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uusp/UU/PR/PR19/DD WiP/Slow track DD response/Production/"/>
    </mc:Choice>
  </mc:AlternateContent>
  <bookViews>
    <workbookView xWindow="0" yWindow="1260" windowWidth="19200" windowHeight="6765" tabRatio="635" activeTab="5"/>
  </bookViews>
  <sheets>
    <sheet name="Cover" sheetId="11" r:id="rId1"/>
    <sheet name="Validation" sheetId="4" r:id="rId2"/>
    <sheet name="Checks" sheetId="14" r:id="rId3"/>
    <sheet name="UU Table Guidance" sheetId="13" r:id="rId4"/>
    <sheet name="UU Table OC1" sheetId="2" r:id="rId5"/>
    <sheet name="UU Table OC2.1, OC2.2, OC2.3" sheetId="1" r:id="rId6"/>
    <sheet name="UU Table OC3" sheetId="7" r:id="rId7"/>
    <sheet name="UU Table OC4" sheetId="8" r:id="rId8"/>
  </sheets>
  <definedNames>
    <definedName name="IQ_EXPENSE_CODE_" hidden="1">80019595006</definedName>
    <definedName name="OC1_Count">'UU Table OC1'!$B$6:$B$52</definedName>
    <definedName name="OC2.1_Count">'UU Table OC2.1, OC2.2, OC2.3'!$B$6:$B$52</definedName>
    <definedName name="OC3_Count">'UU Table OC3'!$B$6:$B$52</definedName>
    <definedName name="OC4_Count">'UU Table OC4'!$B$6:$B$52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8" i="8" l="1"/>
  <c r="C58" i="8"/>
  <c r="D58" i="8"/>
  <c r="B59" i="8"/>
  <c r="C59" i="8"/>
  <c r="D59" i="8"/>
  <c r="B60" i="8"/>
  <c r="C60" i="8"/>
  <c r="D60" i="8"/>
  <c r="B61" i="8"/>
  <c r="C61" i="8"/>
  <c r="D61" i="8"/>
  <c r="B62" i="8"/>
  <c r="C62" i="8"/>
  <c r="D62" i="8"/>
  <c r="B63" i="8"/>
  <c r="C63" i="8"/>
  <c r="D63" i="8"/>
  <c r="B64" i="8"/>
  <c r="C64" i="8"/>
  <c r="D64" i="8"/>
  <c r="B65" i="8"/>
  <c r="C65" i="8"/>
  <c r="D65" i="8"/>
  <c r="B66" i="8"/>
  <c r="C66" i="8"/>
  <c r="D66" i="8"/>
  <c r="B67" i="8"/>
  <c r="C67" i="8"/>
  <c r="D67" i="8"/>
  <c r="B68" i="8"/>
  <c r="C68" i="8"/>
  <c r="D68" i="8"/>
  <c r="B69" i="8"/>
  <c r="C69" i="8"/>
  <c r="D69" i="8"/>
  <c r="B70" i="8"/>
  <c r="C70" i="8"/>
  <c r="D70" i="8"/>
  <c r="B71" i="8"/>
  <c r="C71" i="8"/>
  <c r="D71" i="8"/>
  <c r="B72" i="8"/>
  <c r="C72" i="8"/>
  <c r="D72" i="8"/>
  <c r="B58" i="7"/>
  <c r="C58" i="7"/>
  <c r="D58" i="7"/>
  <c r="E58" i="7"/>
  <c r="F58" i="7"/>
  <c r="G58" i="7"/>
  <c r="H58" i="7"/>
  <c r="B59" i="7"/>
  <c r="C59" i="7"/>
  <c r="D59" i="7"/>
  <c r="E59" i="7"/>
  <c r="F59" i="7"/>
  <c r="G59" i="7"/>
  <c r="H59" i="7"/>
  <c r="B60" i="7"/>
  <c r="C60" i="7"/>
  <c r="D60" i="7"/>
  <c r="E60" i="7"/>
  <c r="F60" i="7"/>
  <c r="G60" i="7"/>
  <c r="H60" i="7"/>
  <c r="B61" i="7"/>
  <c r="C61" i="7"/>
  <c r="D61" i="7"/>
  <c r="E61" i="7"/>
  <c r="F61" i="7"/>
  <c r="G61" i="7"/>
  <c r="H61" i="7"/>
  <c r="B62" i="7"/>
  <c r="C62" i="7"/>
  <c r="D62" i="7"/>
  <c r="E62" i="7"/>
  <c r="F62" i="7"/>
  <c r="G62" i="7"/>
  <c r="H62" i="7"/>
  <c r="B63" i="7"/>
  <c r="C63" i="7"/>
  <c r="D63" i="7"/>
  <c r="E63" i="7"/>
  <c r="F63" i="7"/>
  <c r="G63" i="7"/>
  <c r="H63" i="7"/>
  <c r="B64" i="7"/>
  <c r="C64" i="7"/>
  <c r="D64" i="7"/>
  <c r="E64" i="7"/>
  <c r="F64" i="7"/>
  <c r="G64" i="7"/>
  <c r="H64" i="7"/>
  <c r="B65" i="7"/>
  <c r="C65" i="7"/>
  <c r="D65" i="7"/>
  <c r="E65" i="7"/>
  <c r="F65" i="7"/>
  <c r="G65" i="7"/>
  <c r="H65" i="7"/>
  <c r="B66" i="7"/>
  <c r="C66" i="7"/>
  <c r="D66" i="7"/>
  <c r="E66" i="7"/>
  <c r="F66" i="7"/>
  <c r="G66" i="7"/>
  <c r="H66" i="7"/>
  <c r="B67" i="7"/>
  <c r="C67" i="7"/>
  <c r="D67" i="7"/>
  <c r="E67" i="7"/>
  <c r="F67" i="7"/>
  <c r="G67" i="7"/>
  <c r="H67" i="7"/>
  <c r="B68" i="7"/>
  <c r="C68" i="7"/>
  <c r="D68" i="7"/>
  <c r="E68" i="7"/>
  <c r="F68" i="7"/>
  <c r="G68" i="7"/>
  <c r="H68" i="7"/>
  <c r="B69" i="7"/>
  <c r="C69" i="7"/>
  <c r="D69" i="7"/>
  <c r="E69" i="7"/>
  <c r="F69" i="7"/>
  <c r="G69" i="7"/>
  <c r="H69" i="7"/>
  <c r="B70" i="7"/>
  <c r="C70" i="7"/>
  <c r="D70" i="7"/>
  <c r="E70" i="7"/>
  <c r="F70" i="7"/>
  <c r="G70" i="7"/>
  <c r="H70" i="7"/>
  <c r="B71" i="7"/>
  <c r="C71" i="7"/>
  <c r="D71" i="7"/>
  <c r="E71" i="7"/>
  <c r="F71" i="7"/>
  <c r="G71" i="7"/>
  <c r="H71" i="7"/>
  <c r="B72" i="7"/>
  <c r="C72" i="7"/>
  <c r="D72" i="7"/>
  <c r="E72" i="7"/>
  <c r="F72" i="7"/>
  <c r="G72" i="7"/>
  <c r="H72" i="7"/>
  <c r="B73" i="7"/>
  <c r="C73" i="7"/>
  <c r="D73" i="7"/>
  <c r="E73" i="7"/>
  <c r="F73" i="7"/>
  <c r="G73" i="7"/>
  <c r="H73" i="7"/>
  <c r="B74" i="7"/>
  <c r="C74" i="7"/>
  <c r="D74" i="7"/>
  <c r="E74" i="7"/>
  <c r="F74" i="7"/>
  <c r="G74" i="7"/>
  <c r="H74" i="7"/>
  <c r="B75" i="7"/>
  <c r="C75" i="7"/>
  <c r="D75" i="7"/>
  <c r="E75" i="7"/>
  <c r="F75" i="7"/>
  <c r="G75" i="7"/>
  <c r="H75" i="7"/>
  <c r="B76" i="7"/>
  <c r="C76" i="7"/>
  <c r="D76" i="7"/>
  <c r="E76" i="7"/>
  <c r="F76" i="7"/>
  <c r="G76" i="7"/>
  <c r="H76" i="7"/>
  <c r="B77" i="7"/>
  <c r="C77" i="7"/>
  <c r="D77" i="7"/>
  <c r="E77" i="7"/>
  <c r="F77" i="7"/>
  <c r="G77" i="7"/>
  <c r="H77" i="7"/>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8" i="1"/>
  <c r="O68" i="1"/>
  <c r="O69" i="1"/>
  <c r="O70" i="1"/>
  <c r="O71" i="1"/>
  <c r="O72" i="1"/>
  <c r="O73" i="1"/>
  <c r="O74" i="1"/>
  <c r="O75" i="1"/>
  <c r="O76" i="1"/>
  <c r="O77" i="1"/>
  <c r="O78" i="1"/>
  <c r="O79" i="1"/>
  <c r="O80" i="1"/>
  <c r="O81" i="1"/>
  <c r="O82" i="1"/>
  <c r="O83" i="1"/>
  <c r="O84" i="1"/>
  <c r="C5" i="14"/>
  <c r="C6" i="14"/>
  <c r="C7" i="14"/>
  <c r="C8" i="14"/>
  <c r="C10" i="14" l="1"/>
</calcChain>
</file>

<file path=xl/sharedStrings.xml><?xml version="1.0" encoding="utf-8"?>
<sst xmlns="http://schemas.openxmlformats.org/spreadsheetml/2006/main" count="1453" uniqueCount="279">
  <si>
    <t>Outcomes Draft Determination Representation Tables</t>
  </si>
  <si>
    <t>Company name:</t>
  </si>
  <si>
    <t>Common PCs (WASCs)</t>
  </si>
  <si>
    <t>ODI type</t>
  </si>
  <si>
    <t>ODI form</t>
  </si>
  <si>
    <t>ODI timing</t>
  </si>
  <si>
    <t>Water quality compliance (CRI)</t>
  </si>
  <si>
    <t>Out &amp; under</t>
  </si>
  <si>
    <t>Revenue</t>
  </si>
  <si>
    <t>In-period</t>
  </si>
  <si>
    <t>Water supply interruptions</t>
  </si>
  <si>
    <t>Out</t>
  </si>
  <si>
    <t>RCV</t>
  </si>
  <si>
    <t>End of period</t>
  </si>
  <si>
    <t>Leakage</t>
  </si>
  <si>
    <t>Under</t>
  </si>
  <si>
    <t>Both</t>
  </si>
  <si>
    <t>Per capita consumption</t>
  </si>
  <si>
    <t>NFI</t>
  </si>
  <si>
    <t>Mains repairs</t>
  </si>
  <si>
    <t>Unplanned outage</t>
  </si>
  <si>
    <t>Risk of severe restrictions in a drought</t>
  </si>
  <si>
    <t>Priority services for customers in vulnerable circumstances</t>
  </si>
  <si>
    <t>Internal sewer flooding</t>
  </si>
  <si>
    <t>Pollution incidents</t>
  </si>
  <si>
    <t>Risk of sewer flooding in a storm</t>
  </si>
  <si>
    <t>Sewer collapses</t>
  </si>
  <si>
    <t>Treatment works compliance</t>
  </si>
  <si>
    <t>C-MeX: Customer measure of experience</t>
  </si>
  <si>
    <t>D-MeX: Developer services measure of experience</t>
  </si>
  <si>
    <t>PC Count Check</t>
  </si>
  <si>
    <t>Table</t>
  </si>
  <si>
    <t>Base PC Count</t>
  </si>
  <si>
    <t>OC1</t>
  </si>
  <si>
    <t>OC2.1</t>
  </si>
  <si>
    <t>OC3</t>
  </si>
  <si>
    <t>OC4</t>
  </si>
  <si>
    <t>Equality Check</t>
  </si>
  <si>
    <t>Tables OC1-OC4 - purpose and guidance</t>
  </si>
  <si>
    <t>Hyperlink for draft determinations representation pro forma:</t>
  </si>
  <si>
    <t>PR19 draft determinations - Company representation pro forma (published 18 July 2019)</t>
  </si>
  <si>
    <t>General guidance</t>
  </si>
  <si>
    <r>
      <rPr>
        <sz val="12"/>
        <color theme="1"/>
        <rFont val="Franklin Gothic Medium"/>
        <family val="2"/>
      </rPr>
      <t>General notes - purpose and scope of these data tables</t>
    </r>
    <r>
      <rPr>
        <sz val="10"/>
        <color theme="1"/>
        <rFont val="Arial"/>
        <family val="2"/>
      </rPr>
      <t xml:space="preserve">
1. The tables included within this workbook should be used to record relevant information related to representations regarding the performance commitment (PC) and outcome delivery incentive (ODI) parameters set out in the PR19 draft determination documents published on 18 July 2019. The tables also serve some other purposes, as set out more fully under point 2 below. A full set of parameters can be found for each performance commitment within the document titled “PR19 draft determinations: [Company name] - Outcomes performance commitment appendix”, published as part of the draft determinations in either April 2019 (for fast track companies) or July 2019 (for slow track and significant scrutiny companies).
2. There are six tables featured in this workbook (OC1, OC2.1, OC2.2, OC2.3, OC3 and OC4), each of which serves specific purposes:
a. Table OC1 should be used to record any changes to P10 and P90 data (levels and payments), taking the PC/ODI parameters set at draft determinations as fixed. Companies should not take into account any proposed changes to these parameters on which they are making representations when completing this table.
b. Table OC2.1 and Table OC2.2 should be used to record all changes to PC/ODI parameters proposed in companies' draft determination representations, such as changes to PC levels or ODI rates. Companies should additionally use this table to record any changes to P10 and P90 data (levels and payments) resulting from their representations on draft determinations. If parameter changes have been proposed for a given PC, then (depending on the nature of the changes) we would expect the P10 and P90 data provided in Table OC2.1 for that PC to deviate from the P10 and P90 data provided in Table OC1. If no parameter changes have been proposed, then the P10 and P90 data in Table OC1 should match that in Table OC2.1. We expect all companies to provide a full set of P10 and P90 data in both Table OC1 and Table OC2.1.
c. Table OC2.3 should be used to provide full details of the PC/ODI parameters for any new bespoke PCs proposed in companies' draft determination representations. The process for recording the proposed removal of entire bespoke performance commitments is set out in the table specific guidance below.
d. Table OC3 should be used to record any updates to ODI rate input parameters (such as marginal benefit or marginal cost values), as compared to the post-IAP submissions that companies provided in either February or April 2019. These data were previously provided as part of companies' App1a data table submissions.
e. Table OC4 should be used to provide shadow reporting data across all applicable bespoke performance commitments for the 2018-19 reporting year. We appreciate that this won't be feasible for some commitments (e.g. scheme specific PCs), and we don't expect companies to provide data in these cases.
3. These tables do not include the C-MeX or D-MeX common performance commitments and should not be used by companies to provide any data relating to C-MeX or D-MeX.
4. These tables should not be used as the sole means of providing representations. If companies wish to propose PC parameter changes and/or PC additions/removals, then they must provide separate written explanation/justification for these proposals in their representations which supplements the data provided through these tables.
5. Companies should refer to the representations pro forma that was published as part of the draft determinations (see the hyperlink at the top of this tab), and they should ensure that any data changes provided within these tables are consistent with their completed pro forma tables. The information provided within tables RP2, RP3, RP4 (in the pro forma) and tables OC1, OC2.1, OC2.2, OC2.3, OC3 and OC4 should reconcile fully, appreciating that information provided in the pro forma tables may only summarise the content and location of more detailed representation documents found elsewhere. We refer companies to the pro forma table guidance for further details about what information is required for the pro forma tables.
6. We expect the three fast companies to complete tables OC1, OC2.1, OC2.2 and OC 2.3. The P10/P90 data provided in Table OC1 should be based on the company’s April draft determination, adjusted only to reflect the implications of any changes to PC parameters that would arise from applying the policy decisions set out in the policy appendix to the slow track and significant scrutiny companies’ draft determinations published on 18 July 2019. By contrast, the data reported in Table OC2.1 and Table OC2.2 should reflect both the implications of any changes to PC parameters that would arise from applying the policy decisions set out in the policy appendix to the slow track and significant scrutiny companies’ draft determinations published on 18 July 2019 </t>
    </r>
    <r>
      <rPr>
        <b/>
        <sz val="10"/>
        <color theme="1"/>
        <rFont val="arial"/>
        <family val="2"/>
      </rPr>
      <t>and</t>
    </r>
    <r>
      <rPr>
        <sz val="10"/>
        <color theme="1"/>
        <rFont val="Arial"/>
        <family val="2"/>
      </rPr>
      <t xml:space="preserve"> the proposed changes to PC/ODI parameters resulting from any representations that the company has made on its April draft determinations (whether in May 2019 or in subsequent correspondence). Fast track companies should complete Table OC3 wherever they are proposing changes to the ODI rate input parameters featured in that table. We do not require the fast track companies to complete Table OC4, with the exception of United Utilities who have opted out of early certainty for bespoke performance commitment levels. 
7. For the avoidance of doubt, we do not expect companies to resubmit any of the business plan data tables which specifically relate to PCs or ODIs (tables App1, App1a and App1b) as part of their representation responses. Companies may however choose to do so, and if they do, then we expect them to indicate this using table RP4 of their pro forma response. Any of the above business plan data tables which are resubmitted should be fully consistent with tables OC1, OC2.1, OC2.2, OC2.3, OC3 and OC4.
</t>
    </r>
  </si>
  <si>
    <r>
      <rPr>
        <sz val="12"/>
        <color theme="1"/>
        <rFont val="Franklin Gothic Medium"/>
        <family val="2"/>
      </rPr>
      <t>General notes - data entry</t>
    </r>
    <r>
      <rPr>
        <sz val="10"/>
        <color theme="1"/>
        <rFont val="Arial"/>
        <family val="2"/>
      </rPr>
      <t xml:space="preserve">
1. Monetary amounts should be provided in 2017-18 values CPIH deflated, financial year average, unless otherwise stated.
2. Negative values (for example, underperformance penalty incentive rates) should be input using the minus sign.
</t>
    </r>
  </si>
  <si>
    <r>
      <rPr>
        <sz val="12"/>
        <color theme="1"/>
        <rFont val="Franklin Gothic Medium"/>
        <family val="2"/>
      </rPr>
      <t>General notes - colour coding</t>
    </r>
    <r>
      <rPr>
        <sz val="10"/>
        <color theme="1"/>
        <rFont val="Arial"/>
        <family val="2"/>
      </rPr>
      <t xml:space="preserve">
1. There are a number of different colours used within the data tables. Each colour has a particular meaning, as set out in this key:
</t>
    </r>
  </si>
  <si>
    <t>Pre-populated cell. Companies should not override the data in this cell.</t>
  </si>
  <si>
    <t>Cell which uses a formula to summarise data from other cells. Companies should not override this formula or enter data directly into these cells.</t>
  </si>
  <si>
    <t>Blank cell. Companies should enter data into these cells wherever they propose a change to the PC/ODI parameters set out in the draft determinations (or in the case of Table OC3 alone, changes to the App1a table data provided as part of companies' post-IAP data submissions). If no changes are proposed then companies should leave these cells blank.</t>
  </si>
  <si>
    <t>Blank cell. Companies must enter data into these cells, regardless of whether they propose a change to the PC/ODI parameters set out in the draft determinations.</t>
  </si>
  <si>
    <t>Table-specific guidance</t>
  </si>
  <si>
    <r>
      <rPr>
        <sz val="12"/>
        <color theme="1"/>
        <rFont val="Franklin Gothic Medium"/>
        <family val="2"/>
      </rPr>
      <t>Guidance on completion of Table OC1</t>
    </r>
    <r>
      <rPr>
        <sz val="10"/>
        <color theme="1"/>
        <rFont val="Arial"/>
        <family val="2"/>
      </rPr>
      <t xml:space="preserve">
1. Companies should refer to the colour coding guidance above when completing this table.
2. We would like companies to provide us with estimates of P10 and P90 performance levels wherever this is practically feasible. For PCs with reputational incentives, we would like companies to provide P10 and P90 performance levels where possible, and they should enter 0 into the P10 and P90 payment columns.
3. As highlighted above, when completing this table companies should not account for any PC/ODI parameter changes that they are proposing in their representations. Instead, companies should take the draft determination parameters as fixed (as highlighted above, fast track companies should take into account any implications of draft determination decisions for slow track and significant scrutiny companies, published on 18 July 2019, for their PC/ODI parameters).
</t>
    </r>
  </si>
  <si>
    <r>
      <rPr>
        <sz val="12"/>
        <color theme="1"/>
        <rFont val="Franklin Gothic Medium"/>
        <family val="2"/>
      </rPr>
      <t>Guidance on completion of Table OC2.1, OC2.2 and OC2.3 (all contained in the same tab)</t>
    </r>
    <r>
      <rPr>
        <sz val="11"/>
        <color theme="1"/>
        <rFont val="Calibri"/>
        <family val="2"/>
        <scheme val="minor"/>
      </rPr>
      <t xml:space="preserve">
</t>
    </r>
    <r>
      <rPr>
        <sz val="10"/>
        <color theme="1"/>
        <rFont val="Arial"/>
        <family val="2"/>
      </rPr>
      <t xml:space="preserve">1. Companies should refer to the colour coding guidance above when completing these tables.
2. We would like companies to provide us with estimates of P10 and P90 performance levels wherever this is practically feasible. For PCs with reputational incentives, we would like companies to provide P10 and P90 performance levels where possible, and they should enter 0 into the P10 and P90 payment columns.
3. Tables OC2.1, OC2.2 and OC2.3 serve the following specific purposes:
a. Table OC2.1 should be used to provide any PC/ODI parameter changes that companies are proposing in their representations. This table includes only those PCs that were published at draft determination. Companies should ensure that all parameter changes for common PCs are expressed using the standardised measurement units set out in column T.
b. Table OC2.2 should be used to report parameter changes using alternative measurement units that companies deployed for their post-IAP App1 table submissions. This table sets out all the common PCs for which this reporting requirement applies, and no further rows should be added to this table. When completing this table, companies should ensure that they convert any parameter changes (from the first table) into the alternative measurement units requested. Some companies will find this table empty, because their previously submitted App1 table provided all common PCs in standardised measurement units, and in these cases no action is required.
c. Table OC2.3 should be used to provide details of any new performance commitments that a company is proposing in its representations (i.e. PCs that aren't featured in the draft determinations). The yellow shading used throughout much of this table underlines the need for a comprehensive set of PC and ODI parameters for all new PCs, as per the colour coding guidance above. Companies must not seek to add additional common performance commitments.
4. If a company is proposing to remove one or more parameters (e.g. an ODI rate) from a PC whilst retaining the performance commitment, then it should enter the word "Remove" in the relevant parameter cells.
5. If a company is proposing to remove an entire (bespoke) performance commitment, then it should enter "Yes" within column F of the first table to indicate this. In these cases, we still expect companies to provide us with P10 and P90 data (levels and payments) wherever practically feasible. Companies must not remove any common performance commitments applicable to them.
6. If a company is proposing to change the definition of a bespoke performance commitment (as compared to the definition published in the draft determinations), then it should enter "Yes" within column E of the first table to indicate this. Companies should not specify further details of their proposed changes to PC definitions within this table alone, as these must also be set out clearly in the company’s representations. Companies must not seek to change the definitions of any common PCs applicable to them.
7. If a company is proposing to change the measurement unit applicable to a bespoke performance commitment, then it must complete the entirety of the relevant row within Table OC2.1, expressing all parameters using the new measurement unit which is proposed. Companies should note that when completing Tables OC3 and OC4 they are obliged to use the measurement units set for bespoke PCs at draft determinations (this is why green colour coding has been applied). Companies must </t>
    </r>
    <r>
      <rPr>
        <b/>
        <sz val="10"/>
        <color theme="1"/>
        <rFont val="arial"/>
        <family val="2"/>
      </rPr>
      <t>not</t>
    </r>
    <r>
      <rPr>
        <sz val="10"/>
        <color theme="1"/>
        <rFont val="Arial"/>
        <family val="2"/>
      </rPr>
      <t xml:space="preserve"> use alternative measurement units for bespoke PCs when completing Tables OC3 and OC4. 
7. If a company is proposing to make any changes to performance commitment levels (PCLs) set for the common PC "Priority services for customers in vulnerable circumstances", then it should ensure to report all three component metrics (PSR reach, actual contacts and attempted contacts) using the following format: [PSR reach number] / [actual contacts number] / [attempted contacts number]. For example, "7.0 / 50.0 / 90.0".
8. All proposed parameter changes recorded in Table OC2.1 and Table OC2.2 must be fully consistent with each other. For example, if a company proposes to add outperformance incentives to a PC then we would expect to see this reflected appropriately within both the ODI type and ODI rate columns.</t>
    </r>
  </si>
  <si>
    <r>
      <rPr>
        <sz val="12"/>
        <color theme="1"/>
        <rFont val="Franklin Gothic Medium"/>
        <family val="2"/>
      </rPr>
      <t xml:space="preserve">Guidance on completion of Table OC3
</t>
    </r>
    <r>
      <rPr>
        <sz val="11"/>
        <color theme="1"/>
        <rFont val="Calibri"/>
        <family val="2"/>
        <scheme val="minor"/>
      </rPr>
      <t xml:space="preserve">
</t>
    </r>
    <r>
      <rPr>
        <sz val="10"/>
        <color theme="1"/>
        <rFont val="Arial"/>
        <family val="2"/>
      </rPr>
      <t>1. Companies should refer to the colour coding guidance above when completing this table.
2. Companies should use this table to provide any proposed revisions to ODI rate input parameters, as compared to the App1a data table submissions that they provided following the IAP. Reasons for revisions to these inputs could include the completion of additional customer engagement activities, which have given companies reason to revise their estimates of marginal benefits and marginal costs.
3. Companies should only enter data into this table in cases where a change versus the company’s previous submissions is proposed. Companies should otherwise leave the cells within this table blank.
4. If a company proposes changes to ODI rate input parameters (as detailed in this table) which have implications for the ODI rates it wishes to propose, then it should use the relevant columns within Table OC2.1 and Table OC2.2 to inform us of any proposed ODI rate changes.
5. Companies should ensure that they complete columns I to L of Table OC3 in their entirety for any additional bespoke PCs which are proposed in Table OC2.3.</t>
    </r>
  </si>
  <si>
    <r>
      <rPr>
        <sz val="12"/>
        <color theme="1"/>
        <rFont val="Franklin Gothic Medium"/>
        <family val="2"/>
      </rPr>
      <t>Guidance on completion of Table OC4</t>
    </r>
    <r>
      <rPr>
        <sz val="11"/>
        <color theme="1"/>
        <rFont val="Calibri"/>
        <family val="2"/>
        <scheme val="minor"/>
      </rPr>
      <t xml:space="preserve">
</t>
    </r>
    <r>
      <rPr>
        <sz val="10"/>
        <color theme="1"/>
        <rFont val="Arial"/>
        <family val="2"/>
      </rPr>
      <t xml:space="preserve">1. Companies should refer to the colour coding guidance above when completing this table.
2. Companies should use this table to provide shadow reporting data for all of their bespoke performance commitments, wherever this is practically feasible. This shadow reporting data should cover the 2018-19 reporting year.
3. Companies should ensure that their shadow reporting data aligns fully with the performance commitment definitions and measurement units as set out in the applicable Outcomes performance commitment appendix published as part of draft determinations. Companies should not provide data based on alternative definitions or measurement units.
4. Companies should provide shadow reporting data for all bespoke PCs (wherever practically feasible), </t>
    </r>
    <r>
      <rPr>
        <b/>
        <sz val="10"/>
        <color theme="1"/>
        <rFont val="arial"/>
        <family val="2"/>
      </rPr>
      <t>including</t>
    </r>
    <r>
      <rPr>
        <sz val="10"/>
        <color theme="1"/>
        <rFont val="Arial"/>
        <family val="2"/>
      </rPr>
      <t xml:space="preserve"> for any PCs which they are proposing to remove entirely.
5. Companies should ensure that they complete column I of Table OC4 in its entirety for any additional bespoke PCs which are proposed in Table OC2.3.</t>
    </r>
  </si>
  <si>
    <t>Table OC1 - P10 and P90 data (levels and payments) for performance commitments included in draft determination</t>
  </si>
  <si>
    <t>PC name</t>
  </si>
  <si>
    <t>Unique ID</t>
  </si>
  <si>
    <t>Common PC Flag</t>
  </si>
  <si>
    <t>PC unit</t>
  </si>
  <si>
    <t>PC unit description</t>
  </si>
  <si>
    <t>Decimal places</t>
  </si>
  <si>
    <t>Direction of improving performance</t>
  </si>
  <si>
    <t>P10 performance levels
(use the same units as PCLs)</t>
  </si>
  <si>
    <t>P90 outperformance payments
£m (2017-18 CPIH deflated, financial year average)</t>
  </si>
  <si>
    <t>P90 performance levels
(use the same units as PCLs)</t>
  </si>
  <si>
    <t>2020-21</t>
  </si>
  <si>
    <t>2021-22</t>
  </si>
  <si>
    <t>2022-23</t>
  </si>
  <si>
    <t>2023-24</t>
  </si>
  <si>
    <t>2024-25</t>
  </si>
  <si>
    <t>Yes</t>
  </si>
  <si>
    <t>number</t>
  </si>
  <si>
    <t>Numerical CRI score</t>
  </si>
  <si>
    <t>Down</t>
  </si>
  <si>
    <t>hh:mm:ss</t>
  </si>
  <si>
    <t>Hours:minutes:seconds per property per year</t>
  </si>
  <si>
    <t>Leakage (Megalitres per day, three-year average, absolute level)</t>
  </si>
  <si>
    <t>Megalitres per day, three-year average</t>
  </si>
  <si>
    <t>Leakage (Megalitres per day, three-year average, % reduction from 2019-20 baseline)</t>
  </si>
  <si>
    <t>%</t>
  </si>
  <si>
    <t>Megalitres per day, three-year average, percentage reduction from 2019-20 baseline</t>
  </si>
  <si>
    <t>Up</t>
  </si>
  <si>
    <t>Per capita consumption (Litres per person per day, three-year average, absolute level)</t>
  </si>
  <si>
    <t>Litres per person per day, three-year average</t>
  </si>
  <si>
    <t>Per capita consumption (Litres per person per day, three-year average, % reduction from 2019-20 baseline)</t>
  </si>
  <si>
    <t>Litres per person per day, three-year average, percentage reduction from 2019-20 baseline</t>
  </si>
  <si>
    <t>Number of repairs per 1000 km of mains</t>
  </si>
  <si>
    <t>Percentage of peak week production capacity</t>
  </si>
  <si>
    <t>Percentage of population at risk</t>
  </si>
  <si>
    <t>Percentage of applicable households</t>
  </si>
  <si>
    <t>Number of incidents per 10,000 sewer connections</t>
  </si>
  <si>
    <t>Number of pollution incidents per 10,000 km of the wastewater
 network</t>
  </si>
  <si>
    <t>Number of collapses per 1000km of sewer network</t>
  </si>
  <si>
    <t>Percentage compliance</t>
  </si>
  <si>
    <t>Companies should refer to the relevant Outcomes performance commitment appendix (published as part of the draft determinations in either April 2019 or July 2019) for details of the measurement units applicable to bespoke performance commitments. This document is formally titled "PR19 draft determinations: [Company name] - Outcomes performance commitment appendix".</t>
  </si>
  <si>
    <t>Table OC2.1 - PC/ODI parameters for performance commitments included in draft determination, expressed in standardised measurement units</t>
  </si>
  <si>
    <t>Change in PC definition?</t>
  </si>
  <si>
    <t>Remove PC?</t>
  </si>
  <si>
    <t>Price control allocation (%)</t>
  </si>
  <si>
    <t>Performance commitment levels</t>
  </si>
  <si>
    <t>Enhanced underperformance penalty collar</t>
  </si>
  <si>
    <t>Standard underperformance penalty collar</t>
  </si>
  <si>
    <t>Underperformance penalty deadband</t>
  </si>
  <si>
    <t>Outperformance payment deadband</t>
  </si>
  <si>
    <t>Standard outperformance payment cap</t>
  </si>
  <si>
    <t>Enhanced outperformance payment cap</t>
  </si>
  <si>
    <t>Underperformance penalty incentive rates
-£m (2017-18 CPIH deflated, financial year average)</t>
  </si>
  <si>
    <t>Outperformance penalty incentive rates
£m (2017-18 CPIH deflated, financial year average)</t>
  </si>
  <si>
    <t>Additional cost recovery incentive rate
-£m (2017-18 CPIH deflated, financial year average)</t>
  </si>
  <si>
    <t>Standard ODI calculation</t>
  </si>
  <si>
    <t>Standard ODI operand</t>
  </si>
  <si>
    <t>Water resources</t>
  </si>
  <si>
    <t>Water network plus</t>
  </si>
  <si>
    <t>Wastewater network plus</t>
  </si>
  <si>
    <t>Bioresources (sludge)</t>
  </si>
  <si>
    <t>Residential retail</t>
  </si>
  <si>
    <t>Business retail</t>
  </si>
  <si>
    <t>Direct procurement for customers</t>
  </si>
  <si>
    <t>Thames Tideway Tunnel control</t>
  </si>
  <si>
    <t>Total</t>
  </si>
  <si>
    <t>2019-20
(forecast)</t>
  </si>
  <si>
    <t>Standard underperformance penalty</t>
  </si>
  <si>
    <t>Enhanced underperformance penalty</t>
  </si>
  <si>
    <t>Standard outperformance payment</t>
  </si>
  <si>
    <t>Enhanced outperformance payment</t>
  </si>
  <si>
    <t>Underperformance cost recovery rate</t>
  </si>
  <si>
    <t>Table OC2.2 - PC/ODI parameters for performance commitments included in draft determination, expressed in alternative measurement units (in line with Post-IAP App1 table submission)</t>
  </si>
  <si>
    <t>P10 associated performance commitment levels
(please use the same units as PCLs)</t>
  </si>
  <si>
    <t>P90 associated performance commitment levels
(please use the same units as PCLs)</t>
  </si>
  <si>
    <t>Table OC2.3 - PC/ODI parameters for additional performance commitments proposed as part of draft determination representations</t>
  </si>
  <si>
    <t>Leave Blank</t>
  </si>
  <si>
    <t>Table OC3 - ODI rate input data for performance commitments included in draft determination as well as additional bespoke performance commitments recorded in Table OC2.3</t>
  </si>
  <si>
    <t>Triangulated WTP/Marginal benefits estimate</t>
  </si>
  <si>
    <t>Marginal cost</t>
  </si>
  <si>
    <t>Number of households</t>
  </si>
  <si>
    <t>Totex sharing rate (customer share)</t>
  </si>
  <si>
    <t>£ per unit per household
2017-18 CPIH deflated
financial year average</t>
  </si>
  <si>
    <t>Additional bespoke PCs recorded in Table OC2.3</t>
  </si>
  <si>
    <t>Table OC4 - Shadow performance reporting data for performance commitments included in draft determination as well as additional bespoke performance commitments recorded in Table OC2.3</t>
  </si>
  <si>
    <t>Current PC performance - shadow reporting</t>
  </si>
  <si>
    <t>2018-19
(actual)</t>
  </si>
  <si>
    <t>P10 underperformance payments
-£m (2017-18 CPIH deflated, financial year average)</t>
  </si>
  <si>
    <t>Sewer blockages</t>
  </si>
  <si>
    <t>United Utilities</t>
  </si>
  <si>
    <t>Reducing water quality contacts due to taste, smell and appearance</t>
  </si>
  <si>
    <t>Number of properties with lead risk reduced</t>
  </si>
  <si>
    <t>Helping customers look after water in their home</t>
  </si>
  <si>
    <t>Reducing discolouration from the Vyrnwy treated water aqueduct</t>
  </si>
  <si>
    <t>Reducing areas of low water pressure</t>
  </si>
  <si>
    <t>Water service resilience</t>
  </si>
  <si>
    <t>Manchester and Pennine resilience</t>
  </si>
  <si>
    <t>Keeping reservoirs resilient</t>
  </si>
  <si>
    <t>Thirlmere transfer into West Cumbria (AMP7)</t>
  </si>
  <si>
    <t>Abstraction incentive mechanism</t>
  </si>
  <si>
    <t>Improving the water environment</t>
  </si>
  <si>
    <t>Improving river water quality</t>
  </si>
  <si>
    <t>Protecting the environment from the impact of growth and new development</t>
  </si>
  <si>
    <t xml:space="preserve">Enhancing natural capital value for customers </t>
  </si>
  <si>
    <t>Recycling biosolids</t>
  </si>
  <si>
    <t>Better air quality</t>
  </si>
  <si>
    <t>Street works performance</t>
  </si>
  <si>
    <t>Priority Services- BSI accreditation</t>
  </si>
  <si>
    <t>Number of customers lifted out of water poverty</t>
  </si>
  <si>
    <t>Household occupancy verification</t>
  </si>
  <si>
    <t>Non-household vacancy incentive scheme</t>
  </si>
  <si>
    <t>Gap sites (Wholesale)</t>
  </si>
  <si>
    <t>Gap sites (Retail)</t>
  </si>
  <si>
    <t>Systems thinking capability</t>
  </si>
  <si>
    <t>Successful delivery of direct procurement of Manchester and Pennine resilience</t>
  </si>
  <si>
    <t>Strategic regional solution development (Severn Thames transfer)</t>
  </si>
  <si>
    <t>Customers say that we offer value for money</t>
  </si>
  <si>
    <t>External flooding Incidents</t>
  </si>
  <si>
    <t>Raising customer awareness to reduce the risk of flooding</t>
  </si>
  <si>
    <t>Hydraulic internal flood risk resilience</t>
  </si>
  <si>
    <t>Hydraulic external flood risk resilience</t>
  </si>
  <si>
    <t>PR19UU_A01-CF</t>
  </si>
  <si>
    <t>PR19UU_B03-WN</t>
  </si>
  <si>
    <t>PR19UU_B01-WN</t>
  </si>
  <si>
    <t>PR19UU_B05-WN</t>
  </si>
  <si>
    <t>PR19UU_B02-WN</t>
  </si>
  <si>
    <t>PR19UU_B04-CF</t>
  </si>
  <si>
    <t>PR19UU_B06-CF</t>
  </si>
  <si>
    <t>PR19UU_D03-HH</t>
  </si>
  <si>
    <t>PR19UU_G02-WWN</t>
  </si>
  <si>
    <t>PR19UU_C01-WWN</t>
  </si>
  <si>
    <t>PR19UU_G01-WWN</t>
  </si>
  <si>
    <t>PR19UU_F01-WWN</t>
  </si>
  <si>
    <t>PR19UU_C02-CF</t>
  </si>
  <si>
    <t>PR19UU_A02-WN</t>
  </si>
  <si>
    <t>PR19UU_A03-WN</t>
  </si>
  <si>
    <t>PR19UU_A04-WN</t>
  </si>
  <si>
    <t>PR19UU_A05-WN</t>
  </si>
  <si>
    <t>PR19UU_B07-WN</t>
  </si>
  <si>
    <t>PR19UU_B08-WN</t>
  </si>
  <si>
    <t>PR19UU_B09-DP</t>
  </si>
  <si>
    <t>PR19UU_B10-WR</t>
  </si>
  <si>
    <t>PR19UU_B11-WN</t>
  </si>
  <si>
    <t>PR19UU_C03-WR</t>
  </si>
  <si>
    <t>PR19UU_C04-WR</t>
  </si>
  <si>
    <t>PR19UU_C05-WWN</t>
  </si>
  <si>
    <t>PR19UU_C06-WWN</t>
  </si>
  <si>
    <t>PR19UU_C08-CF</t>
  </si>
  <si>
    <t>PR19UU_C09-BR</t>
  </si>
  <si>
    <t>PR19UU_C10-BR</t>
  </si>
  <si>
    <t>PR19UU_D04-CF</t>
  </si>
  <si>
    <t>PR19UU_D05-HH</t>
  </si>
  <si>
    <t>PR19UU_E01-HH</t>
  </si>
  <si>
    <t>PR19UU_E02-HH</t>
  </si>
  <si>
    <t>PR19UU_E03-CF</t>
  </si>
  <si>
    <t>PR19UU_E04-CF</t>
  </si>
  <si>
    <t>PR19UU_E05-HH</t>
  </si>
  <si>
    <t>PR19UU_E06-CF</t>
  </si>
  <si>
    <t>PR19UU_E07-DP</t>
  </si>
  <si>
    <t>PR19UU_E08-WR</t>
  </si>
  <si>
    <t>PR19UU_E09-HH</t>
  </si>
  <si>
    <t>PR19UU_F02-WWN</t>
  </si>
  <si>
    <t>PR19UU_G03-WWN</t>
  </si>
  <si>
    <t>PR19UU_G04-WWN</t>
  </si>
  <si>
    <t>PR19UU_G05-WWN</t>
  </si>
  <si>
    <t>PR19UU_G06-WWN</t>
  </si>
  <si>
    <t>Number of incidents (total)</t>
  </si>
  <si>
    <t>No</t>
  </si>
  <si>
    <t>Annual number of modelled incidents at high risk properties</t>
  </si>
  <si>
    <t>Number of new projects which have a direct procurement contract awarded in each year</t>
  </si>
  <si>
    <t>Reduction in risk of customer water supply service days lost per year or ‘csd/yr’</t>
  </si>
  <si>
    <t>Percentage of customers (as surveyed) who are aware of water quality and water efficiency (and therefore usage) within the customers’ homes</t>
  </si>
  <si>
    <t>Additional population equivalent for which treatment capacity investment is provided reported annually.</t>
  </si>
  <si>
    <t>% project complete</t>
  </si>
  <si>
    <t>Number of customers receiving low pressure/poor supply per 10,000 connected properties</t>
  </si>
  <si>
    <t xml:space="preserve">Increase in customer awareness from the 2018/19 baseline (%) </t>
  </si>
  <si>
    <t>Quantity of NOx emitted (tonnes) per unit of renewable electricity generation (Giga Watt Hour, GWh)</t>
  </si>
  <si>
    <t>Percentage of satisfactory sludge disposal compliance and Biosolids Assurance Scheme conformance</t>
  </si>
  <si>
    <t>Percentage progress to completion</t>
  </si>
  <si>
    <t>Number of qualifying complete lead service pipe replacements completed per year</t>
  </si>
  <si>
    <t>£m</t>
  </si>
  <si>
    <t xml:space="preserve">Natural capital value delivered over and above regulatory requirements, measured independently from an audited baseline by an appropriate organisation. </t>
  </si>
  <si>
    <t>Megalitres (Ml)</t>
  </si>
  <si>
    <t xml:space="preserve">Percentage non-compliance against the Safety at Street works and Roads Works Code of Practice and the specification for the reinstatement of openings in highways (3rd Edition). </t>
  </si>
  <si>
    <t xml:space="preserve">Capability Maturity Level </t>
  </si>
  <si>
    <t>Number of vacancy incentive payments made</t>
  </si>
  <si>
    <t>Number of gap site incentive payments paid to retailers following the successful registration of the supply point in the market</t>
  </si>
  <si>
    <t>Number of kilometres of the Vyrnwy treated water aqueduct cleaned/relined annually</t>
  </si>
  <si>
    <t>Normalised (by population per 10,000) number of customer contacts directly related to the taste, smell and appearance of drinking water that are received in a calendar year.</t>
  </si>
  <si>
    <t>The percentage of the total AMP7 option development costs allowed in United Utilities price limits for each year</t>
  </si>
  <si>
    <t xml:space="preserve">Annual number of household connected properties identified as not being billed by United Utilities which are subsequently recorded onto our billing system, excluding connections raised by developers through established new connections processes. </t>
  </si>
  <si>
    <t>Number of customers lifted out of water poverty due to our intervention in year</t>
  </si>
  <si>
    <t>Text</t>
  </si>
  <si>
    <t>Achieve/maintain or Not achieved/not maintained</t>
  </si>
  <si>
    <t>Not achieved</t>
  </si>
  <si>
    <t>Achieve</t>
  </si>
  <si>
    <t>Maintain</t>
  </si>
  <si>
    <t>Number of external flooding incidents that have occurred in each financial year</t>
  </si>
  <si>
    <t>Number of sewer blockages that have been reported and cleared</t>
  </si>
  <si>
    <t>Number of people moved to acceptable risk on an annual basis.</t>
  </si>
  <si>
    <t>3.6/20/10</t>
  </si>
  <si>
    <t>4.1/45/25</t>
  </si>
  <si>
    <t>4.6/45/25</t>
  </si>
  <si>
    <t>5.0/45/25</t>
  </si>
  <si>
    <t>5.6/45/25</t>
  </si>
  <si>
    <t>4.5/100/35</t>
  </si>
  <si>
    <t>5.5/100/60</t>
  </si>
  <si>
    <t>6.3/100/60</t>
  </si>
  <si>
    <t>7.2/100/60</t>
  </si>
  <si>
    <t>8.4/100/60</t>
  </si>
  <si>
    <t>Achieved</t>
  </si>
  <si>
    <t>Maintained</t>
  </si>
  <si>
    <t>3.2%/90.0%</t>
  </si>
  <si>
    <t>4.0%/90.0%</t>
  </si>
  <si>
    <t>4.8%/90.0%</t>
  </si>
  <si>
    <t>5.5%/90.0%</t>
  </si>
  <si>
    <t>6.3%/90.0%</t>
  </si>
  <si>
    <t>7.0%/90.0%</t>
  </si>
  <si>
    <t>Percentage of the connected household property base that has been verified as either occupied or unoccupied/void at year end</t>
  </si>
  <si>
    <t>Percentage of customers who, when surveyed, are satisfied we provide value for money</t>
  </si>
  <si>
    <t>Voids</t>
  </si>
  <si>
    <t>PR19UU_E10-HH</t>
  </si>
  <si>
    <t>The number of household properties classified as void as a percentage of the total number of household properties served by the company</t>
  </si>
  <si>
    <t>Number of schemes delivered per year (cumulative)</t>
  </si>
  <si>
    <t>2.5%/100%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</si>
</sst>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0000"/>
    <numFmt numFmtId="165" formatCode="_-* #,##0_-;\-* #,##0_-;_-* &quot;-&quot;??_-;_-@_-"/>
    <numFmt numFmtId="166" formatCode="#,##0.0000"/>
    <numFmt numFmtId="167" formatCode="[$-F400]h:mm:ss\ AM/PM"/>
    <numFmt numFmtId="168" formatCode="0.0"/>
    <numFmt numFmtId="169" formatCode="0.0%"/>
  </numFmts>
  <fonts count="18" x14ac:knownFonts="1">
    <font>
      <sz val="11"/>
      <color theme="1"/>
      <name val="Calibri"/>
      <family val="2"/>
      <scheme val="minor"/>
    </font>
    <font>
      <sz val="11"/>
      <color theme="1"/>
      <name val="Arial"/>
      <family val="2"/>
    </font>
    <font>
      <sz val="11"/>
      <color theme="1"/>
      <name val="Calibri"/>
      <family val="2"/>
      <scheme val="minor"/>
    </font>
    <font>
      <sz val="11"/>
      <color theme="1"/>
      <name val="Arial"/>
      <family val="2"/>
    </font>
    <font>
      <sz val="10"/>
      <color theme="1"/>
      <name val="Arial"/>
      <family val="2"/>
    </font>
    <font>
      <sz val="10"/>
      <color theme="1"/>
      <name val="Calibri"/>
      <family val="2"/>
      <scheme val="minor"/>
    </font>
    <font>
      <b/>
      <sz val="10"/>
      <color theme="1"/>
      <name val="arial"/>
      <family val="2"/>
    </font>
    <font>
      <sz val="10"/>
      <color rgb="FF0078C9"/>
      <name val="Arial"/>
      <family val="2"/>
    </font>
    <font>
      <b/>
      <sz val="10"/>
      <color rgb="FF0078C9"/>
      <name val="Arial"/>
      <family val="2"/>
    </font>
    <font>
      <sz val="15"/>
      <color theme="0"/>
      <name val="Franklin Gothic Medium"/>
      <family val="2"/>
    </font>
    <font>
      <b/>
      <sz val="12"/>
      <color theme="0"/>
      <name val="Arial"/>
      <family val="2"/>
    </font>
    <font>
      <b/>
      <sz val="12"/>
      <name val="Arial"/>
      <family val="2"/>
    </font>
    <font>
      <sz val="12"/>
      <color theme="1"/>
      <name val="Franklin Gothic Medium"/>
      <family val="2"/>
    </font>
    <font>
      <sz val="14"/>
      <color rgb="FF003479"/>
      <name val="Franklin Gothic Medium"/>
      <family val="2"/>
    </font>
    <font>
      <u/>
      <sz val="11"/>
      <color theme="10"/>
      <name val="Calibri"/>
      <family val="2"/>
      <scheme val="minor"/>
    </font>
    <font>
      <u/>
      <sz val="10"/>
      <color theme="10"/>
      <name val="Arial"/>
      <family val="2"/>
    </font>
    <font>
      <sz val="12"/>
      <color rgb="FF003479"/>
      <name val="Franklin Gothic Medium"/>
      <family val="2"/>
    </font>
    <font>
      <sz val="10"/>
      <name val="Arial"/>
      <family val="2"/>
    </font>
  </fonts>
  <fills count="11">
    <fill>
      <patternFill patternType="none"/>
    </fill>
    <fill>
      <patternFill patternType="gray125"/>
    </fill>
    <fill>
      <patternFill patternType="solid">
        <fgColor rgb="FFC6E0B4"/>
        <bgColor indexed="64"/>
      </patternFill>
    </fill>
    <fill>
      <patternFill patternType="solid">
        <fgColor theme="4" tint="0.79998168889431442"/>
        <bgColor indexed="64"/>
      </patternFill>
    </fill>
    <fill>
      <patternFill patternType="solid">
        <fgColor rgb="FFE0DCD8"/>
        <bgColor indexed="64"/>
      </patternFill>
    </fill>
    <fill>
      <patternFill patternType="solid">
        <fgColor rgb="FFFCEABF"/>
        <bgColor indexed="64"/>
      </patternFill>
    </fill>
    <fill>
      <patternFill patternType="solid">
        <fgColor theme="0" tint="-4.9989318521683403E-2"/>
        <bgColor indexed="64"/>
      </patternFill>
    </fill>
    <fill>
      <patternFill patternType="solid">
        <fgColor rgb="FFBFDDF1"/>
        <bgColor indexed="64"/>
      </patternFill>
    </fill>
    <fill>
      <patternFill patternType="solid">
        <fgColor rgb="FF003479"/>
        <bgColor indexed="64"/>
      </patternFill>
    </fill>
    <fill>
      <patternFill patternType="solid">
        <fgColor rgb="FFEEF6FC"/>
        <bgColor indexed="64"/>
      </patternFill>
    </fill>
    <fill>
      <patternFill patternType="solid">
        <fgColor rgb="FFFEF7E6"/>
        <bgColor indexed="64"/>
      </patternFill>
    </fill>
  </fills>
  <borders count="39">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bottom style="thin">
        <color theme="0" tint="-0.34998626667073579"/>
      </bottom>
      <diagonal/>
    </border>
    <border>
      <left style="medium">
        <color indexed="64"/>
      </left>
      <right style="medium">
        <color indexed="64"/>
      </right>
      <top style="medium">
        <color indexed="64"/>
      </top>
      <bottom style="medium">
        <color indexed="64"/>
      </bottom>
      <diagonal/>
    </border>
    <border>
      <left/>
      <right style="thin">
        <color rgb="FFA6A6A6"/>
      </right>
      <top/>
      <bottom/>
      <diagonal/>
    </border>
    <border>
      <left style="thin">
        <color theme="0" tint="-0.34998626667073579"/>
      </left>
      <right style="thin">
        <color rgb="FFA6A6A6"/>
      </right>
      <top style="thin">
        <color theme="0" tint="-0.34998626667073579"/>
      </top>
      <bottom/>
      <diagonal/>
    </border>
    <border>
      <left style="thin">
        <color theme="0" tint="-0.34998626667073579"/>
      </left>
      <right style="thin">
        <color rgb="FFA6A6A6"/>
      </right>
      <top/>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diagonal/>
    </border>
    <border>
      <left style="thin">
        <color rgb="FFA6A6A6"/>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theme="0" tint="-0.34998626667073579"/>
      </right>
      <top style="thin">
        <color rgb="FFA6A6A6"/>
      </top>
      <bottom/>
      <diagonal/>
    </border>
    <border>
      <left style="thin">
        <color theme="0" tint="-0.34998626667073579"/>
      </left>
      <right/>
      <top style="thin">
        <color rgb="FFA6A6A6"/>
      </top>
      <bottom/>
      <diagonal/>
    </border>
    <border>
      <left/>
      <right style="thin">
        <color rgb="FFA6A6A6"/>
      </right>
      <top style="thin">
        <color rgb="FFA6A6A6"/>
      </top>
      <bottom/>
      <diagonal/>
    </border>
    <border>
      <left style="thin">
        <color rgb="FFA6A6A6"/>
      </left>
      <right/>
      <top/>
      <bottom/>
      <diagonal/>
    </border>
    <border>
      <left style="thin">
        <color rgb="FFA6A6A6"/>
      </left>
      <right/>
      <top/>
      <bottom style="thin">
        <color rgb="FFA6A6A6"/>
      </bottom>
      <diagonal/>
    </border>
    <border>
      <left/>
      <right/>
      <top/>
      <bottom style="thin">
        <color rgb="FFA6A6A6"/>
      </bottom>
      <diagonal/>
    </border>
    <border>
      <left/>
      <right style="thin">
        <color theme="0" tint="-0.34998626667073579"/>
      </right>
      <top/>
      <bottom style="thin">
        <color rgb="FFA6A6A6"/>
      </bottom>
      <diagonal/>
    </border>
    <border>
      <left style="thin">
        <color theme="0" tint="-0.34998626667073579"/>
      </left>
      <right/>
      <top/>
      <bottom style="thin">
        <color rgb="FFA6A6A6"/>
      </bottom>
      <diagonal/>
    </border>
    <border>
      <left/>
      <right style="thin">
        <color rgb="FFA6A6A6"/>
      </right>
      <top/>
      <bottom style="thin">
        <color rgb="FFA6A6A6"/>
      </bottom>
      <diagonal/>
    </border>
    <border>
      <left style="thin">
        <color theme="0" tint="-0.34998626667073579"/>
      </left>
      <right style="thin">
        <color rgb="FFA6A6A6"/>
      </right>
      <top style="thin">
        <color rgb="FFA6A6A6"/>
      </top>
      <bottom/>
      <diagonal/>
    </border>
    <border>
      <left style="thin">
        <color theme="0" tint="-0.34998626667073579"/>
      </left>
      <right style="thin">
        <color rgb="FFA6A6A6"/>
      </right>
      <top/>
      <bottom style="thin">
        <color rgb="FFA6A6A6"/>
      </bottom>
      <diagonal/>
    </border>
    <border>
      <left/>
      <right style="dashed">
        <color rgb="FFA6A6A6"/>
      </right>
      <top style="thin">
        <color theme="0" tint="-0.34998626667073579"/>
      </top>
      <bottom/>
      <diagonal/>
    </border>
    <border>
      <left/>
      <right style="dashed">
        <color rgb="FFA6A6A6"/>
      </right>
      <top/>
      <bottom/>
      <diagonal/>
    </border>
    <border>
      <left/>
      <right style="dashed">
        <color rgb="FFA6A6A6"/>
      </right>
      <top style="thin">
        <color rgb="FFA6A6A6"/>
      </top>
      <bottom/>
      <diagonal/>
    </border>
    <border>
      <left/>
      <right style="dashed">
        <color rgb="FFA6A6A6"/>
      </right>
      <top/>
      <bottom style="thin">
        <color rgb="FFA6A6A6"/>
      </bottom>
      <diagonal/>
    </border>
    <border>
      <left style="dashed">
        <color rgb="FFA6A6A6"/>
      </left>
      <right/>
      <top style="thin">
        <color theme="0" tint="-0.34998626667073579"/>
      </top>
      <bottom/>
      <diagonal/>
    </border>
    <border>
      <left style="dashed">
        <color rgb="FFA6A6A6"/>
      </left>
      <right/>
      <top/>
      <bottom/>
      <diagonal/>
    </border>
    <border>
      <left style="dashed">
        <color rgb="FFA6A6A6"/>
      </left>
      <right/>
      <top style="thin">
        <color rgb="FFA6A6A6"/>
      </top>
      <bottom/>
      <diagonal/>
    </border>
    <border>
      <left style="dashed">
        <color rgb="FFA6A6A6"/>
      </left>
      <right/>
      <top/>
      <bottom style="thin">
        <color rgb="FFA6A6A6"/>
      </bottom>
      <diagonal/>
    </border>
    <border>
      <left style="thin">
        <color rgb="FFA6A6A6"/>
      </left>
      <right style="thin">
        <color rgb="FFA6A6A6"/>
      </right>
      <top style="thin">
        <color rgb="FFA6A6A6"/>
      </top>
      <bottom/>
      <diagonal/>
    </border>
    <border>
      <left style="medium">
        <color indexed="64"/>
      </left>
      <right/>
      <top/>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s>
  <cellStyleXfs count="7">
    <xf numFmtId="0" fontId="0" fillId="0" borderId="0"/>
    <xf numFmtId="9" fontId="2" fillId="0" borderId="0" applyFont="0" applyFill="0" applyBorder="0" applyAlignment="0" applyProtection="0"/>
    <xf numFmtId="0" fontId="2" fillId="0" borderId="0"/>
    <xf numFmtId="0" fontId="14" fillId="0" borderId="0" applyNumberFormat="0" applyFill="0" applyBorder="0" applyAlignment="0" applyProtection="0"/>
    <xf numFmtId="43" fontId="2" fillId="0" borderId="0" applyFont="0" applyFill="0" applyBorder="0" applyAlignment="0" applyProtection="0"/>
    <xf numFmtId="0" fontId="1" fillId="0" borderId="0"/>
    <xf numFmtId="0" fontId="2" fillId="0" borderId="0"/>
  </cellStyleXfs>
  <cellXfs count="239">
    <xf numFmtId="0" fontId="0" fillId="0" borderId="0" xfId="0"/>
    <xf numFmtId="0" fontId="4" fillId="0" borderId="0" xfId="0" applyFont="1"/>
    <xf numFmtId="0" fontId="4" fillId="0" borderId="0" xfId="0" applyFont="1" applyAlignment="1">
      <alignment vertical="center" wrapText="1"/>
    </xf>
    <xf numFmtId="0" fontId="5" fillId="0" borderId="0" xfId="0" applyFont="1"/>
    <xf numFmtId="0" fontId="4" fillId="2" borderId="0" xfId="0" applyFont="1" applyFill="1" applyBorder="1"/>
    <xf numFmtId="0" fontId="4" fillId="0" borderId="0" xfId="0" applyFont="1" applyAlignment="1">
      <alignment horizontal="right" vertical="center" wrapText="1"/>
    </xf>
    <xf numFmtId="0" fontId="7" fillId="4" borderId="0" xfId="0" applyFont="1" applyFill="1" applyBorder="1" applyAlignment="1">
      <alignment horizontal="right" vertical="center" wrapText="1"/>
    </xf>
    <xf numFmtId="0" fontId="4" fillId="2" borderId="4" xfId="0" applyFont="1" applyFill="1" applyBorder="1"/>
    <xf numFmtId="0" fontId="7" fillId="4" borderId="4" xfId="0" applyFont="1" applyFill="1" applyBorder="1" applyAlignment="1">
      <alignment horizontal="right" vertical="center" wrapText="1"/>
    </xf>
    <xf numFmtId="0" fontId="7" fillId="4" borderId="5" xfId="0" applyFont="1" applyFill="1" applyBorder="1" applyAlignment="1">
      <alignment horizontal="right" vertical="center" wrapText="1"/>
    </xf>
    <xf numFmtId="0" fontId="8" fillId="4" borderId="2" xfId="0" applyFont="1" applyFill="1" applyBorder="1" applyAlignment="1">
      <alignment vertical="center" wrapText="1"/>
    </xf>
    <xf numFmtId="0" fontId="8" fillId="4" borderId="3" xfId="0" applyFont="1" applyFill="1" applyBorder="1" applyAlignment="1">
      <alignment vertical="center" wrapText="1"/>
    </xf>
    <xf numFmtId="0" fontId="4" fillId="2" borderId="5" xfId="0" applyFont="1" applyFill="1" applyBorder="1"/>
    <xf numFmtId="0" fontId="5" fillId="0" borderId="0" xfId="0" applyFont="1" applyAlignment="1">
      <alignment wrapText="1"/>
    </xf>
    <xf numFmtId="0" fontId="8" fillId="4" borderId="9" xfId="0" applyFont="1" applyFill="1" applyBorder="1" applyAlignment="1">
      <alignment horizontal="center" vertical="center" wrapText="1"/>
    </xf>
    <xf numFmtId="0" fontId="7" fillId="4" borderId="10" xfId="0" applyFont="1" applyFill="1" applyBorder="1" applyAlignment="1">
      <alignment horizontal="right" vertical="center" wrapText="1"/>
    </xf>
    <xf numFmtId="0" fontId="0" fillId="0" borderId="8" xfId="0" applyBorder="1"/>
    <xf numFmtId="0" fontId="6" fillId="7" borderId="11" xfId="2" applyFont="1" applyFill="1" applyBorder="1"/>
    <xf numFmtId="0" fontId="4" fillId="2" borderId="14" xfId="0" applyFont="1" applyFill="1" applyBorder="1"/>
    <xf numFmtId="0" fontId="4" fillId="2" borderId="15" xfId="0" applyFont="1" applyFill="1" applyBorder="1"/>
    <xf numFmtId="0" fontId="4" fillId="2" borderId="16" xfId="0" applyFont="1" applyFill="1" applyBorder="1"/>
    <xf numFmtId="0" fontId="4" fillId="2" borderId="17"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10" fillId="8" borderId="0" xfId="0" applyFont="1" applyFill="1" applyAlignment="1"/>
    <xf numFmtId="0" fontId="11" fillId="7" borderId="14" xfId="0" applyFont="1" applyFill="1" applyBorder="1" applyAlignment="1"/>
    <xf numFmtId="0" fontId="11" fillId="7" borderId="15" xfId="0" applyFont="1" applyFill="1" applyBorder="1" applyAlignment="1"/>
    <xf numFmtId="0" fontId="10" fillId="7" borderId="15" xfId="0" applyFont="1" applyFill="1" applyBorder="1" applyAlignment="1"/>
    <xf numFmtId="0" fontId="10" fillId="7" borderId="18" xfId="0" applyFont="1" applyFill="1" applyBorder="1" applyAlignment="1"/>
    <xf numFmtId="0" fontId="4" fillId="5" borderId="17" xfId="0" applyFont="1" applyFill="1" applyBorder="1" applyProtection="1">
      <protection locked="0"/>
    </xf>
    <xf numFmtId="0" fontId="4" fillId="5" borderId="15" xfId="0" applyFont="1" applyFill="1" applyBorder="1" applyProtection="1">
      <protection locked="0"/>
    </xf>
    <xf numFmtId="0" fontId="4" fillId="5" borderId="18" xfId="0" applyFont="1" applyFill="1" applyBorder="1" applyProtection="1">
      <protection locked="0"/>
    </xf>
    <xf numFmtId="0" fontId="4" fillId="5" borderId="4" xfId="0" applyFont="1" applyFill="1" applyBorder="1" applyProtection="1">
      <protection locked="0"/>
    </xf>
    <xf numFmtId="0" fontId="4" fillId="5" borderId="0" xfId="0" applyFont="1" applyFill="1" applyBorder="1" applyProtection="1">
      <protection locked="0"/>
    </xf>
    <xf numFmtId="0" fontId="4" fillId="5" borderId="8" xfId="0" applyFont="1" applyFill="1" applyBorder="1" applyProtection="1">
      <protection locked="0"/>
    </xf>
    <xf numFmtId="0" fontId="4" fillId="5" borderId="23" xfId="0" applyFont="1" applyFill="1" applyBorder="1" applyProtection="1">
      <protection locked="0"/>
    </xf>
    <xf numFmtId="0" fontId="4" fillId="5" borderId="21" xfId="0" applyFont="1" applyFill="1" applyBorder="1" applyProtection="1">
      <protection locked="0"/>
    </xf>
    <xf numFmtId="0" fontId="4" fillId="5" borderId="24" xfId="0" applyFont="1" applyFill="1" applyBorder="1" applyProtection="1">
      <protection locked="0"/>
    </xf>
    <xf numFmtId="0" fontId="4" fillId="6" borderId="15" xfId="0" applyFont="1" applyFill="1" applyBorder="1" applyProtection="1">
      <protection locked="0"/>
    </xf>
    <xf numFmtId="10" fontId="4" fillId="6" borderId="15" xfId="1" applyNumberFormat="1" applyFont="1" applyFill="1" applyBorder="1" applyProtection="1">
      <protection locked="0"/>
    </xf>
    <xf numFmtId="0" fontId="4" fillId="6" borderId="17" xfId="0" applyFont="1" applyFill="1" applyBorder="1" applyProtection="1">
      <protection locked="0"/>
    </xf>
    <xf numFmtId="0" fontId="4" fillId="6" borderId="16" xfId="0" applyFont="1" applyFill="1" applyBorder="1" applyProtection="1">
      <protection locked="0"/>
    </xf>
    <xf numFmtId="0" fontId="4" fillId="6" borderId="0" xfId="0" applyFont="1" applyFill="1" applyBorder="1" applyProtection="1">
      <protection locked="0"/>
    </xf>
    <xf numFmtId="10" fontId="4" fillId="6" borderId="0" xfId="1" applyNumberFormat="1" applyFont="1" applyFill="1" applyBorder="1" applyProtection="1">
      <protection locked="0"/>
    </xf>
    <xf numFmtId="0" fontId="4" fillId="6" borderId="4" xfId="0" applyFont="1" applyFill="1" applyBorder="1" applyProtection="1">
      <protection locked="0"/>
    </xf>
    <xf numFmtId="0" fontId="4" fillId="6" borderId="5" xfId="0" applyFont="1" applyFill="1" applyBorder="1" applyProtection="1">
      <protection locked="0"/>
    </xf>
    <xf numFmtId="0" fontId="4" fillId="6" borderId="21" xfId="0" applyFont="1" applyFill="1" applyBorder="1" applyProtection="1">
      <protection locked="0"/>
    </xf>
    <xf numFmtId="10" fontId="4" fillId="6" borderId="21" xfId="1" applyNumberFormat="1" applyFont="1" applyFill="1" applyBorder="1" applyProtection="1">
      <protection locked="0"/>
    </xf>
    <xf numFmtId="0" fontId="4" fillId="6" borderId="23" xfId="0" applyFont="1" applyFill="1" applyBorder="1" applyProtection="1">
      <protection locked="0"/>
    </xf>
    <xf numFmtId="0" fontId="4" fillId="6" borderId="22" xfId="0" applyFont="1" applyFill="1" applyBorder="1" applyProtection="1">
      <protection locked="0"/>
    </xf>
    <xf numFmtId="0" fontId="4" fillId="5" borderId="14" xfId="0" applyFont="1" applyFill="1" applyBorder="1" applyProtection="1">
      <protection locked="0"/>
    </xf>
    <xf numFmtId="0" fontId="4" fillId="5" borderId="19" xfId="0" applyFont="1" applyFill="1" applyBorder="1" applyProtection="1">
      <protection locked="0"/>
    </xf>
    <xf numFmtId="0" fontId="4" fillId="5" borderId="20" xfId="0" applyFont="1" applyFill="1" applyBorder="1" applyProtection="1">
      <protection locked="0"/>
    </xf>
    <xf numFmtId="0" fontId="4" fillId="5" borderId="16" xfId="0" applyFont="1" applyFill="1" applyBorder="1" applyProtection="1">
      <protection locked="0"/>
    </xf>
    <xf numFmtId="0" fontId="4" fillId="5" borderId="5" xfId="0" applyFont="1" applyFill="1" applyBorder="1" applyProtection="1">
      <protection locked="0"/>
    </xf>
    <xf numFmtId="0" fontId="4" fillId="5" borderId="22" xfId="0" applyFont="1" applyFill="1" applyBorder="1" applyProtection="1">
      <protection locked="0"/>
    </xf>
    <xf numFmtId="0" fontId="4" fillId="6" borderId="18" xfId="0" applyFont="1" applyFill="1" applyBorder="1" applyProtection="1">
      <protection locked="0"/>
    </xf>
    <xf numFmtId="0" fontId="4" fillId="6" borderId="8" xfId="0" applyFont="1" applyFill="1" applyBorder="1" applyProtection="1">
      <protection locked="0"/>
    </xf>
    <xf numFmtId="0" fontId="4" fillId="6" borderId="24" xfId="0" applyFont="1" applyFill="1" applyBorder="1" applyProtection="1">
      <protection locked="0"/>
    </xf>
    <xf numFmtId="0" fontId="4" fillId="5" borderId="10" xfId="0" applyFont="1" applyFill="1" applyBorder="1" applyProtection="1">
      <protection locked="0"/>
    </xf>
    <xf numFmtId="0" fontId="4" fillId="5" borderId="26" xfId="0" applyFont="1" applyFill="1" applyBorder="1" applyProtection="1">
      <protection locked="0"/>
    </xf>
    <xf numFmtId="0" fontId="8" fillId="0" borderId="0" xfId="0" applyFont="1"/>
    <xf numFmtId="0" fontId="7" fillId="4" borderId="19" xfId="0" applyFont="1" applyFill="1" applyBorder="1" applyAlignment="1">
      <alignment horizontal="right" vertical="center" wrapText="1"/>
    </xf>
    <xf numFmtId="0" fontId="7" fillId="4" borderId="8" xfId="0" applyFont="1" applyFill="1" applyBorder="1" applyAlignment="1">
      <alignment horizontal="right" vertical="center" wrapText="1"/>
    </xf>
    <xf numFmtId="0" fontId="4" fillId="6" borderId="14" xfId="0" applyFont="1" applyFill="1" applyBorder="1" applyProtection="1">
      <protection locked="0"/>
    </xf>
    <xf numFmtId="0" fontId="4" fillId="6" borderId="19" xfId="0" applyFont="1" applyFill="1" applyBorder="1" applyProtection="1">
      <protection locked="0"/>
    </xf>
    <xf numFmtId="0" fontId="4" fillId="6" borderId="20" xfId="0" applyFont="1" applyFill="1" applyBorder="1" applyProtection="1">
      <protection locked="0"/>
    </xf>
    <xf numFmtId="0" fontId="3" fillId="0" borderId="0" xfId="0" applyFont="1" applyAlignment="1">
      <alignment horizontal="left" vertical="top"/>
    </xf>
    <xf numFmtId="0" fontId="0" fillId="0" borderId="0" xfId="0" applyAlignment="1"/>
    <xf numFmtId="0" fontId="0" fillId="9" borderId="0" xfId="0" applyFill="1"/>
    <xf numFmtId="0" fontId="3" fillId="2" borderId="7" xfId="0" applyFont="1" applyFill="1" applyBorder="1" applyAlignment="1">
      <alignment horizontal="left" indent="1"/>
    </xf>
    <xf numFmtId="0" fontId="3" fillId="3" borderId="7" xfId="0" applyFont="1" applyFill="1" applyBorder="1" applyAlignment="1">
      <alignment horizontal="left" indent="1"/>
    </xf>
    <xf numFmtId="0" fontId="3" fillId="6" borderId="7" xfId="0" applyFont="1" applyFill="1" applyBorder="1" applyAlignment="1">
      <alignment horizontal="left" indent="1"/>
    </xf>
    <xf numFmtId="0" fontId="3" fillId="5" borderId="7" xfId="0" applyFont="1" applyFill="1" applyBorder="1" applyAlignment="1">
      <alignment horizontal="left" indent="1"/>
    </xf>
    <xf numFmtId="0" fontId="4" fillId="9" borderId="0" xfId="0" applyFont="1" applyFill="1" applyAlignment="1">
      <alignment horizontal="left" indent="1"/>
    </xf>
    <xf numFmtId="0" fontId="13" fillId="0" borderId="0" xfId="0" applyFont="1"/>
    <xf numFmtId="0" fontId="15" fillId="0" borderId="0" xfId="3" applyFont="1"/>
    <xf numFmtId="0" fontId="16" fillId="0" borderId="0" xfId="0" applyFont="1"/>
    <xf numFmtId="0" fontId="7" fillId="4" borderId="28" xfId="0" applyFont="1" applyFill="1" applyBorder="1" applyAlignment="1">
      <alignment horizontal="right" vertical="center" wrapText="1"/>
    </xf>
    <xf numFmtId="0" fontId="4" fillId="5" borderId="29" xfId="0" applyFont="1" applyFill="1" applyBorder="1" applyProtection="1">
      <protection locked="0"/>
    </xf>
    <xf numFmtId="0" fontId="4" fillId="5" borderId="28" xfId="0" applyFont="1" applyFill="1" applyBorder="1" applyProtection="1">
      <protection locked="0"/>
    </xf>
    <xf numFmtId="0" fontId="4" fillId="5" borderId="30" xfId="0" applyFont="1" applyFill="1" applyBorder="1" applyProtection="1">
      <protection locked="0"/>
    </xf>
    <xf numFmtId="0" fontId="7" fillId="4" borderId="32" xfId="0" applyFont="1" applyFill="1" applyBorder="1" applyAlignment="1">
      <alignment horizontal="right" vertical="center" wrapText="1"/>
    </xf>
    <xf numFmtId="0" fontId="4" fillId="5" borderId="33" xfId="0" applyFont="1" applyFill="1" applyBorder="1" applyProtection="1">
      <protection locked="0"/>
    </xf>
    <xf numFmtId="0" fontId="4" fillId="5" borderId="32" xfId="0" applyFont="1" applyFill="1" applyBorder="1" applyProtection="1">
      <protection locked="0"/>
    </xf>
    <xf numFmtId="0" fontId="4" fillId="5" borderId="34" xfId="0" applyFont="1" applyFill="1" applyBorder="1" applyProtection="1">
      <protection locked="0"/>
    </xf>
    <xf numFmtId="0" fontId="4" fillId="6" borderId="29" xfId="0" applyFont="1" applyFill="1" applyBorder="1" applyProtection="1">
      <protection locked="0"/>
    </xf>
    <xf numFmtId="0" fontId="4" fillId="6" borderId="28" xfId="0" applyFont="1" applyFill="1" applyBorder="1" applyProtection="1">
      <protection locked="0"/>
    </xf>
    <xf numFmtId="0" fontId="4" fillId="6" borderId="30" xfId="0" applyFont="1" applyFill="1" applyBorder="1" applyProtection="1">
      <protection locked="0"/>
    </xf>
    <xf numFmtId="0" fontId="4" fillId="6" borderId="33" xfId="0" applyFont="1" applyFill="1" applyBorder="1" applyProtection="1">
      <protection locked="0"/>
    </xf>
    <xf numFmtId="0" fontId="4" fillId="6" borderId="32" xfId="0" applyFont="1" applyFill="1" applyBorder="1" applyProtection="1">
      <protection locked="0"/>
    </xf>
    <xf numFmtId="0" fontId="4" fillId="6" borderId="34" xfId="0" applyFont="1" applyFill="1" applyBorder="1" applyProtection="1">
      <protection locked="0"/>
    </xf>
    <xf numFmtId="164" fontId="4" fillId="5" borderId="15" xfId="0" applyNumberFormat="1" applyFont="1" applyFill="1" applyBorder="1" applyProtection="1">
      <protection locked="0"/>
    </xf>
    <xf numFmtId="164" fontId="4" fillId="5" borderId="29" xfId="0" applyNumberFormat="1" applyFont="1" applyFill="1" applyBorder="1" applyProtection="1">
      <protection locked="0"/>
    </xf>
    <xf numFmtId="164" fontId="4" fillId="5" borderId="0" xfId="0" applyNumberFormat="1" applyFont="1" applyFill="1" applyBorder="1" applyProtection="1">
      <protection locked="0"/>
    </xf>
    <xf numFmtId="164" fontId="4" fillId="5" borderId="28" xfId="0" applyNumberFormat="1" applyFont="1" applyFill="1" applyBorder="1" applyProtection="1">
      <protection locked="0"/>
    </xf>
    <xf numFmtId="164" fontId="4" fillId="5" borderId="33" xfId="0" applyNumberFormat="1" applyFont="1" applyFill="1" applyBorder="1" applyProtection="1">
      <protection locked="0"/>
    </xf>
    <xf numFmtId="164" fontId="4" fillId="5" borderId="32" xfId="0" applyNumberFormat="1" applyFont="1" applyFill="1" applyBorder="1" applyProtection="1">
      <protection locked="0"/>
    </xf>
    <xf numFmtId="10" fontId="4" fillId="7" borderId="16" xfId="1" applyNumberFormat="1" applyFont="1" applyFill="1" applyBorder="1" applyProtection="1"/>
    <xf numFmtId="10" fontId="4" fillId="7" borderId="5" xfId="1" applyNumberFormat="1" applyFont="1" applyFill="1" applyBorder="1" applyProtection="1"/>
    <xf numFmtId="10" fontId="4" fillId="7" borderId="22" xfId="1" applyNumberFormat="1" applyFont="1" applyFill="1" applyBorder="1" applyProtection="1"/>
    <xf numFmtId="10" fontId="4" fillId="6" borderId="0" xfId="0" applyNumberFormat="1" applyFont="1" applyFill="1" applyBorder="1" applyProtection="1">
      <protection locked="0"/>
    </xf>
    <xf numFmtId="10" fontId="4" fillId="6" borderId="15" xfId="0" applyNumberFormat="1" applyFont="1" applyFill="1" applyBorder="1" applyProtection="1">
      <protection locked="0"/>
    </xf>
    <xf numFmtId="10" fontId="4" fillId="6" borderId="21" xfId="0" applyNumberFormat="1" applyFont="1" applyFill="1" applyBorder="1" applyProtection="1">
      <protection locked="0"/>
    </xf>
    <xf numFmtId="0" fontId="4" fillId="2" borderId="18" xfId="0" applyFont="1" applyFill="1" applyBorder="1"/>
    <xf numFmtId="0" fontId="4" fillId="2" borderId="8" xfId="0" applyFont="1" applyFill="1" applyBorder="1"/>
    <xf numFmtId="0" fontId="4" fillId="2" borderId="24" xfId="0" applyFont="1" applyFill="1" applyBorder="1"/>
    <xf numFmtId="10" fontId="4" fillId="6" borderId="14" xfId="0" applyNumberFormat="1" applyFont="1" applyFill="1" applyBorder="1" applyProtection="1">
      <protection locked="0"/>
    </xf>
    <xf numFmtId="9" fontId="4" fillId="7" borderId="18" xfId="1" applyFont="1" applyFill="1" applyBorder="1" applyProtection="1"/>
    <xf numFmtId="10" fontId="4" fillId="6" borderId="19" xfId="0" applyNumberFormat="1" applyFont="1" applyFill="1" applyBorder="1" applyProtection="1">
      <protection locked="0"/>
    </xf>
    <xf numFmtId="9" fontId="4" fillId="7" borderId="8" xfId="1" applyFont="1" applyFill="1" applyBorder="1" applyProtection="1"/>
    <xf numFmtId="10" fontId="4" fillId="6" borderId="20" xfId="0" applyNumberFormat="1" applyFont="1" applyFill="1" applyBorder="1" applyProtection="1">
      <protection locked="0"/>
    </xf>
    <xf numFmtId="9" fontId="4" fillId="7" borderId="24" xfId="1" applyFont="1" applyFill="1" applyBorder="1" applyProtection="1"/>
    <xf numFmtId="0" fontId="4" fillId="2" borderId="18" xfId="0" applyFont="1" applyFill="1" applyBorder="1" applyProtection="1">
      <protection locked="0"/>
    </xf>
    <xf numFmtId="0" fontId="4" fillId="2" borderId="8" xfId="0" applyFont="1" applyFill="1" applyBorder="1" applyProtection="1">
      <protection locked="0"/>
    </xf>
    <xf numFmtId="0" fontId="4" fillId="2" borderId="24" xfId="0" applyFont="1" applyFill="1" applyBorder="1" applyProtection="1">
      <protection locked="0"/>
    </xf>
    <xf numFmtId="2" fontId="4" fillId="6" borderId="15" xfId="0" applyNumberFormat="1" applyFont="1" applyFill="1" applyBorder="1" applyProtection="1">
      <protection locked="0"/>
    </xf>
    <xf numFmtId="2" fontId="4" fillId="6" borderId="4" xfId="0" applyNumberFormat="1" applyFont="1" applyFill="1" applyBorder="1" applyProtection="1">
      <protection locked="0"/>
    </xf>
    <xf numFmtId="2" fontId="4" fillId="6" borderId="0" xfId="0" applyNumberFormat="1" applyFont="1" applyFill="1" applyBorder="1" applyProtection="1">
      <protection locked="0"/>
    </xf>
    <xf numFmtId="2" fontId="4" fillId="6" borderId="23" xfId="0" applyNumberFormat="1" applyFont="1" applyFill="1" applyBorder="1" applyProtection="1">
      <protection locked="0"/>
    </xf>
    <xf numFmtId="2" fontId="4" fillId="6" borderId="21" xfId="0" applyNumberFormat="1" applyFont="1" applyFill="1" applyBorder="1" applyProtection="1">
      <protection locked="0"/>
    </xf>
    <xf numFmtId="165" fontId="4" fillId="6" borderId="15" xfId="4" applyNumberFormat="1" applyFont="1" applyFill="1" applyBorder="1" applyProtection="1">
      <protection locked="0"/>
    </xf>
    <xf numFmtId="165" fontId="4" fillId="6" borderId="0" xfId="4" applyNumberFormat="1" applyFont="1" applyFill="1" applyBorder="1" applyProtection="1">
      <protection locked="0"/>
    </xf>
    <xf numFmtId="165" fontId="4" fillId="6" borderId="21" xfId="4" applyNumberFormat="1" applyFont="1" applyFill="1" applyBorder="1" applyProtection="1">
      <protection locked="0"/>
    </xf>
    <xf numFmtId="10" fontId="4" fillId="6" borderId="18" xfId="0" applyNumberFormat="1" applyFont="1" applyFill="1" applyBorder="1" applyProtection="1">
      <protection locked="0"/>
    </xf>
    <xf numFmtId="10" fontId="4" fillId="6" borderId="8" xfId="0" applyNumberFormat="1" applyFont="1" applyFill="1" applyBorder="1" applyProtection="1">
      <protection locked="0"/>
    </xf>
    <xf numFmtId="10" fontId="4" fillId="6" borderId="24" xfId="0" applyNumberFormat="1" applyFont="1" applyFill="1" applyBorder="1" applyProtection="1">
      <protection locked="0"/>
    </xf>
    <xf numFmtId="10" fontId="4" fillId="5" borderId="14" xfId="1" applyNumberFormat="1" applyFont="1" applyFill="1" applyBorder="1" applyProtection="1">
      <protection locked="0"/>
    </xf>
    <xf numFmtId="10" fontId="4" fillId="5" borderId="15" xfId="1" applyNumberFormat="1" applyFont="1" applyFill="1" applyBorder="1" applyProtection="1">
      <protection locked="0"/>
    </xf>
    <xf numFmtId="10" fontId="4" fillId="5" borderId="19" xfId="1" applyNumberFormat="1" applyFont="1" applyFill="1" applyBorder="1" applyProtection="1">
      <protection locked="0"/>
    </xf>
    <xf numFmtId="10" fontId="4" fillId="5" borderId="0" xfId="1" applyNumberFormat="1" applyFont="1" applyFill="1" applyBorder="1" applyProtection="1">
      <protection locked="0"/>
    </xf>
    <xf numFmtId="10" fontId="4" fillId="5" borderId="20" xfId="1" applyNumberFormat="1" applyFont="1" applyFill="1" applyBorder="1" applyProtection="1">
      <protection locked="0"/>
    </xf>
    <xf numFmtId="10" fontId="4" fillId="5" borderId="21" xfId="1" applyNumberFormat="1" applyFont="1" applyFill="1" applyBorder="1" applyProtection="1">
      <protection locked="0"/>
    </xf>
    <xf numFmtId="0" fontId="4" fillId="7" borderId="14" xfId="0" applyFont="1" applyFill="1" applyBorder="1"/>
    <xf numFmtId="0" fontId="4" fillId="7" borderId="15" xfId="0" applyFont="1" applyFill="1" applyBorder="1"/>
    <xf numFmtId="0" fontId="4" fillId="7" borderId="18" xfId="0" applyFont="1" applyFill="1" applyBorder="1"/>
    <xf numFmtId="0" fontId="4" fillId="7" borderId="19" xfId="0" applyFont="1" applyFill="1" applyBorder="1"/>
    <xf numFmtId="0" fontId="4" fillId="7" borderId="0" xfId="0" applyFont="1" applyFill="1" applyBorder="1"/>
    <xf numFmtId="0" fontId="4" fillId="7" borderId="8" xfId="0" applyFont="1" applyFill="1" applyBorder="1"/>
    <xf numFmtId="0" fontId="4" fillId="7" borderId="20" xfId="0" applyFont="1" applyFill="1" applyBorder="1"/>
    <xf numFmtId="0" fontId="4" fillId="7" borderId="21" xfId="0" applyFont="1" applyFill="1" applyBorder="1"/>
    <xf numFmtId="0" fontId="4" fillId="7" borderId="24" xfId="0" applyFont="1" applyFill="1" applyBorder="1"/>
    <xf numFmtId="0" fontId="4" fillId="7" borderId="16" xfId="0" applyFont="1" applyFill="1" applyBorder="1"/>
    <xf numFmtId="0" fontId="4" fillId="7" borderId="5" xfId="0" applyFont="1" applyFill="1" applyBorder="1"/>
    <xf numFmtId="0" fontId="4" fillId="7" borderId="22" xfId="0" applyFont="1" applyFill="1" applyBorder="1"/>
    <xf numFmtId="0" fontId="4" fillId="5" borderId="12" xfId="0" applyFont="1" applyFill="1" applyBorder="1" applyProtection="1">
      <protection locked="0"/>
    </xf>
    <xf numFmtId="0" fontId="4" fillId="5" borderId="25" xfId="0" applyFont="1" applyFill="1" applyBorder="1" applyProtection="1">
      <protection locked="0"/>
    </xf>
    <xf numFmtId="165" fontId="4" fillId="5" borderId="15" xfId="4" applyNumberFormat="1" applyFont="1" applyFill="1" applyBorder="1" applyProtection="1">
      <protection locked="0"/>
    </xf>
    <xf numFmtId="10" fontId="4" fillId="5" borderId="18" xfId="0" applyNumberFormat="1" applyFont="1" applyFill="1" applyBorder="1" applyProtection="1">
      <protection locked="0"/>
    </xf>
    <xf numFmtId="165" fontId="4" fillId="5" borderId="0" xfId="4" applyNumberFormat="1" applyFont="1" applyFill="1" applyBorder="1" applyProtection="1">
      <protection locked="0"/>
    </xf>
    <xf numFmtId="10" fontId="4" fillId="5" borderId="8" xfId="0" applyNumberFormat="1" applyFont="1" applyFill="1" applyBorder="1" applyProtection="1">
      <protection locked="0"/>
    </xf>
    <xf numFmtId="165" fontId="4" fillId="5" borderId="21" xfId="4" applyNumberFormat="1" applyFont="1" applyFill="1" applyBorder="1" applyProtection="1">
      <protection locked="0"/>
    </xf>
    <xf numFmtId="10" fontId="4" fillId="5" borderId="24" xfId="0" applyNumberFormat="1" applyFont="1" applyFill="1" applyBorder="1" applyProtection="1">
      <protection locked="0"/>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6" fillId="7" borderId="37" xfId="2" applyFont="1" applyFill="1" applyBorder="1"/>
    <xf numFmtId="0" fontId="6" fillId="7" borderId="38" xfId="2" applyFont="1" applyFill="1" applyBorder="1"/>
    <xf numFmtId="0" fontId="4" fillId="2" borderId="12" xfId="0" applyFont="1" applyFill="1" applyBorder="1"/>
    <xf numFmtId="0" fontId="4" fillId="2" borderId="13" xfId="0" applyFont="1" applyFill="1" applyBorder="1"/>
    <xf numFmtId="0" fontId="4" fillId="2" borderId="19"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wrapText="1"/>
    </xf>
    <xf numFmtId="0" fontId="4" fillId="2" borderId="20" xfId="0" applyFont="1" applyFill="1" applyBorder="1" applyAlignment="1">
      <alignment vertical="center" wrapText="1"/>
    </xf>
    <xf numFmtId="0" fontId="4" fillId="2" borderId="21" xfId="0" applyFont="1" applyFill="1" applyBorder="1" applyAlignment="1">
      <alignment vertical="center" wrapText="1"/>
    </xf>
    <xf numFmtId="0" fontId="4" fillId="2" borderId="24" xfId="0" applyFont="1" applyFill="1" applyBorder="1" applyAlignment="1">
      <alignment vertical="center" wrapText="1"/>
    </xf>
    <xf numFmtId="0" fontId="4" fillId="2" borderId="0" xfId="0" applyFont="1" applyFill="1" applyBorder="1" applyAlignment="1">
      <alignment vertical="center"/>
    </xf>
    <xf numFmtId="0" fontId="4" fillId="2" borderId="4" xfId="0" applyFont="1" applyFill="1" applyBorder="1" applyProtection="1">
      <protection locked="0"/>
    </xf>
    <xf numFmtId="0" fontId="4" fillId="2" borderId="0" xfId="0" applyFont="1" applyFill="1" applyBorder="1" applyProtection="1">
      <protection locked="0"/>
    </xf>
    <xf numFmtId="0" fontId="4" fillId="2" borderId="5" xfId="0" applyFont="1" applyFill="1" applyBorder="1" applyProtection="1">
      <protection locked="0"/>
    </xf>
    <xf numFmtId="0" fontId="4" fillId="6" borderId="12" xfId="0" applyFont="1" applyFill="1" applyBorder="1" applyProtection="1">
      <protection locked="0"/>
    </xf>
    <xf numFmtId="21" fontId="4" fillId="5" borderId="32" xfId="0" applyNumberFormat="1" applyFont="1" applyFill="1" applyBorder="1" applyProtection="1">
      <protection locked="0"/>
    </xf>
    <xf numFmtId="21" fontId="4" fillId="5" borderId="0" xfId="0" applyNumberFormat="1" applyFont="1" applyFill="1" applyBorder="1" applyProtection="1">
      <protection locked="0"/>
    </xf>
    <xf numFmtId="21" fontId="4" fillId="5" borderId="28" xfId="0" applyNumberFormat="1" applyFont="1" applyFill="1" applyBorder="1" applyProtection="1">
      <protection locked="0"/>
    </xf>
    <xf numFmtId="21" fontId="4" fillId="5" borderId="8" xfId="0" applyNumberFormat="1" applyFont="1" applyFill="1" applyBorder="1" applyProtection="1">
      <protection locked="0"/>
    </xf>
    <xf numFmtId="21" fontId="4" fillId="6" borderId="0" xfId="0" applyNumberFormat="1" applyFont="1" applyFill="1" applyBorder="1" applyProtection="1">
      <protection locked="0"/>
    </xf>
    <xf numFmtId="21" fontId="4" fillId="6" borderId="5" xfId="0" applyNumberFormat="1" applyFont="1" applyFill="1" applyBorder="1" applyProtection="1">
      <protection locked="0"/>
    </xf>
    <xf numFmtId="21" fontId="4" fillId="6" borderId="32" xfId="0" applyNumberFormat="1" applyFont="1" applyFill="1" applyBorder="1" applyProtection="1">
      <protection locked="0"/>
    </xf>
    <xf numFmtId="21" fontId="4" fillId="6" borderId="28" xfId="0" applyNumberFormat="1" applyFont="1" applyFill="1" applyBorder="1" applyProtection="1">
      <protection locked="0"/>
    </xf>
    <xf numFmtId="166" fontId="17" fillId="5" borderId="4" xfId="5" applyNumberFormat="1" applyFont="1" applyFill="1" applyBorder="1" applyAlignment="1" applyProtection="1">
      <alignment horizontal="right" vertical="top" wrapText="1"/>
      <protection locked="0"/>
    </xf>
    <xf numFmtId="166" fontId="17" fillId="5" borderId="0" xfId="5" applyNumberFormat="1" applyFont="1" applyFill="1" applyBorder="1" applyAlignment="1" applyProtection="1">
      <alignment horizontal="right" vertical="top" wrapText="1"/>
      <protection locked="0"/>
    </xf>
    <xf numFmtId="0" fontId="17" fillId="5" borderId="0" xfId="5" applyNumberFormat="1" applyFont="1" applyFill="1" applyBorder="1" applyAlignment="1" applyProtection="1">
      <alignment horizontal="right" vertical="top" wrapText="1"/>
      <protection locked="0"/>
    </xf>
    <xf numFmtId="0" fontId="17" fillId="5" borderId="4" xfId="5" applyNumberFormat="1" applyFont="1" applyFill="1" applyBorder="1" applyAlignment="1" applyProtection="1">
      <alignment horizontal="right" vertical="top" wrapText="1"/>
      <protection locked="0"/>
    </xf>
    <xf numFmtId="10" fontId="4" fillId="6" borderId="5" xfId="0" applyNumberFormat="1" applyFont="1" applyFill="1" applyBorder="1" applyProtection="1">
      <protection locked="0"/>
    </xf>
    <xf numFmtId="10" fontId="4" fillId="5" borderId="0" xfId="0" applyNumberFormat="1" applyFont="1" applyFill="1" applyBorder="1" applyProtection="1">
      <protection locked="0"/>
    </xf>
    <xf numFmtId="2" fontId="4" fillId="6" borderId="35" xfId="0" applyNumberFormat="1" applyFont="1" applyFill="1" applyBorder="1" applyProtection="1">
      <protection locked="0"/>
    </xf>
    <xf numFmtId="167" fontId="4" fillId="6" borderId="12" xfId="0" applyNumberFormat="1" applyFont="1" applyFill="1" applyBorder="1" applyProtection="1">
      <protection locked="0"/>
    </xf>
    <xf numFmtId="168" fontId="4" fillId="6" borderId="12" xfId="0" applyNumberFormat="1" applyFont="1" applyFill="1" applyBorder="1" applyProtection="1">
      <protection locked="0"/>
    </xf>
    <xf numFmtId="169" fontId="4" fillId="6" borderId="12" xfId="1" applyNumberFormat="1" applyFont="1" applyFill="1" applyBorder="1" applyProtection="1">
      <protection locked="0"/>
    </xf>
    <xf numFmtId="2" fontId="4" fillId="6" borderId="12" xfId="0" applyNumberFormat="1" applyFont="1" applyFill="1" applyBorder="1" applyProtection="1">
      <protection locked="0"/>
    </xf>
    <xf numFmtId="0" fontId="4" fillId="6" borderId="12" xfId="0" applyFont="1" applyFill="1" applyBorder="1" applyAlignment="1" applyProtection="1">
      <alignment horizontal="right"/>
      <protection locked="0"/>
    </xf>
    <xf numFmtId="10" fontId="4" fillId="6" borderId="12" xfId="1" applyNumberFormat="1" applyFont="1" applyFill="1" applyBorder="1" applyProtection="1">
      <protection locked="0"/>
    </xf>
    <xf numFmtId="10" fontId="4" fillId="6" borderId="13" xfId="1" applyNumberFormat="1" applyFont="1" applyFill="1" applyBorder="1" applyProtection="1">
      <protection locked="0"/>
    </xf>
    <xf numFmtId="2" fontId="4" fillId="5" borderId="12" xfId="0" applyNumberFormat="1" applyFont="1" applyFill="1" applyBorder="1" applyProtection="1">
      <protection locked="0"/>
    </xf>
    <xf numFmtId="9" fontId="4" fillId="5" borderId="12" xfId="1" applyFont="1" applyFill="1" applyBorder="1" applyProtection="1">
      <protection locked="0"/>
    </xf>
    <xf numFmtId="169" fontId="4" fillId="5" borderId="12" xfId="1" applyNumberFormat="1" applyFont="1" applyFill="1" applyBorder="1" applyProtection="1">
      <protection locked="0"/>
    </xf>
    <xf numFmtId="4" fontId="4" fillId="5" borderId="13" xfId="0" applyNumberFormat="1" applyFont="1" applyFill="1" applyBorder="1" applyProtection="1">
      <protection locked="0"/>
    </xf>
    <xf numFmtId="10" fontId="4" fillId="5" borderId="12" xfId="1" applyNumberFormat="1" applyFont="1" applyFill="1" applyBorder="1" applyProtection="1">
      <protection locked="0"/>
    </xf>
    <xf numFmtId="0" fontId="4" fillId="6" borderId="4" xfId="6" applyFont="1" applyFill="1" applyBorder="1" applyProtection="1">
      <protection locked="0"/>
    </xf>
    <xf numFmtId="0" fontId="4" fillId="6" borderId="0" xfId="6" applyFont="1" applyFill="1" applyBorder="1" applyProtection="1">
      <protection locked="0"/>
    </xf>
    <xf numFmtId="0" fontId="4" fillId="6" borderId="5" xfId="6" applyFont="1" applyFill="1" applyBorder="1" applyProtection="1">
      <protection locked="0"/>
    </xf>
    <xf numFmtId="0" fontId="10" fillId="8" borderId="0" xfId="0" applyFont="1" applyFill="1" applyAlignment="1">
      <alignment horizontal="left"/>
    </xf>
    <xf numFmtId="0" fontId="4" fillId="10" borderId="0" xfId="0" applyFont="1" applyFill="1" applyAlignment="1">
      <alignment horizontal="left" vertical="top" wrapText="1" indent="1"/>
    </xf>
    <xf numFmtId="0" fontId="4" fillId="9" borderId="36" xfId="0" applyFont="1" applyFill="1" applyBorder="1" applyAlignment="1">
      <alignment horizontal="left" vertical="top" wrapText="1" indent="1"/>
    </xf>
    <xf numFmtId="0" fontId="4" fillId="9" borderId="0" xfId="0" applyFont="1" applyFill="1" applyAlignment="1">
      <alignment horizontal="left" vertical="top" wrapText="1" indent="1"/>
    </xf>
    <xf numFmtId="0" fontId="9" fillId="8" borderId="0" xfId="0" applyFont="1" applyFill="1" applyAlignment="1">
      <alignment horizontal="left"/>
    </xf>
    <xf numFmtId="0" fontId="4" fillId="2" borderId="19"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23"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4" borderId="22" xfId="0" applyFont="1" applyFill="1" applyBorder="1" applyAlignment="1">
      <alignment horizontal="left" vertical="center" wrapText="1"/>
    </xf>
  </cellXfs>
  <cellStyles count="7">
    <cellStyle name="Comma" xfId="4" builtinId="3"/>
    <cellStyle name="Hyperlink" xfId="3" builtinId="8"/>
    <cellStyle name="Normal" xfId="0" builtinId="0"/>
    <cellStyle name="Normal 2" xfId="6"/>
    <cellStyle name="Normal 2 3" xfId="5"/>
    <cellStyle name="Normal 5" xfId="2"/>
    <cellStyle name="Percent" xfId="1" builtinId="5"/>
  </cellStyles>
  <dxfs count="18">
    <dxf>
      <fill>
        <patternFill>
          <bgColor rgb="FFFCEABF"/>
        </patternFill>
      </fill>
    </dxf>
    <dxf>
      <fill>
        <patternFill>
          <bgColor rgb="FFFCEABF"/>
        </patternFill>
      </fill>
    </dxf>
    <dxf>
      <fill>
        <patternFill>
          <bgColor theme="0" tint="-4.9989318521683403E-2"/>
        </patternFill>
      </fill>
    </dxf>
    <dxf>
      <fill>
        <patternFill>
          <bgColor theme="0" tint="-4.9989318521683403E-2"/>
        </patternFill>
      </fill>
    </dxf>
    <dxf>
      <font>
        <color rgb="FFFF0000"/>
      </font>
      <fill>
        <patternFill>
          <bgColor rgb="FFFFD1C5"/>
        </patternFill>
      </fill>
    </dxf>
    <dxf>
      <fill>
        <patternFill>
          <bgColor theme="0" tint="-4.9989318521683403E-2"/>
        </patternFill>
      </fill>
    </dxf>
    <dxf>
      <fill>
        <patternFill>
          <bgColor theme="0" tint="-4.9989318521683403E-2"/>
        </patternFill>
      </fill>
    </dxf>
    <dxf>
      <font>
        <color rgb="FFFF0000"/>
      </font>
      <fill>
        <patternFill>
          <bgColor rgb="FFFFD1C5"/>
        </patternFill>
      </fill>
    </dxf>
    <dxf>
      <fill>
        <patternFill>
          <bgColor theme="0" tint="-4.9989318521683403E-2"/>
        </patternFill>
      </fill>
    </dxf>
    <dxf>
      <font>
        <color rgb="FFFF0000"/>
      </font>
      <fill>
        <patternFill>
          <bgColor rgb="FFFFD1C5"/>
        </patternFill>
      </fill>
    </dxf>
    <dxf>
      <fill>
        <patternFill>
          <bgColor theme="0" tint="-4.9989318521683403E-2"/>
        </patternFill>
      </fill>
    </dxf>
    <dxf>
      <fill>
        <patternFill>
          <bgColor theme="0" tint="-4.9989318521683403E-2"/>
        </patternFill>
      </fill>
    </dxf>
    <dxf>
      <font>
        <color rgb="FFFF0000"/>
      </font>
      <fill>
        <patternFill>
          <bgColor rgb="FFFFD1C5"/>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CEABF"/>
      <color rgb="FFBFDDF1"/>
      <color rgb="FFF2F2F2"/>
      <color rgb="FFEEF6FC"/>
      <color rgb="FFC6E0B4"/>
      <color rgb="FFA6A6A6"/>
      <color rgb="FF003479"/>
      <color rgb="FFFEFAF0"/>
      <color rgb="FFFEF7E6"/>
      <color rgb="FFE6F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ofwat.gov.uk/publication/pr19-draft-determinations-company-representation-pro-form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I4"/>
  <sheetViews>
    <sheetView showGridLines="0" workbookViewId="0">
      <selection activeCell="B2" sqref="B2:I2"/>
    </sheetView>
  </sheetViews>
  <sheetFormatPr defaultRowHeight="15" x14ac:dyDescent="0.25"/>
  <cols>
    <col min="2" max="3" width="9.42578125" customWidth="1"/>
  </cols>
  <sheetData>
    <row r="2" spans="2:9" ht="15.75" x14ac:dyDescent="0.25">
      <c r="B2" s="205" t="s">
        <v>0</v>
      </c>
      <c r="C2" s="205"/>
      <c r="D2" s="205"/>
      <c r="E2" s="205"/>
      <c r="F2" s="205"/>
      <c r="G2" s="205"/>
      <c r="H2" s="205"/>
      <c r="I2" s="205"/>
    </row>
    <row r="3" spans="2:9" ht="15.75" x14ac:dyDescent="0.25">
      <c r="B3" s="205"/>
      <c r="C3" s="205"/>
      <c r="D3" s="205"/>
      <c r="E3" s="205"/>
      <c r="F3" s="205"/>
      <c r="G3" s="205"/>
      <c r="H3" s="205"/>
      <c r="I3" s="205"/>
    </row>
    <row r="4" spans="2:9" ht="15.75" x14ac:dyDescent="0.25">
      <c r="B4" s="25" t="s">
        <v>1</v>
      </c>
      <c r="C4" s="25"/>
      <c r="D4" s="26" t="s">
        <v>143</v>
      </c>
      <c r="E4" s="27"/>
      <c r="F4" s="27"/>
      <c r="G4" s="27"/>
      <c r="H4" s="28"/>
      <c r="I4" s="29"/>
    </row>
  </sheetData>
  <mergeCells count="2">
    <mergeCell ref="B2:I2"/>
    <mergeCell ref="B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17"/>
  <sheetViews>
    <sheetView showGridLines="0" zoomScale="60" zoomScaleNormal="60" workbookViewId="0">
      <selection activeCell="F5" sqref="F5"/>
    </sheetView>
  </sheetViews>
  <sheetFormatPr defaultRowHeight="15" x14ac:dyDescent="0.25"/>
  <cols>
    <col min="2" max="2" width="51.140625" bestFit="1" customWidth="1"/>
    <col min="4" max="4" width="11.140625" bestFit="1" customWidth="1"/>
    <col min="5" max="5" width="8" bestFit="1" customWidth="1"/>
    <col min="6" max="6" width="12.140625" bestFit="1" customWidth="1"/>
  </cols>
  <sheetData>
    <row r="2" spans="1:6" x14ac:dyDescent="0.25">
      <c r="A2" s="16"/>
      <c r="B2" s="17" t="s">
        <v>2</v>
      </c>
      <c r="D2" s="160" t="s">
        <v>3</v>
      </c>
      <c r="E2" s="17" t="s">
        <v>4</v>
      </c>
      <c r="F2" s="161" t="s">
        <v>5</v>
      </c>
    </row>
    <row r="3" spans="1:6" x14ac:dyDescent="0.25">
      <c r="A3" s="16"/>
      <c r="B3" s="22" t="s">
        <v>6</v>
      </c>
      <c r="D3" s="22" t="s">
        <v>7</v>
      </c>
      <c r="E3" s="162" t="s">
        <v>8</v>
      </c>
      <c r="F3" s="106" t="s">
        <v>9</v>
      </c>
    </row>
    <row r="4" spans="1:6" x14ac:dyDescent="0.25">
      <c r="A4" s="16"/>
      <c r="B4" s="22" t="s">
        <v>10</v>
      </c>
      <c r="D4" s="22" t="s">
        <v>11</v>
      </c>
      <c r="E4" s="162" t="s">
        <v>12</v>
      </c>
      <c r="F4" s="106" t="s">
        <v>13</v>
      </c>
    </row>
    <row r="5" spans="1:6" x14ac:dyDescent="0.25">
      <c r="A5" s="16"/>
      <c r="B5" s="22" t="s">
        <v>14</v>
      </c>
      <c r="D5" s="22" t="s">
        <v>15</v>
      </c>
      <c r="E5" s="162" t="s">
        <v>16</v>
      </c>
      <c r="F5" s="106"/>
    </row>
    <row r="6" spans="1:6" x14ac:dyDescent="0.25">
      <c r="A6" s="16"/>
      <c r="B6" s="22" t="s">
        <v>17</v>
      </c>
      <c r="D6" s="23" t="s">
        <v>18</v>
      </c>
      <c r="E6" s="163"/>
      <c r="F6" s="107"/>
    </row>
    <row r="7" spans="1:6" x14ac:dyDescent="0.25">
      <c r="A7" s="16"/>
      <c r="B7" s="22" t="s">
        <v>19</v>
      </c>
    </row>
    <row r="8" spans="1:6" x14ac:dyDescent="0.25">
      <c r="A8" s="16"/>
      <c r="B8" s="22" t="s">
        <v>20</v>
      </c>
    </row>
    <row r="9" spans="1:6" x14ac:dyDescent="0.25">
      <c r="A9" s="16"/>
      <c r="B9" s="22" t="s">
        <v>21</v>
      </c>
    </row>
    <row r="10" spans="1:6" x14ac:dyDescent="0.25">
      <c r="A10" s="16"/>
      <c r="B10" s="22" t="s">
        <v>22</v>
      </c>
    </row>
    <row r="11" spans="1:6" x14ac:dyDescent="0.25">
      <c r="A11" s="16"/>
      <c r="B11" s="22" t="s">
        <v>23</v>
      </c>
    </row>
    <row r="12" spans="1:6" x14ac:dyDescent="0.25">
      <c r="A12" s="16"/>
      <c r="B12" s="22" t="s">
        <v>24</v>
      </c>
    </row>
    <row r="13" spans="1:6" x14ac:dyDescent="0.25">
      <c r="A13" s="16"/>
      <c r="B13" s="22" t="s">
        <v>25</v>
      </c>
    </row>
    <row r="14" spans="1:6" x14ac:dyDescent="0.25">
      <c r="A14" s="16"/>
      <c r="B14" s="22" t="s">
        <v>26</v>
      </c>
    </row>
    <row r="15" spans="1:6" x14ac:dyDescent="0.25">
      <c r="A15" s="16"/>
      <c r="B15" s="22" t="s">
        <v>27</v>
      </c>
    </row>
    <row r="16" spans="1:6" x14ac:dyDescent="0.25">
      <c r="A16" s="16"/>
      <c r="B16" s="22" t="s">
        <v>28</v>
      </c>
    </row>
    <row r="17" spans="1:2" x14ac:dyDescent="0.25">
      <c r="A17" s="16"/>
      <c r="B17" s="22" t="s">
        <v>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10"/>
  <sheetViews>
    <sheetView showGridLines="0" workbookViewId="0">
      <selection activeCell="C8" sqref="C8"/>
    </sheetView>
  </sheetViews>
  <sheetFormatPr defaultColWidth="8.7109375" defaultRowHeight="12.75" x14ac:dyDescent="0.2"/>
  <cols>
    <col min="1" max="1" width="8.7109375" style="1"/>
    <col min="2" max="2" width="15" style="1" bestFit="1" customWidth="1"/>
    <col min="3" max="3" width="13.140625" style="1" bestFit="1" customWidth="1"/>
    <col min="4" max="16384" width="8.7109375" style="1"/>
  </cols>
  <sheetData>
    <row r="2" spans="2:3" x14ac:dyDescent="0.2">
      <c r="B2" s="1" t="s">
        <v>30</v>
      </c>
    </row>
    <row r="4" spans="2:3" x14ac:dyDescent="0.2">
      <c r="B4" s="1" t="s">
        <v>31</v>
      </c>
      <c r="C4" s="1" t="s">
        <v>32</v>
      </c>
    </row>
    <row r="5" spans="2:3" x14ac:dyDescent="0.2">
      <c r="B5" s="1" t="s">
        <v>33</v>
      </c>
      <c r="C5" s="1">
        <f>COUNTA(OC1_Count)</f>
        <v>47</v>
      </c>
    </row>
    <row r="6" spans="2:3" x14ac:dyDescent="0.2">
      <c r="B6" s="1" t="s">
        <v>34</v>
      </c>
      <c r="C6" s="1">
        <f>COUNTA(OC2.1_Count)</f>
        <v>47</v>
      </c>
    </row>
    <row r="7" spans="2:3" x14ac:dyDescent="0.2">
      <c r="B7" s="1" t="s">
        <v>35</v>
      </c>
      <c r="C7" s="1">
        <f>COUNTA(OC3_Count)</f>
        <v>47</v>
      </c>
    </row>
    <row r="8" spans="2:3" x14ac:dyDescent="0.2">
      <c r="B8" s="1" t="s">
        <v>36</v>
      </c>
      <c r="C8" s="1">
        <f>COUNTA(OC4_Count)</f>
        <v>47</v>
      </c>
    </row>
    <row r="10" spans="2:3" x14ac:dyDescent="0.2">
      <c r="B10" s="1" t="s">
        <v>37</v>
      </c>
      <c r="C10" s="1" t="b">
        <f>IF(AND(C5=C6, C6=C7, C7=C8), TRUE, FALSE)</f>
        <v>1</v>
      </c>
    </row>
  </sheetData>
  <conditionalFormatting sqref="C10">
    <cfRule type="cellIs" dxfId="17" priority="1" operator="equal">
      <formula>FALSE</formula>
    </cfRule>
    <cfRule type="cellIs" dxfId="16" priority="2" operator="equal">
      <formula>TRUE</formula>
    </cfRule>
  </conditionalFormatting>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24"/>
  <sheetViews>
    <sheetView showGridLines="0" topLeftCell="A22" zoomScaleNormal="100" workbookViewId="0">
      <selection activeCell="B22" sqref="B22:AF22"/>
    </sheetView>
  </sheetViews>
  <sheetFormatPr defaultColWidth="8.7109375" defaultRowHeight="15" x14ac:dyDescent="0.25"/>
  <cols>
    <col min="1" max="1" width="4.85546875" customWidth="1"/>
  </cols>
  <sheetData>
    <row r="2" spans="2:32" ht="20.25" x14ac:dyDescent="0.35">
      <c r="B2" s="209" t="s">
        <v>38</v>
      </c>
      <c r="C2" s="209"/>
      <c r="D2" s="209"/>
      <c r="E2" s="209"/>
      <c r="F2" s="209"/>
      <c r="G2" s="209"/>
      <c r="H2" s="209"/>
      <c r="L2" s="78" t="s">
        <v>39</v>
      </c>
    </row>
    <row r="3" spans="2:32" x14ac:dyDescent="0.25">
      <c r="L3" s="77" t="s">
        <v>40</v>
      </c>
    </row>
    <row r="4" spans="2:32" ht="19.5" x14ac:dyDescent="0.35">
      <c r="B4" s="76" t="s">
        <v>41</v>
      </c>
    </row>
    <row r="6" spans="2:32" s="68" customFormat="1" ht="409.5" customHeight="1" x14ac:dyDescent="0.25">
      <c r="B6" s="208" t="s">
        <v>42</v>
      </c>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row>
    <row r="8" spans="2:32" s="69" customFormat="1" ht="69.95" customHeight="1" x14ac:dyDescent="0.25">
      <c r="B8" s="208" t="s">
        <v>43</v>
      </c>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row>
    <row r="10" spans="2:32" ht="53.1" customHeight="1" thickBot="1" x14ac:dyDescent="0.3">
      <c r="B10" s="208" t="s">
        <v>44</v>
      </c>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row>
    <row r="11" spans="2:32" ht="15.75" thickBot="1" x14ac:dyDescent="0.3">
      <c r="B11" s="71"/>
      <c r="C11" s="75" t="s">
        <v>45</v>
      </c>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row>
    <row r="12" spans="2:32" ht="15.75" thickBot="1" x14ac:dyDescent="0.3">
      <c r="B12" s="72"/>
      <c r="C12" s="75" t="s">
        <v>46</v>
      </c>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row>
    <row r="13" spans="2:32" ht="30" customHeight="1" thickBot="1" x14ac:dyDescent="0.3">
      <c r="B13" s="73"/>
      <c r="C13" s="207" t="s">
        <v>47</v>
      </c>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row>
    <row r="14" spans="2:32" ht="15.75" thickBot="1" x14ac:dyDescent="0.3">
      <c r="B14" s="74"/>
      <c r="C14" s="75" t="s">
        <v>48</v>
      </c>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row>
    <row r="16" spans="2:32" ht="19.5" x14ac:dyDescent="0.35">
      <c r="B16" s="76" t="s">
        <v>49</v>
      </c>
    </row>
    <row r="18" spans="2:32" ht="113.45" customHeight="1" x14ac:dyDescent="0.25">
      <c r="B18" s="206" t="s">
        <v>50</v>
      </c>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row>
    <row r="20" spans="2:32" ht="409.5" customHeight="1" x14ac:dyDescent="0.25">
      <c r="B20" s="206" t="s">
        <v>51</v>
      </c>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row>
    <row r="22" spans="2:32" ht="160.5" customHeight="1" x14ac:dyDescent="0.25">
      <c r="B22" s="206" t="s">
        <v>52</v>
      </c>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row>
    <row r="24" spans="2:32" ht="162" customHeight="1" x14ac:dyDescent="0.25">
      <c r="B24" s="206" t="s">
        <v>53</v>
      </c>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row>
  </sheetData>
  <mergeCells count="9">
    <mergeCell ref="B20:AF20"/>
    <mergeCell ref="B22:AF22"/>
    <mergeCell ref="B24:AF24"/>
    <mergeCell ref="C13:AF13"/>
    <mergeCell ref="B2:H2"/>
    <mergeCell ref="B6:AF6"/>
    <mergeCell ref="B8:AF8"/>
    <mergeCell ref="B10:AF10"/>
    <mergeCell ref="B18:AF18"/>
  </mergeCells>
  <hyperlinks>
    <hyperlink ref="L3"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AB52"/>
  <sheetViews>
    <sheetView showGridLines="0" zoomScale="96" zoomScaleNormal="96" workbookViewId="0">
      <selection activeCell="I6" sqref="I6:AB52"/>
    </sheetView>
  </sheetViews>
  <sheetFormatPr defaultColWidth="8.7109375" defaultRowHeight="12.75" x14ac:dyDescent="0.2"/>
  <cols>
    <col min="1" max="1" width="8.7109375" style="3"/>
    <col min="2" max="2" width="92.42578125" style="3" bestFit="1" customWidth="1"/>
    <col min="3" max="3" width="20.28515625" style="3" bestFit="1" customWidth="1"/>
    <col min="4" max="5" width="11.7109375" style="3" customWidth="1"/>
    <col min="6" max="6" width="89.42578125" style="3" bestFit="1" customWidth="1"/>
    <col min="7" max="7" width="11.7109375" style="3" customWidth="1"/>
    <col min="8" max="8" width="20.140625" style="3" bestFit="1" customWidth="1"/>
    <col min="9" max="13" width="10.42578125" style="3" customWidth="1"/>
    <col min="14" max="16384" width="8.7109375" style="3"/>
  </cols>
  <sheetData>
    <row r="2" spans="2:28" ht="20.25" x14ac:dyDescent="0.35">
      <c r="B2" s="209" t="s">
        <v>54</v>
      </c>
      <c r="C2" s="209"/>
      <c r="D2" s="209"/>
      <c r="E2" s="209"/>
      <c r="F2" s="209"/>
      <c r="G2" s="209"/>
      <c r="H2" s="209"/>
      <c r="I2" s="209"/>
      <c r="J2"/>
      <c r="K2"/>
      <c r="L2"/>
      <c r="M2"/>
    </row>
    <row r="4" spans="2:28" s="13" customFormat="1" ht="39" customHeight="1" x14ac:dyDescent="0.2">
      <c r="B4" s="224" t="s">
        <v>55</v>
      </c>
      <c r="C4" s="226" t="s">
        <v>56</v>
      </c>
      <c r="D4" s="228" t="s">
        <v>57</v>
      </c>
      <c r="E4" s="216" t="s">
        <v>58</v>
      </c>
      <c r="F4" s="218" t="s">
        <v>59</v>
      </c>
      <c r="G4" s="218" t="s">
        <v>60</v>
      </c>
      <c r="H4" s="220" t="s">
        <v>61</v>
      </c>
      <c r="I4" s="216" t="s">
        <v>141</v>
      </c>
      <c r="J4" s="218"/>
      <c r="K4" s="218"/>
      <c r="L4" s="218"/>
      <c r="M4" s="222"/>
      <c r="N4" s="223" t="s">
        <v>62</v>
      </c>
      <c r="O4" s="218"/>
      <c r="P4" s="218"/>
      <c r="Q4" s="218"/>
      <c r="R4" s="222"/>
      <c r="S4" s="223" t="s">
        <v>63</v>
      </c>
      <c r="T4" s="218"/>
      <c r="U4" s="218"/>
      <c r="V4" s="218"/>
      <c r="W4" s="222"/>
      <c r="X4" s="218" t="s">
        <v>64</v>
      </c>
      <c r="Y4" s="218"/>
      <c r="Z4" s="218"/>
      <c r="AA4" s="218"/>
      <c r="AB4" s="220"/>
    </row>
    <row r="5" spans="2:28" x14ac:dyDescent="0.2">
      <c r="B5" s="225"/>
      <c r="C5" s="227"/>
      <c r="D5" s="229"/>
      <c r="E5" s="217"/>
      <c r="F5" s="219"/>
      <c r="G5" s="219"/>
      <c r="H5" s="221"/>
      <c r="I5" s="8" t="s">
        <v>65</v>
      </c>
      <c r="J5" s="6" t="s">
        <v>66</v>
      </c>
      <c r="K5" s="6" t="s">
        <v>67</v>
      </c>
      <c r="L5" s="6" t="s">
        <v>68</v>
      </c>
      <c r="M5" s="79" t="s">
        <v>69</v>
      </c>
      <c r="N5" s="83" t="s">
        <v>65</v>
      </c>
      <c r="O5" s="6" t="s">
        <v>66</v>
      </c>
      <c r="P5" s="6" t="s">
        <v>67</v>
      </c>
      <c r="Q5" s="6" t="s">
        <v>68</v>
      </c>
      <c r="R5" s="79" t="s">
        <v>69</v>
      </c>
      <c r="S5" s="83" t="s">
        <v>65</v>
      </c>
      <c r="T5" s="6" t="s">
        <v>66</v>
      </c>
      <c r="U5" s="6" t="s">
        <v>67</v>
      </c>
      <c r="V5" s="6" t="s">
        <v>68</v>
      </c>
      <c r="W5" s="79" t="s">
        <v>69</v>
      </c>
      <c r="X5" s="6" t="s">
        <v>65</v>
      </c>
      <c r="Y5" s="6" t="s">
        <v>66</v>
      </c>
      <c r="Z5" s="6" t="s">
        <v>67</v>
      </c>
      <c r="AA5" s="6" t="s">
        <v>68</v>
      </c>
      <c r="AB5" s="9" t="s">
        <v>69</v>
      </c>
    </row>
    <row r="6" spans="2:28" x14ac:dyDescent="0.2">
      <c r="B6" s="18" t="s">
        <v>6</v>
      </c>
      <c r="C6" s="19" t="s">
        <v>175</v>
      </c>
      <c r="D6" s="19" t="s">
        <v>70</v>
      </c>
      <c r="E6" s="18" t="s">
        <v>71</v>
      </c>
      <c r="F6" s="19" t="s">
        <v>72</v>
      </c>
      <c r="G6" s="19">
        <v>2</v>
      </c>
      <c r="H6" s="105" t="s">
        <v>73</v>
      </c>
      <c r="I6" s="93">
        <v>-6.4237500000000001</v>
      </c>
      <c r="J6" s="93">
        <v>-6.4237500000000001</v>
      </c>
      <c r="K6" s="93">
        <v>-6.9862500000000001</v>
      </c>
      <c r="L6" s="93">
        <v>-6.9862500000000001</v>
      </c>
      <c r="M6" s="94">
        <v>-6.9862500000000001</v>
      </c>
      <c r="N6" s="84">
        <v>7.71</v>
      </c>
      <c r="O6" s="31">
        <v>7.71</v>
      </c>
      <c r="P6" s="31">
        <v>7.71</v>
      </c>
      <c r="Q6" s="31">
        <v>7.71</v>
      </c>
      <c r="R6" s="80">
        <v>7.71</v>
      </c>
      <c r="S6" s="93">
        <v>-0.8999999999999998</v>
      </c>
      <c r="T6" s="93">
        <v>-0.8999999999999998</v>
      </c>
      <c r="U6" s="93">
        <v>-1.4624999999999999</v>
      </c>
      <c r="V6" s="93">
        <v>-1.4624999999999999</v>
      </c>
      <c r="W6" s="94">
        <v>-1.4624999999999999</v>
      </c>
      <c r="X6" s="84">
        <v>2.8</v>
      </c>
      <c r="Y6" s="31">
        <v>2.8</v>
      </c>
      <c r="Z6" s="31">
        <v>2.8</v>
      </c>
      <c r="AA6" s="31">
        <v>2.8</v>
      </c>
      <c r="AB6" s="80">
        <v>2.8</v>
      </c>
    </row>
    <row r="7" spans="2:28" x14ac:dyDescent="0.2">
      <c r="B7" s="22" t="s">
        <v>10</v>
      </c>
      <c r="C7" s="4" t="s">
        <v>176</v>
      </c>
      <c r="D7" s="4" t="s">
        <v>70</v>
      </c>
      <c r="E7" s="22" t="s">
        <v>74</v>
      </c>
      <c r="F7" s="4" t="s">
        <v>75</v>
      </c>
      <c r="G7" s="4">
        <v>0</v>
      </c>
      <c r="H7" s="106" t="s">
        <v>73</v>
      </c>
      <c r="I7" s="98">
        <v>-13.112333333333332</v>
      </c>
      <c r="J7" s="95">
        <v>-13.961333333333334</v>
      </c>
      <c r="K7" s="95">
        <v>-14.810333333333331</v>
      </c>
      <c r="L7" s="95">
        <v>-15.659333333333333</v>
      </c>
      <c r="M7" s="96">
        <v>-16.508333333333333</v>
      </c>
      <c r="N7" s="175">
        <v>1.0763888888888891E-2</v>
      </c>
      <c r="O7" s="176">
        <v>1.0763888888888891E-2</v>
      </c>
      <c r="P7" s="176">
        <v>1.0763888888888891E-2</v>
      </c>
      <c r="Q7" s="176">
        <v>1.0763888888888891E-2</v>
      </c>
      <c r="R7" s="177">
        <v>1.0763888888888891E-2</v>
      </c>
      <c r="S7" s="98">
        <v>0.51090000000000035</v>
      </c>
      <c r="T7" s="95">
        <v>-0.23583333333333376</v>
      </c>
      <c r="U7" s="95">
        <v>-1.0848333333333333</v>
      </c>
      <c r="V7" s="95">
        <v>-1.9338333333333335</v>
      </c>
      <c r="W7" s="96">
        <v>-2.7828333333333335</v>
      </c>
      <c r="X7" s="176">
        <v>3.4490740740740745E-3</v>
      </c>
      <c r="Y7" s="176">
        <v>3.4490740740740745E-3</v>
      </c>
      <c r="Z7" s="176">
        <v>3.4490740740740745E-3</v>
      </c>
      <c r="AA7" s="176">
        <v>3.4490740740740745E-3</v>
      </c>
      <c r="AB7" s="178">
        <v>3.4490740740740745E-3</v>
      </c>
    </row>
    <row r="8" spans="2:28" x14ac:dyDescent="0.2">
      <c r="B8" s="22" t="s">
        <v>76</v>
      </c>
      <c r="C8" s="4" t="s">
        <v>177</v>
      </c>
      <c r="D8" s="4" t="s">
        <v>70</v>
      </c>
      <c r="E8" s="22" t="s">
        <v>71</v>
      </c>
      <c r="F8" s="4" t="s">
        <v>77</v>
      </c>
      <c r="G8" s="4">
        <v>1</v>
      </c>
      <c r="H8" s="106" t="s">
        <v>73</v>
      </c>
      <c r="I8" s="98">
        <v>-2.0999999999999996</v>
      </c>
      <c r="J8" s="95">
        <v>-2.5025000000000017</v>
      </c>
      <c r="K8" s="95">
        <v>-3.3249999999999997</v>
      </c>
      <c r="L8" s="95">
        <v>-4.6374999999999993</v>
      </c>
      <c r="M8" s="96">
        <v>-7.1050000000000031</v>
      </c>
      <c r="N8" s="85">
        <v>457.2</v>
      </c>
      <c r="O8" s="34">
        <v>453.6</v>
      </c>
      <c r="P8" s="34">
        <v>447.8</v>
      </c>
      <c r="Q8" s="34">
        <v>437.9</v>
      </c>
      <c r="R8" s="81">
        <v>427.5</v>
      </c>
      <c r="S8" s="98">
        <v>0.87599999999999989</v>
      </c>
      <c r="T8" s="95">
        <v>1.8541999999999983</v>
      </c>
      <c r="U8" s="95">
        <v>3.1389999999999998</v>
      </c>
      <c r="V8" s="95">
        <v>4.0880000000000001</v>
      </c>
      <c r="W8" s="96">
        <v>3.9857999999999931</v>
      </c>
      <c r="X8" s="34">
        <v>439.2</v>
      </c>
      <c r="Y8" s="34">
        <v>426.6</v>
      </c>
      <c r="Z8" s="34">
        <v>407.3</v>
      </c>
      <c r="AA8" s="34">
        <v>383.4</v>
      </c>
      <c r="AB8" s="35">
        <v>359.6</v>
      </c>
    </row>
    <row r="9" spans="2:28" x14ac:dyDescent="0.2">
      <c r="B9" s="22" t="s">
        <v>78</v>
      </c>
      <c r="C9" s="4" t="s">
        <v>177</v>
      </c>
      <c r="D9" s="4" t="s">
        <v>70</v>
      </c>
      <c r="E9" s="22" t="s">
        <v>79</v>
      </c>
      <c r="F9" s="4" t="s">
        <v>80</v>
      </c>
      <c r="G9" s="4">
        <v>1</v>
      </c>
      <c r="H9" s="106" t="s">
        <v>81</v>
      </c>
      <c r="I9" s="98">
        <v>-2.0999999999999996</v>
      </c>
      <c r="J9" s="95">
        <v>-2.5025000000000017</v>
      </c>
      <c r="K9" s="95">
        <v>-3.3249999999999997</v>
      </c>
      <c r="L9" s="95">
        <v>-4.6374999999999993</v>
      </c>
      <c r="M9" s="96">
        <v>-7.1050000000000031</v>
      </c>
      <c r="N9" s="85">
        <v>-1.6</v>
      </c>
      <c r="O9" s="34">
        <v>-0.8</v>
      </c>
      <c r="P9" s="34">
        <v>0.5</v>
      </c>
      <c r="Q9" s="34">
        <v>2.7</v>
      </c>
      <c r="R9" s="81">
        <v>5</v>
      </c>
      <c r="S9" s="98">
        <v>0.87599999999999989</v>
      </c>
      <c r="T9" s="34">
        <v>1.8541999999999983</v>
      </c>
      <c r="U9" s="34">
        <v>3.1389999999999998</v>
      </c>
      <c r="V9" s="34">
        <v>4.0880000000000001</v>
      </c>
      <c r="W9" s="81">
        <v>3.9857999999999931</v>
      </c>
      <c r="X9" s="34">
        <v>2.4</v>
      </c>
      <c r="Y9" s="34">
        <v>5.2</v>
      </c>
      <c r="Z9" s="34">
        <v>9.5</v>
      </c>
      <c r="AA9" s="34">
        <v>14.8</v>
      </c>
      <c r="AB9" s="35">
        <v>20.100000000000001</v>
      </c>
    </row>
    <row r="10" spans="2:28" x14ac:dyDescent="0.2">
      <c r="B10" s="22" t="s">
        <v>82</v>
      </c>
      <c r="C10" s="4" t="s">
        <v>178</v>
      </c>
      <c r="D10" s="4" t="s">
        <v>70</v>
      </c>
      <c r="E10" s="22" t="s">
        <v>71</v>
      </c>
      <c r="F10" s="4" t="s">
        <v>83</v>
      </c>
      <c r="G10" s="4">
        <v>1</v>
      </c>
      <c r="H10" s="106" t="s">
        <v>73</v>
      </c>
      <c r="I10" s="98">
        <v>-1.4489738145789126</v>
      </c>
      <c r="J10" s="95">
        <v>-1.7487615003538568</v>
      </c>
      <c r="K10" s="95">
        <v>-2.0985138004246364</v>
      </c>
      <c r="L10" s="95">
        <v>-2.9479122434536329</v>
      </c>
      <c r="M10" s="96">
        <v>-3.8972399150743007</v>
      </c>
      <c r="N10" s="85">
        <v>142.80000000000001</v>
      </c>
      <c r="O10" s="34">
        <v>142</v>
      </c>
      <c r="P10" s="34">
        <v>141.30000000000001</v>
      </c>
      <c r="Q10" s="34">
        <v>140.69999999999999</v>
      </c>
      <c r="R10" s="81">
        <v>140.19999999999999</v>
      </c>
      <c r="S10" s="98">
        <v>1.1651804670912997</v>
      </c>
      <c r="T10" s="95">
        <v>1.1235668789808868</v>
      </c>
      <c r="U10" s="95">
        <v>1.0403397027600849</v>
      </c>
      <c r="V10" s="95">
        <v>0.49936305732484781</v>
      </c>
      <c r="W10" s="96">
        <v>-0.14989384288746491</v>
      </c>
      <c r="X10" s="34">
        <v>137.1</v>
      </c>
      <c r="Y10" s="34">
        <v>135.80000000000001</v>
      </c>
      <c r="Z10" s="34">
        <v>134.6</v>
      </c>
      <c r="AA10" s="34">
        <v>133.6</v>
      </c>
      <c r="AB10" s="35">
        <v>132.69999999999999</v>
      </c>
    </row>
    <row r="11" spans="2:28" x14ac:dyDescent="0.2">
      <c r="B11" s="22" t="s">
        <v>84</v>
      </c>
      <c r="C11" s="4" t="s">
        <v>178</v>
      </c>
      <c r="D11" s="4" t="s">
        <v>70</v>
      </c>
      <c r="E11" s="22" t="s">
        <v>79</v>
      </c>
      <c r="F11" s="4" t="s">
        <v>85</v>
      </c>
      <c r="G11" s="4">
        <v>1</v>
      </c>
      <c r="H11" s="106" t="s">
        <v>81</v>
      </c>
      <c r="I11" s="98">
        <v>-1.4489738145789126</v>
      </c>
      <c r="J11" s="95">
        <v>-1.7487615003538568</v>
      </c>
      <c r="K11" s="95">
        <v>-2.0985138004246364</v>
      </c>
      <c r="L11" s="95">
        <v>-2.9479122434536329</v>
      </c>
      <c r="M11" s="96">
        <v>-3.8972399150743007</v>
      </c>
      <c r="N11" s="85">
        <v>-1.0615711252653928</v>
      </c>
      <c r="O11" s="34">
        <v>-0.49539985845717521</v>
      </c>
      <c r="P11" s="34">
        <v>0</v>
      </c>
      <c r="Q11" s="34">
        <v>0.42462845010617317</v>
      </c>
      <c r="R11" s="81">
        <v>0.778485491861304</v>
      </c>
      <c r="S11" s="98">
        <v>1.1651804670912997</v>
      </c>
      <c r="T11" s="95">
        <v>1.1235668789808868</v>
      </c>
      <c r="U11" s="95">
        <v>1.0403397027600849</v>
      </c>
      <c r="V11" s="95">
        <v>0.49936305732484781</v>
      </c>
      <c r="W11" s="96">
        <v>-0.14989384288746491</v>
      </c>
      <c r="X11" s="34">
        <v>3</v>
      </c>
      <c r="Y11" s="34">
        <v>3.9</v>
      </c>
      <c r="Z11" s="34">
        <v>4.7</v>
      </c>
      <c r="AA11" s="34">
        <v>5.4</v>
      </c>
      <c r="AB11" s="35">
        <v>6.1</v>
      </c>
    </row>
    <row r="12" spans="2:28" x14ac:dyDescent="0.2">
      <c r="B12" s="22" t="s">
        <v>19</v>
      </c>
      <c r="C12" s="4" t="s">
        <v>179</v>
      </c>
      <c r="D12" s="4" t="s">
        <v>70</v>
      </c>
      <c r="E12" s="22" t="s">
        <v>71</v>
      </c>
      <c r="F12" s="4" t="s">
        <v>86</v>
      </c>
      <c r="G12" s="4">
        <v>1</v>
      </c>
      <c r="H12" s="106" t="s">
        <v>73</v>
      </c>
      <c r="I12" s="98">
        <v>-12.254999999999999</v>
      </c>
      <c r="J12" s="95">
        <v>-12.254999999999999</v>
      </c>
      <c r="K12" s="95">
        <v>-12.254999999999999</v>
      </c>
      <c r="L12" s="95">
        <v>-12.254999999999999</v>
      </c>
      <c r="M12" s="96">
        <v>-12.254999999999999</v>
      </c>
      <c r="N12" s="85">
        <v>165</v>
      </c>
      <c r="O12" s="34">
        <v>165</v>
      </c>
      <c r="P12" s="34">
        <v>165</v>
      </c>
      <c r="Q12" s="34">
        <v>165</v>
      </c>
      <c r="R12" s="81">
        <v>165</v>
      </c>
      <c r="S12" s="98">
        <v>0.39600000000000002</v>
      </c>
      <c r="T12" s="95">
        <v>0.39600000000000002</v>
      </c>
      <c r="U12" s="95">
        <v>0.39600000000000002</v>
      </c>
      <c r="V12" s="95">
        <v>0.39600000000000002</v>
      </c>
      <c r="W12" s="96">
        <v>0.39600000000000002</v>
      </c>
      <c r="X12" s="34">
        <v>100</v>
      </c>
      <c r="Y12" s="34">
        <v>100</v>
      </c>
      <c r="Z12" s="34">
        <v>100</v>
      </c>
      <c r="AA12" s="34">
        <v>100</v>
      </c>
      <c r="AB12" s="35">
        <v>100</v>
      </c>
    </row>
    <row r="13" spans="2:28" x14ac:dyDescent="0.2">
      <c r="B13" s="22" t="s">
        <v>20</v>
      </c>
      <c r="C13" s="4" t="s">
        <v>180</v>
      </c>
      <c r="D13" s="4" t="s">
        <v>70</v>
      </c>
      <c r="E13" s="22" t="s">
        <v>79</v>
      </c>
      <c r="F13" s="4" t="s">
        <v>87</v>
      </c>
      <c r="G13" s="4">
        <v>2</v>
      </c>
      <c r="H13" s="106" t="s">
        <v>73</v>
      </c>
      <c r="I13" s="98">
        <v>-6.3790800000000001</v>
      </c>
      <c r="J13" s="95">
        <v>-6.2439300000000006</v>
      </c>
      <c r="K13" s="95">
        <v>-6.1358100000000011</v>
      </c>
      <c r="L13" s="95">
        <v>-6.000659999999999</v>
      </c>
      <c r="M13" s="96">
        <v>-5.8655099999999996</v>
      </c>
      <c r="N13" s="85">
        <v>4.7</v>
      </c>
      <c r="O13" s="34">
        <v>4.6500000000000004</v>
      </c>
      <c r="P13" s="34">
        <v>4.6100000000000003</v>
      </c>
      <c r="Q13" s="34">
        <v>4.5599999999999996</v>
      </c>
      <c r="R13" s="81">
        <v>4.51</v>
      </c>
      <c r="S13" s="98">
        <v>-1.9461600000000003</v>
      </c>
      <c r="T13" s="95">
        <v>-1.8650699999999998</v>
      </c>
      <c r="U13" s="95">
        <v>-1.7839800000000003</v>
      </c>
      <c r="V13" s="95">
        <v>-1.7028900000000009</v>
      </c>
      <c r="W13" s="96">
        <v>-1.6218000000000001</v>
      </c>
      <c r="X13" s="34">
        <v>3.06</v>
      </c>
      <c r="Y13" s="34">
        <v>3.03</v>
      </c>
      <c r="Z13" s="34">
        <v>3</v>
      </c>
      <c r="AA13" s="34">
        <v>2.97</v>
      </c>
      <c r="AB13" s="35">
        <v>2.94</v>
      </c>
    </row>
    <row r="14" spans="2:28" x14ac:dyDescent="0.2">
      <c r="B14" s="22" t="s">
        <v>21</v>
      </c>
      <c r="C14" s="4" t="s">
        <v>181</v>
      </c>
      <c r="D14" s="4" t="s">
        <v>70</v>
      </c>
      <c r="E14" s="22" t="s">
        <v>79</v>
      </c>
      <c r="F14" s="4" t="s">
        <v>88</v>
      </c>
      <c r="G14" s="4">
        <v>1</v>
      </c>
      <c r="H14" s="106" t="s">
        <v>73</v>
      </c>
      <c r="I14" s="98">
        <v>0</v>
      </c>
      <c r="J14" s="95">
        <v>0</v>
      </c>
      <c r="K14" s="95">
        <v>0</v>
      </c>
      <c r="L14" s="95">
        <v>0</v>
      </c>
      <c r="M14" s="96">
        <v>0</v>
      </c>
      <c r="N14" s="85">
        <v>0</v>
      </c>
      <c r="O14" s="34">
        <v>0</v>
      </c>
      <c r="P14" s="34">
        <v>0</v>
      </c>
      <c r="Q14" s="34">
        <v>0</v>
      </c>
      <c r="R14" s="81">
        <v>0</v>
      </c>
      <c r="S14" s="98">
        <v>0</v>
      </c>
      <c r="T14" s="95">
        <v>0</v>
      </c>
      <c r="U14" s="95">
        <v>0</v>
      </c>
      <c r="V14" s="95">
        <v>0</v>
      </c>
      <c r="W14" s="96">
        <v>0</v>
      </c>
      <c r="X14" s="34">
        <v>0</v>
      </c>
      <c r="Y14" s="34">
        <v>0</v>
      </c>
      <c r="Z14" s="34">
        <v>0</v>
      </c>
      <c r="AA14" s="34">
        <v>0</v>
      </c>
      <c r="AB14" s="35">
        <v>0</v>
      </c>
    </row>
    <row r="15" spans="2:28" x14ac:dyDescent="0.2">
      <c r="B15" s="22" t="s">
        <v>22</v>
      </c>
      <c r="C15" s="4" t="s">
        <v>182</v>
      </c>
      <c r="D15" s="4" t="s">
        <v>70</v>
      </c>
      <c r="E15" s="22" t="s">
        <v>79</v>
      </c>
      <c r="F15" s="4" t="s">
        <v>89</v>
      </c>
      <c r="G15" s="4">
        <v>1</v>
      </c>
      <c r="H15" s="106" t="s">
        <v>81</v>
      </c>
      <c r="I15" s="98">
        <v>0</v>
      </c>
      <c r="J15" s="95">
        <v>0</v>
      </c>
      <c r="K15" s="95">
        <v>0</v>
      </c>
      <c r="L15" s="95">
        <v>0</v>
      </c>
      <c r="M15" s="96">
        <v>0</v>
      </c>
      <c r="N15" s="85" t="s">
        <v>254</v>
      </c>
      <c r="O15" s="34" t="s">
        <v>255</v>
      </c>
      <c r="P15" s="34" t="s">
        <v>256</v>
      </c>
      <c r="Q15" s="34" t="s">
        <v>257</v>
      </c>
      <c r="R15" s="81" t="s">
        <v>258</v>
      </c>
      <c r="S15" s="98">
        <v>0</v>
      </c>
      <c r="T15" s="95">
        <v>0</v>
      </c>
      <c r="U15" s="95">
        <v>0</v>
      </c>
      <c r="V15" s="95">
        <v>0</v>
      </c>
      <c r="W15" s="96">
        <v>0</v>
      </c>
      <c r="X15" s="34" t="s">
        <v>259</v>
      </c>
      <c r="Y15" s="34" t="s">
        <v>260</v>
      </c>
      <c r="Z15" s="34" t="s">
        <v>261</v>
      </c>
      <c r="AA15" s="34" t="s">
        <v>262</v>
      </c>
      <c r="AB15" s="35" t="s">
        <v>263</v>
      </c>
    </row>
    <row r="16" spans="2:28" ht="12.95" customHeight="1" x14ac:dyDescent="0.2">
      <c r="B16" s="22" t="s">
        <v>23</v>
      </c>
      <c r="C16" s="4" t="s">
        <v>183</v>
      </c>
      <c r="D16" s="4" t="s">
        <v>70</v>
      </c>
      <c r="E16" s="164" t="s">
        <v>71</v>
      </c>
      <c r="F16" s="170" t="s">
        <v>90</v>
      </c>
      <c r="G16" s="165">
        <v>2</v>
      </c>
      <c r="H16" s="166" t="s">
        <v>73</v>
      </c>
      <c r="I16" s="98">
        <v>-10.923000000000002</v>
      </c>
      <c r="J16" s="95">
        <v>-15.474250000000001</v>
      </c>
      <c r="K16" s="95">
        <v>-20.025500000000001</v>
      </c>
      <c r="L16" s="95">
        <v>-25.3215</v>
      </c>
      <c r="M16" s="96">
        <v>-27.555750000000003</v>
      </c>
      <c r="N16" s="85">
        <v>5.79</v>
      </c>
      <c r="O16" s="34">
        <v>5.5</v>
      </c>
      <c r="P16" s="34">
        <v>5.22</v>
      </c>
      <c r="Q16" s="34">
        <v>4.9400000000000004</v>
      </c>
      <c r="R16" s="81">
        <v>4.67</v>
      </c>
      <c r="S16" s="98">
        <v>-10.923000000000002</v>
      </c>
      <c r="T16" s="95">
        <v>-9.7645000000000017</v>
      </c>
      <c r="U16" s="95">
        <v>-8.6059999999999999</v>
      </c>
      <c r="V16" s="95">
        <v>-8.1922500000000014</v>
      </c>
      <c r="W16" s="96">
        <v>-7.4475000000000016</v>
      </c>
      <c r="X16" s="34">
        <v>3</v>
      </c>
      <c r="Y16" s="34">
        <v>2.81</v>
      </c>
      <c r="Z16" s="34">
        <v>2.62</v>
      </c>
      <c r="AA16" s="34">
        <v>2.4300000000000002</v>
      </c>
      <c r="AB16" s="35">
        <v>2.2400000000000002</v>
      </c>
    </row>
    <row r="17" spans="2:28" x14ac:dyDescent="0.2">
      <c r="B17" s="22" t="s">
        <v>24</v>
      </c>
      <c r="C17" s="4" t="s">
        <v>184</v>
      </c>
      <c r="D17" s="4" t="s">
        <v>70</v>
      </c>
      <c r="E17" s="164" t="s">
        <v>71</v>
      </c>
      <c r="F17" s="170" t="s">
        <v>91</v>
      </c>
      <c r="G17" s="165">
        <v>2</v>
      </c>
      <c r="H17" s="166" t="s">
        <v>73</v>
      </c>
      <c r="I17" s="98">
        <v>-1.5230399999999984</v>
      </c>
      <c r="J17" s="95">
        <v>-1.8696000000000008</v>
      </c>
      <c r="K17" s="95">
        <v>-2.3164799999999994</v>
      </c>
      <c r="L17" s="95">
        <v>-2.6265600000000022</v>
      </c>
      <c r="M17" s="96">
        <v>-5.0342399999999996</v>
      </c>
      <c r="N17" s="85">
        <v>26.18</v>
      </c>
      <c r="O17" s="34">
        <v>25.79</v>
      </c>
      <c r="P17" s="34">
        <v>25.54</v>
      </c>
      <c r="Q17" s="34">
        <v>25.28</v>
      </c>
      <c r="R17" s="81">
        <v>25.02</v>
      </c>
      <c r="S17" s="98">
        <v>1.5732000000000002</v>
      </c>
      <c r="T17" s="34">
        <v>1.1855999999999991</v>
      </c>
      <c r="U17" s="34">
        <v>0.82079999999999875</v>
      </c>
      <c r="V17" s="34">
        <v>0.55479999999999763</v>
      </c>
      <c r="W17" s="81">
        <v>-1.7419200000000001</v>
      </c>
      <c r="X17" s="34">
        <v>22.44</v>
      </c>
      <c r="Y17" s="34">
        <v>22.18</v>
      </c>
      <c r="Z17" s="34">
        <v>21.92</v>
      </c>
      <c r="AA17" s="34">
        <v>21.67</v>
      </c>
      <c r="AB17" s="35">
        <v>21.41</v>
      </c>
    </row>
    <row r="18" spans="2:28" x14ac:dyDescent="0.2">
      <c r="B18" s="22" t="s">
        <v>25</v>
      </c>
      <c r="C18" s="4" t="s">
        <v>185</v>
      </c>
      <c r="D18" s="4" t="s">
        <v>70</v>
      </c>
      <c r="E18" s="164" t="s">
        <v>79</v>
      </c>
      <c r="F18" s="170" t="s">
        <v>88</v>
      </c>
      <c r="G18" s="165">
        <v>2</v>
      </c>
      <c r="H18" s="166" t="s">
        <v>73</v>
      </c>
      <c r="I18" s="98">
        <v>0</v>
      </c>
      <c r="J18" s="95">
        <v>0</v>
      </c>
      <c r="K18" s="95">
        <v>0</v>
      </c>
      <c r="L18" s="95">
        <v>0</v>
      </c>
      <c r="M18" s="96">
        <v>0</v>
      </c>
      <c r="N18" s="85">
        <v>20.55</v>
      </c>
      <c r="O18" s="34">
        <v>20.45</v>
      </c>
      <c r="P18" s="34">
        <v>20.350000000000001</v>
      </c>
      <c r="Q18" s="34">
        <v>20.260000000000002</v>
      </c>
      <c r="R18" s="81">
        <v>20.170000000000002</v>
      </c>
      <c r="S18" s="98">
        <v>0</v>
      </c>
      <c r="T18" s="95">
        <v>0</v>
      </c>
      <c r="U18" s="95">
        <v>0</v>
      </c>
      <c r="V18" s="95">
        <v>0</v>
      </c>
      <c r="W18" s="96">
        <v>0</v>
      </c>
      <c r="X18" s="34">
        <v>20.350000000000001</v>
      </c>
      <c r="Y18" s="34">
        <v>20.16</v>
      </c>
      <c r="Z18" s="34">
        <v>19.98</v>
      </c>
      <c r="AA18" s="34">
        <v>19.82</v>
      </c>
      <c r="AB18" s="35">
        <v>19.66</v>
      </c>
    </row>
    <row r="19" spans="2:28" x14ac:dyDescent="0.2">
      <c r="B19" s="22" t="s">
        <v>26</v>
      </c>
      <c r="C19" s="4" t="s">
        <v>186</v>
      </c>
      <c r="D19" s="4" t="s">
        <v>70</v>
      </c>
      <c r="E19" s="164" t="s">
        <v>71</v>
      </c>
      <c r="F19" s="170" t="s">
        <v>92</v>
      </c>
      <c r="G19" s="165">
        <v>2</v>
      </c>
      <c r="H19" s="166" t="s">
        <v>73</v>
      </c>
      <c r="I19" s="98">
        <v>-5.6465200000000006</v>
      </c>
      <c r="J19" s="95">
        <v>-6.2697200000000004</v>
      </c>
      <c r="K19" s="95">
        <v>-6.8683200000000006</v>
      </c>
      <c r="L19" s="95">
        <v>-7.4431400000000014</v>
      </c>
      <c r="M19" s="96">
        <v>-7.9949999999999992</v>
      </c>
      <c r="N19" s="85">
        <v>22.106000000000002</v>
      </c>
      <c r="O19" s="34">
        <v>21.716000000000001</v>
      </c>
      <c r="P19" s="34">
        <v>21.326000000000001</v>
      </c>
      <c r="Q19" s="34">
        <v>20.937000000000001</v>
      </c>
      <c r="R19" s="81">
        <v>20.55</v>
      </c>
      <c r="S19" s="98">
        <v>0</v>
      </c>
      <c r="T19" s="95">
        <v>0</v>
      </c>
      <c r="U19" s="95">
        <v>0</v>
      </c>
      <c r="V19" s="95">
        <v>0</v>
      </c>
      <c r="W19" s="96">
        <v>0</v>
      </c>
      <c r="X19" s="34">
        <v>8.8170000000000002</v>
      </c>
      <c r="Y19" s="34">
        <v>8.6609999999999996</v>
      </c>
      <c r="Z19" s="34">
        <v>8.5060000000000002</v>
      </c>
      <c r="AA19" s="34">
        <v>8.3510000000000009</v>
      </c>
      <c r="AB19" s="35">
        <v>8.1959999999999997</v>
      </c>
    </row>
    <row r="20" spans="2:28" x14ac:dyDescent="0.2">
      <c r="B20" s="22" t="s">
        <v>27</v>
      </c>
      <c r="C20" s="4" t="s">
        <v>187</v>
      </c>
      <c r="D20" s="4" t="s">
        <v>70</v>
      </c>
      <c r="E20" s="167" t="s">
        <v>79</v>
      </c>
      <c r="F20" s="168" t="s">
        <v>93</v>
      </c>
      <c r="G20" s="168">
        <v>2</v>
      </c>
      <c r="H20" s="169" t="s">
        <v>81</v>
      </c>
      <c r="I20" s="98">
        <v>-3.2025000000000001</v>
      </c>
      <c r="J20" s="95">
        <v>-3.2025000000000001</v>
      </c>
      <c r="K20" s="95">
        <v>-3.2025000000000001</v>
      </c>
      <c r="L20" s="95">
        <v>-3.2025000000000001</v>
      </c>
      <c r="M20" s="96">
        <v>-3.2025000000000001</v>
      </c>
      <c r="N20" s="34">
        <v>96.9</v>
      </c>
      <c r="O20" s="34">
        <v>96.9</v>
      </c>
      <c r="P20" s="34">
        <v>96.9</v>
      </c>
      <c r="Q20" s="34">
        <v>96.9</v>
      </c>
      <c r="R20" s="35">
        <v>96.9</v>
      </c>
      <c r="S20" s="98">
        <v>0</v>
      </c>
      <c r="T20" s="95">
        <v>0</v>
      </c>
      <c r="U20" s="95">
        <v>0</v>
      </c>
      <c r="V20" s="95">
        <v>0</v>
      </c>
      <c r="W20" s="96">
        <v>0</v>
      </c>
      <c r="X20" s="34">
        <v>99.7</v>
      </c>
      <c r="Y20" s="34">
        <v>99.7</v>
      </c>
      <c r="Z20" s="34">
        <v>99.7</v>
      </c>
      <c r="AA20" s="34">
        <v>99.7</v>
      </c>
      <c r="AB20" s="35">
        <v>99.7</v>
      </c>
    </row>
    <row r="21" spans="2:28" x14ac:dyDescent="0.2">
      <c r="B21" s="22" t="s">
        <v>144</v>
      </c>
      <c r="C21" s="4" t="s">
        <v>188</v>
      </c>
      <c r="D21" s="4"/>
      <c r="E21" s="210" t="s">
        <v>94</v>
      </c>
      <c r="F21" s="211"/>
      <c r="G21" s="211"/>
      <c r="H21" s="212"/>
      <c r="I21" s="98">
        <v>-2.9891999999999985</v>
      </c>
      <c r="J21" s="95">
        <v>-3.7365000000000004</v>
      </c>
      <c r="K21" s="95">
        <v>-4.9820000000000002</v>
      </c>
      <c r="L21" s="95">
        <v>-5.9784000000000015</v>
      </c>
      <c r="M21" s="96">
        <v>-7.2239000000000013</v>
      </c>
      <c r="N21" s="85">
        <v>18.399999999999999</v>
      </c>
      <c r="O21" s="34">
        <v>17.5</v>
      </c>
      <c r="P21" s="34">
        <v>16.7</v>
      </c>
      <c r="Q21" s="34">
        <v>15.9</v>
      </c>
      <c r="R21" s="81">
        <v>15.1</v>
      </c>
      <c r="S21" s="98">
        <v>2.906399999999997</v>
      </c>
      <c r="T21" s="95">
        <v>2.0760000000000001</v>
      </c>
      <c r="U21" s="95">
        <v>0.83039999999999703</v>
      </c>
      <c r="V21" s="95">
        <v>-0.24909999999999913</v>
      </c>
      <c r="W21" s="96">
        <v>-1.7437000000000027</v>
      </c>
      <c r="X21" s="34">
        <v>15.8</v>
      </c>
      <c r="Y21" s="34">
        <v>15</v>
      </c>
      <c r="Z21" s="34">
        <v>14.3</v>
      </c>
      <c r="AA21" s="34">
        <v>13.6</v>
      </c>
      <c r="AB21" s="35">
        <v>12.9</v>
      </c>
    </row>
    <row r="22" spans="2:28" x14ac:dyDescent="0.2">
      <c r="B22" s="22" t="s">
        <v>145</v>
      </c>
      <c r="C22" s="4" t="s">
        <v>189</v>
      </c>
      <c r="D22" s="4"/>
      <c r="E22" s="210"/>
      <c r="F22" s="211"/>
      <c r="G22" s="211"/>
      <c r="H22" s="212"/>
      <c r="I22" s="98">
        <v>0</v>
      </c>
      <c r="J22" s="95">
        <v>-0.56000000000000005</v>
      </c>
      <c r="K22" s="95">
        <v>-0.89600000000000002</v>
      </c>
      <c r="L22" s="95">
        <v>-0.84</v>
      </c>
      <c r="M22" s="96">
        <v>-0.84</v>
      </c>
      <c r="N22" s="85">
        <v>0</v>
      </c>
      <c r="O22" s="34">
        <v>0</v>
      </c>
      <c r="P22" s="34">
        <v>0</v>
      </c>
      <c r="Q22" s="34">
        <v>0</v>
      </c>
      <c r="R22" s="81">
        <v>0</v>
      </c>
      <c r="S22" s="98">
        <v>0</v>
      </c>
      <c r="T22" s="95">
        <v>2.8</v>
      </c>
      <c r="U22" s="95">
        <v>3.1360000000000001</v>
      </c>
      <c r="V22" s="95">
        <v>3.08</v>
      </c>
      <c r="W22" s="96">
        <v>3.08</v>
      </c>
      <c r="X22" s="34">
        <v>0</v>
      </c>
      <c r="Y22" s="34">
        <v>3000</v>
      </c>
      <c r="Z22" s="34">
        <v>3600</v>
      </c>
      <c r="AA22" s="34">
        <v>3500</v>
      </c>
      <c r="AB22" s="35">
        <v>3500</v>
      </c>
    </row>
    <row r="23" spans="2:28" x14ac:dyDescent="0.2">
      <c r="B23" s="22" t="s">
        <v>146</v>
      </c>
      <c r="C23" s="4" t="s">
        <v>190</v>
      </c>
      <c r="D23" s="4"/>
      <c r="E23" s="210"/>
      <c r="F23" s="211"/>
      <c r="G23" s="211"/>
      <c r="H23" s="212"/>
      <c r="I23" s="98">
        <v>-0.73</v>
      </c>
      <c r="J23" s="95">
        <v>-0.73</v>
      </c>
      <c r="K23" s="95">
        <v>-0.73</v>
      </c>
      <c r="L23" s="95">
        <v>-0.73</v>
      </c>
      <c r="M23" s="96">
        <v>-0.73</v>
      </c>
      <c r="N23" s="85">
        <v>-8</v>
      </c>
      <c r="O23" s="34">
        <v>-6</v>
      </c>
      <c r="P23" s="34">
        <v>-4</v>
      </c>
      <c r="Q23" s="34">
        <v>-2</v>
      </c>
      <c r="R23" s="81">
        <v>0</v>
      </c>
      <c r="S23" s="98">
        <v>0.73</v>
      </c>
      <c r="T23" s="95">
        <v>0.73</v>
      </c>
      <c r="U23" s="95">
        <v>0.73</v>
      </c>
      <c r="V23" s="95">
        <v>0.73</v>
      </c>
      <c r="W23" s="96">
        <v>0.73</v>
      </c>
      <c r="X23" s="34">
        <v>12</v>
      </c>
      <c r="Y23" s="34">
        <v>14</v>
      </c>
      <c r="Z23" s="34">
        <v>16</v>
      </c>
      <c r="AA23" s="34">
        <v>18</v>
      </c>
      <c r="AB23" s="35">
        <v>20</v>
      </c>
    </row>
    <row r="24" spans="2:28" x14ac:dyDescent="0.2">
      <c r="B24" s="22" t="s">
        <v>147</v>
      </c>
      <c r="C24" s="4" t="s">
        <v>191</v>
      </c>
      <c r="D24" s="4"/>
      <c r="E24" s="210"/>
      <c r="F24" s="211"/>
      <c r="G24" s="211"/>
      <c r="H24" s="212"/>
      <c r="I24" s="98">
        <v>0</v>
      </c>
      <c r="J24" s="95">
        <v>0</v>
      </c>
      <c r="K24" s="95">
        <v>0</v>
      </c>
      <c r="L24" s="95">
        <v>0</v>
      </c>
      <c r="M24" s="96">
        <v>0</v>
      </c>
      <c r="N24" s="85">
        <v>0</v>
      </c>
      <c r="O24" s="34">
        <v>0</v>
      </c>
      <c r="P24" s="34">
        <v>0</v>
      </c>
      <c r="Q24" s="34">
        <v>0</v>
      </c>
      <c r="R24" s="81">
        <v>0</v>
      </c>
      <c r="S24" s="98">
        <v>0</v>
      </c>
      <c r="T24" s="95">
        <v>0</v>
      </c>
      <c r="U24" s="95">
        <v>0</v>
      </c>
      <c r="V24" s="95">
        <v>19.305156</v>
      </c>
      <c r="W24" s="96">
        <v>13.001543359999999</v>
      </c>
      <c r="X24" s="34">
        <v>0</v>
      </c>
      <c r="Y24" s="34">
        <v>0</v>
      </c>
      <c r="Z24" s="34">
        <v>0</v>
      </c>
      <c r="AA24" s="34">
        <v>35.25</v>
      </c>
      <c r="AB24" s="35">
        <v>23.74</v>
      </c>
    </row>
    <row r="25" spans="2:28" x14ac:dyDescent="0.2">
      <c r="B25" s="22" t="s">
        <v>148</v>
      </c>
      <c r="C25" s="4" t="s">
        <v>192</v>
      </c>
      <c r="D25" s="4"/>
      <c r="E25" s="210"/>
      <c r="F25" s="211"/>
      <c r="G25" s="211"/>
      <c r="H25" s="212"/>
      <c r="I25" s="98">
        <v>-0.12188300000000001</v>
      </c>
      <c r="J25" s="95">
        <v>-0.120514</v>
      </c>
      <c r="K25" s="95">
        <v>-0.119829</v>
      </c>
      <c r="L25" s="95">
        <v>-0.118802</v>
      </c>
      <c r="M25" s="96">
        <v>-0.117775</v>
      </c>
      <c r="N25" s="85">
        <v>1.022</v>
      </c>
      <c r="O25" s="34">
        <v>1.014</v>
      </c>
      <c r="P25" s="34">
        <v>1.0069999999999999</v>
      </c>
      <c r="Q25" s="34">
        <v>0.999</v>
      </c>
      <c r="R25" s="81">
        <v>0.99099999999999999</v>
      </c>
      <c r="S25" s="98">
        <v>5.5806000000000001E-2</v>
      </c>
      <c r="T25" s="95">
        <v>5.5463999999999999E-2</v>
      </c>
      <c r="U25" s="95">
        <v>5.5121000000000003E-2</v>
      </c>
      <c r="V25" s="95">
        <v>5.4779000000000001E-2</v>
      </c>
      <c r="W25" s="96">
        <v>5.4094000000000003E-2</v>
      </c>
      <c r="X25" s="34">
        <v>0.503</v>
      </c>
      <c r="Y25" s="34">
        <v>0.5</v>
      </c>
      <c r="Z25" s="34">
        <v>0.496</v>
      </c>
      <c r="AA25" s="34">
        <v>0.49199999999999999</v>
      </c>
      <c r="AB25" s="35">
        <v>0.48899999999999999</v>
      </c>
    </row>
    <row r="26" spans="2:28" x14ac:dyDescent="0.2">
      <c r="B26" s="22" t="s">
        <v>149</v>
      </c>
      <c r="C26" s="4" t="s">
        <v>193</v>
      </c>
      <c r="D26" s="4"/>
      <c r="E26" s="210"/>
      <c r="F26" s="211"/>
      <c r="G26" s="211"/>
      <c r="H26" s="212"/>
      <c r="I26" s="98">
        <v>0</v>
      </c>
      <c r="J26" s="95">
        <v>-1.381694</v>
      </c>
      <c r="K26" s="95">
        <v>-1.381694</v>
      </c>
      <c r="L26" s="95">
        <v>-1.378077</v>
      </c>
      <c r="M26" s="96">
        <v>-1.378077</v>
      </c>
      <c r="N26" s="85">
        <v>0</v>
      </c>
      <c r="O26" s="34">
        <v>0</v>
      </c>
      <c r="P26" s="34">
        <v>0</v>
      </c>
      <c r="Q26" s="34">
        <v>0</v>
      </c>
      <c r="R26" s="81">
        <v>0</v>
      </c>
      <c r="S26" s="98">
        <v>0</v>
      </c>
      <c r="T26" s="95">
        <v>2.3184969999999998</v>
      </c>
      <c r="U26" s="95">
        <v>2.3184969999999998</v>
      </c>
      <c r="V26" s="95">
        <v>2.3184969999999998</v>
      </c>
      <c r="W26" s="96">
        <v>2.31488</v>
      </c>
      <c r="X26" s="34">
        <v>0</v>
      </c>
      <c r="Y26" s="34">
        <v>1023</v>
      </c>
      <c r="Z26" s="34">
        <v>2046</v>
      </c>
      <c r="AA26" s="34">
        <v>3068</v>
      </c>
      <c r="AB26" s="35">
        <v>4089</v>
      </c>
    </row>
    <row r="27" spans="2:28" x14ac:dyDescent="0.2">
      <c r="B27" s="22" t="s">
        <v>150</v>
      </c>
      <c r="C27" s="4" t="s">
        <v>194</v>
      </c>
      <c r="D27" s="4"/>
      <c r="E27" s="210"/>
      <c r="F27" s="211"/>
      <c r="G27" s="211"/>
      <c r="H27" s="212"/>
      <c r="I27" s="98">
        <v>-3.9649700000000001</v>
      </c>
      <c r="J27" s="95">
        <v>-4.5683350000000003</v>
      </c>
      <c r="K27" s="95">
        <v>-4.8269200000000003</v>
      </c>
      <c r="L27" s="95">
        <v>-4.7407250000000003</v>
      </c>
      <c r="M27" s="96">
        <v>-4.3097500000000002</v>
      </c>
      <c r="N27" s="85">
        <v>27</v>
      </c>
      <c r="O27" s="34">
        <v>31</v>
      </c>
      <c r="P27" s="34">
        <v>31</v>
      </c>
      <c r="Q27" s="34">
        <v>35</v>
      </c>
      <c r="R27" s="81">
        <v>50</v>
      </c>
      <c r="S27" s="98">
        <v>0</v>
      </c>
      <c r="T27" s="95">
        <v>0</v>
      </c>
      <c r="U27" s="95">
        <v>0</v>
      </c>
      <c r="V27" s="95">
        <v>0</v>
      </c>
      <c r="W27" s="96">
        <v>0</v>
      </c>
      <c r="X27" s="34">
        <v>84</v>
      </c>
      <c r="Y27" s="34">
        <v>87</v>
      </c>
      <c r="Z27" s="34">
        <v>90</v>
      </c>
      <c r="AA27" s="34">
        <v>100</v>
      </c>
      <c r="AB27" s="35">
        <v>100</v>
      </c>
    </row>
    <row r="28" spans="2:28" x14ac:dyDescent="0.2">
      <c r="B28" s="22" t="s">
        <v>151</v>
      </c>
      <c r="C28" s="4" t="s">
        <v>195</v>
      </c>
      <c r="D28" s="4"/>
      <c r="E28" s="210"/>
      <c r="F28" s="211"/>
      <c r="G28" s="211"/>
      <c r="H28" s="212"/>
      <c r="I28" s="98">
        <v>0</v>
      </c>
      <c r="J28" s="95">
        <v>0</v>
      </c>
      <c r="K28" s="95">
        <v>0</v>
      </c>
      <c r="L28" s="95">
        <v>0</v>
      </c>
      <c r="M28" s="96">
        <v>0</v>
      </c>
      <c r="N28" s="85">
        <v>0</v>
      </c>
      <c r="O28" s="34">
        <v>0</v>
      </c>
      <c r="P28" s="34">
        <v>0</v>
      </c>
      <c r="Q28" s="34">
        <v>0</v>
      </c>
      <c r="R28" s="81">
        <v>1289</v>
      </c>
      <c r="S28" s="98">
        <v>0</v>
      </c>
      <c r="T28" s="95">
        <v>0</v>
      </c>
      <c r="U28" s="95">
        <v>0</v>
      </c>
      <c r="V28" s="95">
        <v>0</v>
      </c>
      <c r="W28" s="96">
        <v>0</v>
      </c>
      <c r="X28" s="34">
        <v>0</v>
      </c>
      <c r="Y28" s="34">
        <v>0</v>
      </c>
      <c r="Z28" s="34">
        <v>2094</v>
      </c>
      <c r="AA28" s="34">
        <v>1500</v>
      </c>
      <c r="AB28" s="35">
        <v>2606</v>
      </c>
    </row>
    <row r="29" spans="2:28" x14ac:dyDescent="0.2">
      <c r="B29" s="22" t="s">
        <v>152</v>
      </c>
      <c r="C29" s="4" t="s">
        <v>196</v>
      </c>
      <c r="D29" s="4"/>
      <c r="E29" s="210"/>
      <c r="F29" s="211"/>
      <c r="G29" s="211"/>
      <c r="H29" s="212"/>
      <c r="I29" s="98">
        <v>0</v>
      </c>
      <c r="J29" s="95">
        <v>0</v>
      </c>
      <c r="K29" s="95">
        <v>0</v>
      </c>
      <c r="L29" s="95">
        <v>0</v>
      </c>
      <c r="M29" s="96">
        <v>0</v>
      </c>
      <c r="N29" s="85">
        <v>99</v>
      </c>
      <c r="O29" s="34">
        <v>100</v>
      </c>
      <c r="P29" s="34">
        <v>100</v>
      </c>
      <c r="Q29" s="34">
        <v>100</v>
      </c>
      <c r="R29" s="81">
        <v>100</v>
      </c>
      <c r="S29" s="98">
        <v>1.17</v>
      </c>
      <c r="T29" s="95">
        <v>0</v>
      </c>
      <c r="U29" s="95">
        <v>0</v>
      </c>
      <c r="V29" s="95">
        <v>0</v>
      </c>
      <c r="W29" s="96">
        <v>0</v>
      </c>
      <c r="X29" s="34">
        <v>100</v>
      </c>
      <c r="Y29" s="34">
        <v>100</v>
      </c>
      <c r="Z29" s="34">
        <v>100</v>
      </c>
      <c r="AA29" s="34">
        <v>100</v>
      </c>
      <c r="AB29" s="35">
        <v>100</v>
      </c>
    </row>
    <row r="30" spans="2:28" x14ac:dyDescent="0.2">
      <c r="B30" s="22" t="s">
        <v>153</v>
      </c>
      <c r="C30" s="4" t="s">
        <v>197</v>
      </c>
      <c r="D30" s="4"/>
      <c r="E30" s="210"/>
      <c r="F30" s="211"/>
      <c r="G30" s="211"/>
      <c r="H30" s="212"/>
      <c r="I30" s="98">
        <v>-4.9612999999999997E-2</v>
      </c>
      <c r="J30" s="95">
        <v>-4.9612999999999997E-2</v>
      </c>
      <c r="K30" s="95">
        <v>-2.3837000000000001E-2</v>
      </c>
      <c r="L30" s="95">
        <v>-2.3837000000000001E-2</v>
      </c>
      <c r="M30" s="96">
        <v>-2.3837000000000001E-2</v>
      </c>
      <c r="N30" s="85">
        <v>102.6</v>
      </c>
      <c r="O30" s="34">
        <v>102.6</v>
      </c>
      <c r="P30" s="34">
        <v>30.6</v>
      </c>
      <c r="Q30" s="34">
        <v>30.6</v>
      </c>
      <c r="R30" s="81">
        <v>30.6</v>
      </c>
      <c r="S30" s="98">
        <v>4.9612999999999997E-2</v>
      </c>
      <c r="T30" s="34">
        <v>4.9612999999999997E-2</v>
      </c>
      <c r="U30" s="34">
        <v>2.3837000000000001E-2</v>
      </c>
      <c r="V30" s="34">
        <v>2.3837000000000001E-2</v>
      </c>
      <c r="W30" s="81">
        <v>2.3837000000000001E-2</v>
      </c>
      <c r="X30" s="34">
        <v>-102.6</v>
      </c>
      <c r="Y30" s="34">
        <v>-102.6</v>
      </c>
      <c r="Z30" s="34">
        <v>-30.6</v>
      </c>
      <c r="AA30" s="34">
        <v>-30.6</v>
      </c>
      <c r="AB30" s="35">
        <v>-30.6</v>
      </c>
    </row>
    <row r="31" spans="2:28" x14ac:dyDescent="0.2">
      <c r="B31" s="22" t="s">
        <v>154</v>
      </c>
      <c r="C31" s="4" t="s">
        <v>198</v>
      </c>
      <c r="D31" s="4"/>
      <c r="E31" s="210"/>
      <c r="F31" s="211"/>
      <c r="G31" s="211"/>
      <c r="H31" s="212"/>
      <c r="I31" s="98">
        <v>0</v>
      </c>
      <c r="J31" s="95">
        <v>-9.1398999999999994E-2</v>
      </c>
      <c r="K31" s="95">
        <v>-9.1398999999999994E-2</v>
      </c>
      <c r="L31" s="95">
        <v>0</v>
      </c>
      <c r="M31" s="96">
        <v>0</v>
      </c>
      <c r="N31" s="85">
        <v>0</v>
      </c>
      <c r="O31" s="34">
        <v>21</v>
      </c>
      <c r="P31" s="34">
        <v>25</v>
      </c>
      <c r="Q31" s="34">
        <v>32</v>
      </c>
      <c r="R31" s="81">
        <v>69</v>
      </c>
      <c r="S31" s="98">
        <v>0</v>
      </c>
      <c r="T31" s="95">
        <v>0</v>
      </c>
      <c r="U31" s="95">
        <v>0</v>
      </c>
      <c r="V31" s="95">
        <v>0</v>
      </c>
      <c r="W31" s="96">
        <v>0</v>
      </c>
      <c r="X31" s="34">
        <v>0</v>
      </c>
      <c r="Y31" s="34">
        <v>28</v>
      </c>
      <c r="Z31" s="34">
        <v>32</v>
      </c>
      <c r="AA31" s="34">
        <v>32</v>
      </c>
      <c r="AB31" s="35">
        <v>69</v>
      </c>
    </row>
    <row r="32" spans="2:28" x14ac:dyDescent="0.2">
      <c r="B32" s="22" t="s">
        <v>155</v>
      </c>
      <c r="C32" s="4" t="s">
        <v>199</v>
      </c>
      <c r="D32" s="4"/>
      <c r="E32" s="210"/>
      <c r="F32" s="211"/>
      <c r="G32" s="211"/>
      <c r="H32" s="212"/>
      <c r="I32" s="98">
        <v>-0.13900000000000001</v>
      </c>
      <c r="J32" s="95">
        <v>-0.13900000000000001</v>
      </c>
      <c r="K32" s="95">
        <v>-5.5E-2</v>
      </c>
      <c r="L32" s="95">
        <v>-8.3000000000000004E-2</v>
      </c>
      <c r="M32" s="96">
        <v>-5.5E-2</v>
      </c>
      <c r="N32" s="85">
        <v>220</v>
      </c>
      <c r="O32" s="34">
        <v>479</v>
      </c>
      <c r="P32" s="34">
        <v>587</v>
      </c>
      <c r="Q32" s="34">
        <v>718</v>
      </c>
      <c r="R32" s="81">
        <v>836</v>
      </c>
      <c r="S32" s="98">
        <v>0</v>
      </c>
      <c r="T32" s="95">
        <v>0</v>
      </c>
      <c r="U32" s="95">
        <v>0</v>
      </c>
      <c r="V32" s="95">
        <v>0</v>
      </c>
      <c r="W32" s="96">
        <v>0</v>
      </c>
      <c r="X32" s="34">
        <v>225</v>
      </c>
      <c r="Y32" s="34">
        <v>484</v>
      </c>
      <c r="Z32" s="34">
        <v>589</v>
      </c>
      <c r="AA32" s="34">
        <v>721</v>
      </c>
      <c r="AB32" s="35">
        <v>838</v>
      </c>
    </row>
    <row r="33" spans="2:28" x14ac:dyDescent="0.2">
      <c r="B33" s="22" t="s">
        <v>156</v>
      </c>
      <c r="C33" s="4" t="s">
        <v>200</v>
      </c>
      <c r="D33" s="4"/>
      <c r="E33" s="210"/>
      <c r="F33" s="211"/>
      <c r="G33" s="211"/>
      <c r="H33" s="212"/>
      <c r="I33" s="98">
        <v>0</v>
      </c>
      <c r="J33" s="95">
        <v>-0.15041599999999999</v>
      </c>
      <c r="K33" s="95">
        <v>-5.8989999999999997E-3</v>
      </c>
      <c r="L33" s="95">
        <v>-5.8989999999999997E-3</v>
      </c>
      <c r="M33" s="96">
        <v>-1.2487809999999999</v>
      </c>
      <c r="N33" s="85">
        <v>0</v>
      </c>
      <c r="O33" s="34">
        <v>0</v>
      </c>
      <c r="P33" s="34">
        <v>8501</v>
      </c>
      <c r="Q33" s="34">
        <v>8501</v>
      </c>
      <c r="R33" s="81">
        <v>31280</v>
      </c>
      <c r="S33" s="98">
        <v>1.5640000000000001E-2</v>
      </c>
      <c r="T33" s="34">
        <v>1.5640000000000001E-2</v>
      </c>
      <c r="U33" s="34">
        <v>2.6741000000000001E-2</v>
      </c>
      <c r="V33" s="34">
        <v>2.6741000000000001E-2</v>
      </c>
      <c r="W33" s="81">
        <v>4.5441000000000002E-2</v>
      </c>
      <c r="X33" s="34">
        <v>920</v>
      </c>
      <c r="Y33" s="34">
        <v>9768</v>
      </c>
      <c r="Z33" s="34">
        <v>10421</v>
      </c>
      <c r="AA33" s="34">
        <v>10421</v>
      </c>
      <c r="AB33" s="35">
        <v>77786</v>
      </c>
    </row>
    <row r="34" spans="2:28" x14ac:dyDescent="0.2">
      <c r="B34" s="22" t="s">
        <v>157</v>
      </c>
      <c r="C34" s="4" t="s">
        <v>201</v>
      </c>
      <c r="D34" s="4"/>
      <c r="E34" s="210"/>
      <c r="F34" s="211"/>
      <c r="G34" s="211"/>
      <c r="H34" s="212"/>
      <c r="I34" s="98">
        <v>0</v>
      </c>
      <c r="J34" s="95">
        <v>-1.75</v>
      </c>
      <c r="K34" s="95">
        <v>0</v>
      </c>
      <c r="L34" s="95">
        <v>0</v>
      </c>
      <c r="M34" s="96">
        <v>-2.25</v>
      </c>
      <c r="N34" s="186">
        <v>0</v>
      </c>
      <c r="O34" s="185">
        <v>0</v>
      </c>
      <c r="P34" s="185">
        <v>0</v>
      </c>
      <c r="Q34" s="185">
        <v>0</v>
      </c>
      <c r="R34" s="185">
        <v>0</v>
      </c>
      <c r="S34" s="98">
        <v>4.5</v>
      </c>
      <c r="T34" s="184">
        <v>0.25</v>
      </c>
      <c r="U34" s="184">
        <v>2</v>
      </c>
      <c r="V34" s="184">
        <v>2</v>
      </c>
      <c r="W34" s="184">
        <v>2.25</v>
      </c>
      <c r="X34" s="186">
        <v>4.5</v>
      </c>
      <c r="Y34" s="185">
        <v>3.75</v>
      </c>
      <c r="Z34" s="185">
        <v>2</v>
      </c>
      <c r="AA34" s="185">
        <v>2</v>
      </c>
      <c r="AB34" s="185">
        <v>6.75</v>
      </c>
    </row>
    <row r="35" spans="2:28" x14ac:dyDescent="0.2">
      <c r="B35" s="22" t="s">
        <v>158</v>
      </c>
      <c r="C35" s="4" t="s">
        <v>202</v>
      </c>
      <c r="D35" s="4"/>
      <c r="E35" s="210"/>
      <c r="F35" s="211"/>
      <c r="G35" s="211"/>
      <c r="H35" s="212"/>
      <c r="I35" s="98">
        <v>-1.9312</v>
      </c>
      <c r="J35" s="95">
        <v>-1.9312</v>
      </c>
      <c r="K35" s="95">
        <v>-1.9312</v>
      </c>
      <c r="L35" s="95">
        <v>-1.9312</v>
      </c>
      <c r="M35" s="96">
        <v>-1.9312</v>
      </c>
      <c r="N35" s="85">
        <v>87.93</v>
      </c>
      <c r="O35" s="34">
        <v>87.93</v>
      </c>
      <c r="P35" s="34">
        <v>87.93</v>
      </c>
      <c r="Q35" s="34">
        <v>87.93</v>
      </c>
      <c r="R35" s="81">
        <v>87.93</v>
      </c>
      <c r="S35" s="98">
        <v>0</v>
      </c>
      <c r="T35" s="95">
        <v>0</v>
      </c>
      <c r="U35" s="95">
        <v>1.5</v>
      </c>
      <c r="V35" s="95">
        <v>0</v>
      </c>
      <c r="W35" s="96">
        <v>0</v>
      </c>
      <c r="X35" s="34">
        <v>100</v>
      </c>
      <c r="Y35" s="34">
        <v>100</v>
      </c>
      <c r="Z35" s="34">
        <v>100</v>
      </c>
      <c r="AA35" s="34">
        <v>100</v>
      </c>
      <c r="AB35" s="35">
        <v>100</v>
      </c>
    </row>
    <row r="36" spans="2:28" x14ac:dyDescent="0.2">
      <c r="B36" s="22" t="s">
        <v>159</v>
      </c>
      <c r="C36" s="4" t="s">
        <v>203</v>
      </c>
      <c r="D36" s="4"/>
      <c r="E36" s="210"/>
      <c r="F36" s="211"/>
      <c r="G36" s="211"/>
      <c r="H36" s="212"/>
      <c r="I36" s="98">
        <v>-0.511575</v>
      </c>
      <c r="J36" s="95">
        <v>-0.511575</v>
      </c>
      <c r="K36" s="95">
        <v>-0.511575</v>
      </c>
      <c r="L36" s="95">
        <v>-0.511575</v>
      </c>
      <c r="M36" s="96">
        <v>-0.511575</v>
      </c>
      <c r="N36" s="85">
        <v>1.61</v>
      </c>
      <c r="O36" s="34">
        <v>1.61</v>
      </c>
      <c r="P36" s="34">
        <v>1.61</v>
      </c>
      <c r="Q36" s="34">
        <v>1.61</v>
      </c>
      <c r="R36" s="81">
        <v>1.61</v>
      </c>
      <c r="S36" s="98">
        <v>0.48465000000000003</v>
      </c>
      <c r="T36" s="34">
        <v>0.67312499999999997</v>
      </c>
      <c r="U36" s="34">
        <v>0.86160000000000003</v>
      </c>
      <c r="V36" s="34">
        <v>1.0500750000000001</v>
      </c>
      <c r="W36" s="81">
        <v>1.23855</v>
      </c>
      <c r="X36" s="34">
        <v>1.24</v>
      </c>
      <c r="Y36" s="34">
        <v>1.17</v>
      </c>
      <c r="Z36" s="34">
        <v>1.1000000000000001</v>
      </c>
      <c r="AA36" s="34">
        <v>1.03</v>
      </c>
      <c r="AB36" s="35">
        <v>0.96</v>
      </c>
    </row>
    <row r="37" spans="2:28" x14ac:dyDescent="0.2">
      <c r="B37" s="22" t="s">
        <v>160</v>
      </c>
      <c r="C37" s="4" t="s">
        <v>204</v>
      </c>
      <c r="D37" s="4"/>
      <c r="E37" s="210"/>
      <c r="F37" s="211"/>
      <c r="G37" s="211"/>
      <c r="H37" s="212"/>
      <c r="I37" s="98">
        <v>0</v>
      </c>
      <c r="J37" s="95">
        <v>0</v>
      </c>
      <c r="K37" s="95">
        <v>0</v>
      </c>
      <c r="L37" s="95">
        <v>0</v>
      </c>
      <c r="M37" s="96">
        <v>0</v>
      </c>
      <c r="N37" s="85">
        <v>20</v>
      </c>
      <c r="O37" s="34">
        <v>20</v>
      </c>
      <c r="P37" s="34">
        <v>20</v>
      </c>
      <c r="Q37" s="34">
        <v>20</v>
      </c>
      <c r="R37" s="81">
        <v>20</v>
      </c>
      <c r="S37" s="98">
        <v>0</v>
      </c>
      <c r="T37" s="95">
        <v>0</v>
      </c>
      <c r="U37" s="95">
        <v>0</v>
      </c>
      <c r="V37" s="95">
        <v>0</v>
      </c>
      <c r="W37" s="96">
        <v>0</v>
      </c>
      <c r="X37" s="34">
        <v>0</v>
      </c>
      <c r="Y37" s="34">
        <v>0</v>
      </c>
      <c r="Z37" s="34">
        <v>0</v>
      </c>
      <c r="AA37" s="34">
        <v>0</v>
      </c>
      <c r="AB37" s="35">
        <v>0</v>
      </c>
    </row>
    <row r="38" spans="2:28" x14ac:dyDescent="0.2">
      <c r="B38" s="22" t="s">
        <v>161</v>
      </c>
      <c r="C38" s="4" t="s">
        <v>205</v>
      </c>
      <c r="D38" s="4"/>
      <c r="E38" s="210"/>
      <c r="F38" s="211"/>
      <c r="G38" s="211"/>
      <c r="H38" s="212"/>
      <c r="I38" s="98">
        <v>0</v>
      </c>
      <c r="J38" s="95">
        <v>0</v>
      </c>
      <c r="K38" s="95">
        <v>0</v>
      </c>
      <c r="L38" s="95">
        <v>0</v>
      </c>
      <c r="M38" s="96">
        <v>0</v>
      </c>
      <c r="N38" s="85" t="s">
        <v>248</v>
      </c>
      <c r="O38" s="34" t="s">
        <v>248</v>
      </c>
      <c r="P38" s="34" t="s">
        <v>264</v>
      </c>
      <c r="Q38" s="34" t="s">
        <v>265</v>
      </c>
      <c r="R38" s="81" t="s">
        <v>265</v>
      </c>
      <c r="S38" s="98">
        <v>0</v>
      </c>
      <c r="T38" s="95">
        <v>0</v>
      </c>
      <c r="U38" s="95">
        <v>0</v>
      </c>
      <c r="V38" s="95">
        <v>0</v>
      </c>
      <c r="W38" s="96">
        <v>0</v>
      </c>
      <c r="X38" s="34" t="s">
        <v>249</v>
      </c>
      <c r="Y38" s="34" t="s">
        <v>250</v>
      </c>
      <c r="Z38" s="34" t="s">
        <v>250</v>
      </c>
      <c r="AA38" s="34" t="s">
        <v>250</v>
      </c>
      <c r="AB38" s="35" t="s">
        <v>250</v>
      </c>
    </row>
    <row r="39" spans="2:28" x14ac:dyDescent="0.2">
      <c r="B39" s="22" t="s">
        <v>162</v>
      </c>
      <c r="C39" s="4" t="s">
        <v>206</v>
      </c>
      <c r="D39" s="4"/>
      <c r="E39" s="210"/>
      <c r="F39" s="211"/>
      <c r="G39" s="211"/>
      <c r="H39" s="212"/>
      <c r="I39" s="98">
        <v>-2.5344000000000002</v>
      </c>
      <c r="J39" s="95">
        <v>-2.6312000000000002</v>
      </c>
      <c r="K39" s="95">
        <v>-2.7324000000000002</v>
      </c>
      <c r="L39" s="95">
        <v>-2.8292000000000002</v>
      </c>
      <c r="M39" s="96">
        <v>-2.9260000000000002</v>
      </c>
      <c r="N39" s="85">
        <v>46080</v>
      </c>
      <c r="O39" s="34">
        <v>47840</v>
      </c>
      <c r="P39" s="34">
        <v>49680</v>
      </c>
      <c r="Q39" s="34">
        <v>51440</v>
      </c>
      <c r="R39" s="81">
        <v>53200</v>
      </c>
      <c r="S39" s="98">
        <v>2.5344000000000002</v>
      </c>
      <c r="T39" s="95">
        <v>2.6312000000000002</v>
      </c>
      <c r="U39" s="95">
        <v>2.7324000000000002</v>
      </c>
      <c r="V39" s="95">
        <v>2.8292000000000002</v>
      </c>
      <c r="W39" s="96">
        <v>2.9260000000000002</v>
      </c>
      <c r="X39" s="34">
        <v>69120</v>
      </c>
      <c r="Y39" s="34">
        <v>71760</v>
      </c>
      <c r="Z39" s="34">
        <v>74520</v>
      </c>
      <c r="AA39" s="34">
        <v>77160</v>
      </c>
      <c r="AB39" s="35">
        <v>79800</v>
      </c>
    </row>
    <row r="40" spans="2:28" x14ac:dyDescent="0.2">
      <c r="B40" s="22" t="s">
        <v>163</v>
      </c>
      <c r="C40" s="4" t="s">
        <v>207</v>
      </c>
      <c r="D40" s="4"/>
      <c r="E40" s="210"/>
      <c r="F40" s="211"/>
      <c r="G40" s="211"/>
      <c r="H40" s="212"/>
      <c r="I40" s="98">
        <v>-0.40290000000000004</v>
      </c>
      <c r="J40" s="95">
        <v>-0.40290000000000004</v>
      </c>
      <c r="K40" s="95">
        <v>-0.40290000000000004</v>
      </c>
      <c r="L40" s="95">
        <v>-0.40290000000000004</v>
      </c>
      <c r="M40" s="96">
        <v>-0.40290000000000004</v>
      </c>
      <c r="N40" s="85">
        <v>93.6</v>
      </c>
      <c r="O40" s="34">
        <v>93.8</v>
      </c>
      <c r="P40" s="34">
        <v>94</v>
      </c>
      <c r="Q40" s="34">
        <v>94.2</v>
      </c>
      <c r="R40" s="81">
        <v>94.4</v>
      </c>
      <c r="S40" s="98">
        <v>0.54510000000000003</v>
      </c>
      <c r="T40" s="95">
        <v>0.54510000000000003</v>
      </c>
      <c r="U40" s="95">
        <v>0.54510000000000003</v>
      </c>
      <c r="V40" s="95">
        <v>0.54510000000000003</v>
      </c>
      <c r="W40" s="96">
        <v>0.54510000000000003</v>
      </c>
      <c r="X40" s="34">
        <v>97.6</v>
      </c>
      <c r="Y40" s="34">
        <v>97.8</v>
      </c>
      <c r="Z40" s="34">
        <v>98</v>
      </c>
      <c r="AA40" s="34">
        <v>98.2</v>
      </c>
      <c r="AB40" s="35">
        <v>98.4</v>
      </c>
    </row>
    <row r="41" spans="2:28" x14ac:dyDescent="0.2">
      <c r="B41" s="22" t="s">
        <v>164</v>
      </c>
      <c r="C41" s="4" t="s">
        <v>208</v>
      </c>
      <c r="D41" s="4"/>
      <c r="E41" s="210"/>
      <c r="F41" s="211"/>
      <c r="G41" s="211"/>
      <c r="H41" s="212"/>
      <c r="I41" s="98">
        <v>0</v>
      </c>
      <c r="J41" s="95">
        <v>0</v>
      </c>
      <c r="K41" s="95">
        <v>0</v>
      </c>
      <c r="L41" s="95">
        <v>0</v>
      </c>
      <c r="M41" s="96">
        <v>0</v>
      </c>
      <c r="N41" s="85">
        <v>0</v>
      </c>
      <c r="O41" s="34">
        <v>0</v>
      </c>
      <c r="P41" s="34">
        <v>0</v>
      </c>
      <c r="Q41" s="34">
        <v>0</v>
      </c>
      <c r="R41" s="81">
        <v>0</v>
      </c>
      <c r="S41" s="98">
        <v>0.62424000000000002</v>
      </c>
      <c r="T41" s="95">
        <v>0.62424000000000002</v>
      </c>
      <c r="U41" s="95">
        <v>0.62424000000000002</v>
      </c>
      <c r="V41" s="95">
        <v>0.62424000000000002</v>
      </c>
      <c r="W41" s="96">
        <v>0.62424000000000002</v>
      </c>
      <c r="X41" s="34">
        <v>4590</v>
      </c>
      <c r="Y41" s="34">
        <v>4590</v>
      </c>
      <c r="Z41" s="34">
        <v>4590</v>
      </c>
      <c r="AA41" s="34">
        <v>4590</v>
      </c>
      <c r="AB41" s="35">
        <v>4590</v>
      </c>
    </row>
    <row r="42" spans="2:28" x14ac:dyDescent="0.2">
      <c r="B42" s="22" t="s">
        <v>165</v>
      </c>
      <c r="C42" s="4" t="s">
        <v>209</v>
      </c>
      <c r="D42" s="4"/>
      <c r="E42" s="210"/>
      <c r="F42" s="211"/>
      <c r="G42" s="211"/>
      <c r="H42" s="212"/>
      <c r="I42" s="98">
        <v>0</v>
      </c>
      <c r="J42" s="95">
        <v>0</v>
      </c>
      <c r="K42" s="95">
        <v>0</v>
      </c>
      <c r="L42" s="95">
        <v>0</v>
      </c>
      <c r="M42" s="96">
        <v>0</v>
      </c>
      <c r="N42" s="85">
        <v>0</v>
      </c>
      <c r="O42" s="34">
        <v>0</v>
      </c>
      <c r="P42" s="34">
        <v>0</v>
      </c>
      <c r="Q42" s="34">
        <v>0</v>
      </c>
      <c r="R42" s="81">
        <v>0</v>
      </c>
      <c r="S42" s="98">
        <v>0.19889999999999999</v>
      </c>
      <c r="T42" s="34">
        <v>0.19889999999999999</v>
      </c>
      <c r="U42" s="34">
        <v>0.19889999999999999</v>
      </c>
      <c r="V42" s="34">
        <v>0.19889999999999999</v>
      </c>
      <c r="W42" s="81">
        <v>0.19889999999999999</v>
      </c>
      <c r="X42" s="34">
        <v>650</v>
      </c>
      <c r="Y42" s="34">
        <v>650</v>
      </c>
      <c r="Z42" s="34">
        <v>650</v>
      </c>
      <c r="AA42" s="34">
        <v>650</v>
      </c>
      <c r="AB42" s="35">
        <v>650</v>
      </c>
    </row>
    <row r="43" spans="2:28" x14ac:dyDescent="0.2">
      <c r="B43" s="22" t="s">
        <v>166</v>
      </c>
      <c r="C43" s="4" t="s">
        <v>210</v>
      </c>
      <c r="D43" s="4"/>
      <c r="E43" s="210"/>
      <c r="F43" s="211"/>
      <c r="G43" s="211"/>
      <c r="H43" s="212"/>
      <c r="I43" s="98">
        <v>0</v>
      </c>
      <c r="J43" s="95">
        <v>0</v>
      </c>
      <c r="K43" s="95">
        <v>0</v>
      </c>
      <c r="L43" s="95">
        <v>0</v>
      </c>
      <c r="M43" s="96">
        <v>0</v>
      </c>
      <c r="N43" s="85">
        <v>0</v>
      </c>
      <c r="O43" s="34">
        <v>0</v>
      </c>
      <c r="P43" s="34">
        <v>0</v>
      </c>
      <c r="Q43" s="34">
        <v>0</v>
      </c>
      <c r="R43" s="81">
        <v>0</v>
      </c>
      <c r="S43" s="98">
        <v>4.4472999999999999E-2</v>
      </c>
      <c r="T43" s="95">
        <v>4.4472999999999999E-2</v>
      </c>
      <c r="U43" s="95">
        <v>4.4472999999999999E-2</v>
      </c>
      <c r="V43" s="95">
        <v>4.4472999999999999E-2</v>
      </c>
      <c r="W43" s="96">
        <v>4.4472999999999999E-2</v>
      </c>
      <c r="X43" s="34">
        <v>3421</v>
      </c>
      <c r="Y43" s="34">
        <v>3421</v>
      </c>
      <c r="Z43" s="34">
        <v>3421</v>
      </c>
      <c r="AA43" s="34">
        <v>3421</v>
      </c>
      <c r="AB43" s="35">
        <v>3421</v>
      </c>
    </row>
    <row r="44" spans="2:28" x14ac:dyDescent="0.2">
      <c r="B44" s="22" t="s">
        <v>167</v>
      </c>
      <c r="C44" s="4" t="s">
        <v>211</v>
      </c>
      <c r="D44" s="4"/>
      <c r="E44" s="210"/>
      <c r="F44" s="211"/>
      <c r="G44" s="211"/>
      <c r="H44" s="212"/>
      <c r="I44" s="98">
        <v>0</v>
      </c>
      <c r="J44" s="95">
        <v>0</v>
      </c>
      <c r="K44" s="95">
        <v>0</v>
      </c>
      <c r="L44" s="95">
        <v>0</v>
      </c>
      <c r="M44" s="96">
        <v>0</v>
      </c>
      <c r="N44" s="186">
        <v>0</v>
      </c>
      <c r="O44" s="185">
        <v>0</v>
      </c>
      <c r="P44" s="185">
        <v>0</v>
      </c>
      <c r="Q44" s="185">
        <v>0</v>
      </c>
      <c r="R44" s="185">
        <v>0</v>
      </c>
      <c r="S44" s="98">
        <v>0</v>
      </c>
      <c r="T44" s="95">
        <v>0</v>
      </c>
      <c r="U44" s="95">
        <v>0</v>
      </c>
      <c r="V44" s="95">
        <v>0</v>
      </c>
      <c r="W44" s="96">
        <v>0</v>
      </c>
      <c r="X44" s="34">
        <v>1</v>
      </c>
      <c r="Y44" s="34">
        <v>2</v>
      </c>
      <c r="Z44" s="34">
        <v>3</v>
      </c>
      <c r="AA44" s="34">
        <v>3</v>
      </c>
      <c r="AB44" s="35">
        <v>4</v>
      </c>
    </row>
    <row r="45" spans="2:28" x14ac:dyDescent="0.2">
      <c r="B45" s="22" t="s">
        <v>168</v>
      </c>
      <c r="C45" s="4" t="s">
        <v>212</v>
      </c>
      <c r="D45" s="4"/>
      <c r="E45" s="210"/>
      <c r="F45" s="211"/>
      <c r="G45" s="211"/>
      <c r="H45" s="212"/>
      <c r="I45" s="98">
        <v>0</v>
      </c>
      <c r="J45" s="95">
        <v>0</v>
      </c>
      <c r="K45" s="95">
        <v>0</v>
      </c>
      <c r="L45" s="95">
        <v>0</v>
      </c>
      <c r="M45" s="96">
        <v>0</v>
      </c>
      <c r="N45" s="85">
        <v>0</v>
      </c>
      <c r="O45" s="34">
        <v>0</v>
      </c>
      <c r="P45" s="34">
        <v>0</v>
      </c>
      <c r="Q45" s="34">
        <v>0</v>
      </c>
      <c r="R45" s="81">
        <v>0</v>
      </c>
      <c r="S45" s="98">
        <v>0</v>
      </c>
      <c r="T45" s="95">
        <v>0</v>
      </c>
      <c r="U45" s="95">
        <v>6</v>
      </c>
      <c r="V45" s="95">
        <v>0</v>
      </c>
      <c r="W45" s="96">
        <v>0</v>
      </c>
      <c r="X45" s="34">
        <v>0</v>
      </c>
      <c r="Y45" s="34">
        <v>0</v>
      </c>
      <c r="Z45" s="34">
        <v>1</v>
      </c>
      <c r="AA45" s="34">
        <v>0</v>
      </c>
      <c r="AB45" s="35">
        <v>0</v>
      </c>
    </row>
    <row r="46" spans="2:28" x14ac:dyDescent="0.2">
      <c r="B46" s="22" t="s">
        <v>169</v>
      </c>
      <c r="C46" s="4" t="s">
        <v>213</v>
      </c>
      <c r="D46" s="4"/>
      <c r="E46" s="210"/>
      <c r="F46" s="211"/>
      <c r="G46" s="211"/>
      <c r="H46" s="212"/>
      <c r="I46" s="98">
        <v>-3.0753454816786965</v>
      </c>
      <c r="J46" s="95">
        <v>-1.8348788716993081</v>
      </c>
      <c r="K46" s="95">
        <v>-6.6104909691033926</v>
      </c>
      <c r="L46" s="95">
        <v>-8.0441365774630196</v>
      </c>
      <c r="M46" s="96">
        <v>-3.0851481000555814</v>
      </c>
      <c r="N46" s="85">
        <v>0</v>
      </c>
      <c r="O46" s="34">
        <v>0</v>
      </c>
      <c r="P46" s="34">
        <v>0</v>
      </c>
      <c r="Q46" s="34">
        <v>0</v>
      </c>
      <c r="R46" s="81">
        <v>0</v>
      </c>
      <c r="S46" s="98">
        <v>0</v>
      </c>
      <c r="T46" s="95">
        <v>0</v>
      </c>
      <c r="U46" s="95">
        <v>0</v>
      </c>
      <c r="V46" s="95">
        <v>0</v>
      </c>
      <c r="W46" s="96">
        <v>0</v>
      </c>
      <c r="X46" s="188">
        <v>0.135776842458221</v>
      </c>
      <c r="Y46" s="188">
        <v>8.1010104710786193E-2</v>
      </c>
      <c r="Z46" s="188">
        <v>0.29185390592068</v>
      </c>
      <c r="AA46" s="188">
        <v>0.355149517768787</v>
      </c>
      <c r="AB46" s="151">
        <v>0.13620962914152701</v>
      </c>
    </row>
    <row r="47" spans="2:28" x14ac:dyDescent="0.2">
      <c r="B47" s="22" t="s">
        <v>170</v>
      </c>
      <c r="C47" s="4" t="s">
        <v>214</v>
      </c>
      <c r="D47" s="4"/>
      <c r="E47" s="210"/>
      <c r="F47" s="211"/>
      <c r="G47" s="211"/>
      <c r="H47" s="212"/>
      <c r="I47" s="98">
        <v>0</v>
      </c>
      <c r="J47" s="95">
        <v>0</v>
      </c>
      <c r="K47" s="95">
        <v>0</v>
      </c>
      <c r="L47" s="95">
        <v>0</v>
      </c>
      <c r="M47" s="96">
        <v>0</v>
      </c>
      <c r="N47" s="85">
        <v>0.66</v>
      </c>
      <c r="O47" s="34">
        <v>0.67</v>
      </c>
      <c r="P47" s="34">
        <v>0.68</v>
      </c>
      <c r="Q47" s="34">
        <v>0.69</v>
      </c>
      <c r="R47" s="81">
        <v>0.7</v>
      </c>
      <c r="S47" s="98">
        <v>0</v>
      </c>
      <c r="T47" s="95">
        <v>0</v>
      </c>
      <c r="U47" s="95">
        <v>0</v>
      </c>
      <c r="V47" s="95">
        <v>0</v>
      </c>
      <c r="W47" s="96">
        <v>0</v>
      </c>
      <c r="X47" s="34">
        <v>0.76</v>
      </c>
      <c r="Y47" s="34">
        <v>0.77</v>
      </c>
      <c r="Z47" s="34">
        <v>0.78</v>
      </c>
      <c r="AA47" s="34">
        <v>0.79</v>
      </c>
      <c r="AB47" s="35">
        <v>0.8</v>
      </c>
    </row>
    <row r="48" spans="2:28" x14ac:dyDescent="0.2">
      <c r="B48" s="22" t="s">
        <v>142</v>
      </c>
      <c r="C48" s="4" t="s">
        <v>215</v>
      </c>
      <c r="D48" s="4"/>
      <c r="E48" s="210"/>
      <c r="F48" s="211"/>
      <c r="G48" s="211"/>
      <c r="H48" s="212"/>
      <c r="I48" s="98">
        <v>-4.5872799999999998</v>
      </c>
      <c r="J48" s="95">
        <v>-4.51248</v>
      </c>
      <c r="K48" s="95">
        <v>-4.4376800000000003</v>
      </c>
      <c r="L48" s="95">
        <v>-4.3628799999999996</v>
      </c>
      <c r="M48" s="96">
        <v>-4.2880799999999999</v>
      </c>
      <c r="N48" s="85">
        <v>24037</v>
      </c>
      <c r="O48" s="34">
        <v>23646</v>
      </c>
      <c r="P48" s="34">
        <v>23255</v>
      </c>
      <c r="Q48" s="34">
        <v>22864</v>
      </c>
      <c r="R48" s="81">
        <v>22473</v>
      </c>
      <c r="S48" s="98">
        <v>4.2962400000000001</v>
      </c>
      <c r="T48" s="95">
        <v>4.2268800000000004</v>
      </c>
      <c r="U48" s="95">
        <v>4.1575199999999999</v>
      </c>
      <c r="V48" s="95">
        <v>4.0868000000000002</v>
      </c>
      <c r="W48" s="96">
        <v>4.0174399999999997</v>
      </c>
      <c r="X48" s="34">
        <v>17505</v>
      </c>
      <c r="Y48" s="34">
        <v>17220</v>
      </c>
      <c r="Z48" s="34">
        <v>16935</v>
      </c>
      <c r="AA48" s="34">
        <v>16651</v>
      </c>
      <c r="AB48" s="35">
        <v>16366</v>
      </c>
    </row>
    <row r="49" spans="2:28" x14ac:dyDescent="0.2">
      <c r="B49" s="22" t="s">
        <v>171</v>
      </c>
      <c r="C49" s="4" t="s">
        <v>216</v>
      </c>
      <c r="D49" s="4"/>
      <c r="E49" s="210"/>
      <c r="F49" s="211"/>
      <c r="G49" s="211"/>
      <c r="H49" s="212"/>
      <c r="I49" s="98">
        <v>-3.8247</v>
      </c>
      <c r="J49" s="95">
        <v>-4.5144000000000002</v>
      </c>
      <c r="K49" s="95">
        <v>-5.3864999999999998</v>
      </c>
      <c r="L49" s="95">
        <v>-6.4352999999999998</v>
      </c>
      <c r="M49" s="96">
        <v>-7.2219000000000007</v>
      </c>
      <c r="N49" s="85">
        <v>7516</v>
      </c>
      <c r="O49" s="34">
        <v>7391</v>
      </c>
      <c r="P49" s="34">
        <v>7297</v>
      </c>
      <c r="Q49" s="34">
        <v>7235</v>
      </c>
      <c r="R49" s="81">
        <v>7126</v>
      </c>
      <c r="S49" s="98">
        <v>1.72377</v>
      </c>
      <c r="T49" s="95">
        <v>0.98807999999999996</v>
      </c>
      <c r="U49" s="95">
        <v>0.28460999999999997</v>
      </c>
      <c r="V49" s="95">
        <v>-0.39900000000000002</v>
      </c>
      <c r="W49" s="96">
        <v>-1.2882</v>
      </c>
      <c r="X49" s="34">
        <v>6524</v>
      </c>
      <c r="Y49" s="34">
        <v>6415</v>
      </c>
      <c r="Z49" s="34">
        <v>6299</v>
      </c>
      <c r="AA49" s="34">
        <v>6176</v>
      </c>
      <c r="AB49" s="35">
        <v>6085</v>
      </c>
    </row>
    <row r="50" spans="2:28" x14ac:dyDescent="0.2">
      <c r="B50" s="22" t="s">
        <v>172</v>
      </c>
      <c r="C50" s="4" t="s">
        <v>217</v>
      </c>
      <c r="D50" s="4"/>
      <c r="E50" s="210"/>
      <c r="F50" s="211"/>
      <c r="G50" s="211"/>
      <c r="H50" s="212"/>
      <c r="I50" s="98">
        <v>-0.17199999999999999</v>
      </c>
      <c r="J50" s="95">
        <v>-0.43</v>
      </c>
      <c r="K50" s="95">
        <v>-0.60199999999999998</v>
      </c>
      <c r="L50" s="95">
        <v>-0.77400000000000002</v>
      </c>
      <c r="M50" s="96">
        <v>-1.032</v>
      </c>
      <c r="N50" s="85">
        <v>0</v>
      </c>
      <c r="O50" s="34">
        <v>-1</v>
      </c>
      <c r="P50" s="34">
        <v>-1</v>
      </c>
      <c r="Q50" s="34">
        <v>-1</v>
      </c>
      <c r="R50" s="81">
        <v>-2</v>
      </c>
      <c r="S50" s="98">
        <v>0.60199999999999998</v>
      </c>
      <c r="T50" s="34">
        <v>0.60199999999999998</v>
      </c>
      <c r="U50" s="34">
        <v>0.60199999999999998</v>
      </c>
      <c r="V50" s="34">
        <v>0.60199999999999998</v>
      </c>
      <c r="W50" s="81">
        <v>0.60199999999999998</v>
      </c>
      <c r="X50" s="34">
        <v>9</v>
      </c>
      <c r="Y50" s="34">
        <v>11</v>
      </c>
      <c r="Z50" s="34">
        <v>13</v>
      </c>
      <c r="AA50" s="34">
        <v>15</v>
      </c>
      <c r="AB50" s="35">
        <v>17</v>
      </c>
    </row>
    <row r="51" spans="2:28" x14ac:dyDescent="0.2">
      <c r="B51" s="22" t="s">
        <v>173</v>
      </c>
      <c r="C51" s="4" t="s">
        <v>218</v>
      </c>
      <c r="D51" s="4"/>
      <c r="E51" s="210"/>
      <c r="F51" s="211"/>
      <c r="G51" s="211"/>
      <c r="H51" s="212"/>
      <c r="I51" s="98">
        <v>-6.8914557800000029</v>
      </c>
      <c r="J51" s="95">
        <v>-7.5138027800000025</v>
      </c>
      <c r="K51" s="95">
        <v>-8.136149780000002</v>
      </c>
      <c r="L51" s="95">
        <v>-8.7584967800000033</v>
      </c>
      <c r="M51" s="96">
        <v>-9.3808437800000029</v>
      </c>
      <c r="N51" s="85">
        <v>76.650000000000006</v>
      </c>
      <c r="O51" s="34">
        <v>77.150000000000006</v>
      </c>
      <c r="P51" s="34">
        <v>77.650000000000006</v>
      </c>
      <c r="Q51" s="34">
        <v>78.150000000000006</v>
      </c>
      <c r="R51" s="81">
        <v>78.650000000000006</v>
      </c>
      <c r="S51" s="98">
        <v>9.7625499399999978</v>
      </c>
      <c r="T51" s="34">
        <v>9.7625499399999978</v>
      </c>
      <c r="U51" s="34">
        <v>9.7625499399999978</v>
      </c>
      <c r="V51" s="34">
        <v>9.7625499399999978</v>
      </c>
      <c r="W51" s="81">
        <v>9.7625499399999978</v>
      </c>
      <c r="X51" s="34">
        <v>36.510000000000005</v>
      </c>
      <c r="Y51" s="34">
        <v>35.510000000000005</v>
      </c>
      <c r="Z51" s="34">
        <v>34.510000000000005</v>
      </c>
      <c r="AA51" s="34">
        <v>33.510000000000005</v>
      </c>
      <c r="AB51" s="35">
        <v>32.510000000000005</v>
      </c>
    </row>
    <row r="52" spans="2:28" x14ac:dyDescent="0.2">
      <c r="B52" s="23" t="s">
        <v>174</v>
      </c>
      <c r="C52" s="24" t="s">
        <v>219</v>
      </c>
      <c r="D52" s="24"/>
      <c r="E52" s="213"/>
      <c r="F52" s="214"/>
      <c r="G52" s="214"/>
      <c r="H52" s="215"/>
      <c r="I52" s="36">
        <v>-1.3097500000000011</v>
      </c>
      <c r="J52" s="37">
        <v>-2.705419599999999</v>
      </c>
      <c r="K52" s="37">
        <v>-4.1010892000000005</v>
      </c>
      <c r="L52" s="37">
        <v>-5.4967588000000012</v>
      </c>
      <c r="M52" s="82">
        <v>-6.8924284000000027</v>
      </c>
      <c r="N52" s="86">
        <v>285.78000000000003</v>
      </c>
      <c r="O52" s="37">
        <v>296.88</v>
      </c>
      <c r="P52" s="37">
        <v>307.98</v>
      </c>
      <c r="Q52" s="37">
        <v>319.08000000000004</v>
      </c>
      <c r="R52" s="82">
        <v>330.18000000000006</v>
      </c>
      <c r="S52" s="37">
        <v>4.4112380000000009</v>
      </c>
      <c r="T52" s="37">
        <v>4.411238</v>
      </c>
      <c r="U52" s="37">
        <v>4.4112379999999982</v>
      </c>
      <c r="V52" s="37">
        <v>4.411238</v>
      </c>
      <c r="W52" s="82">
        <v>4.4112379999999991</v>
      </c>
      <c r="X52" s="37">
        <v>149.27999999999997</v>
      </c>
      <c r="Y52" s="37">
        <v>127.08</v>
      </c>
      <c r="Z52" s="37">
        <v>104.88000000000002</v>
      </c>
      <c r="AA52" s="37">
        <v>82.679999999999993</v>
      </c>
      <c r="AB52" s="38">
        <v>60.480000000000004</v>
      </c>
    </row>
  </sheetData>
  <sheetProtection algorithmName="SHA-1" hashValue="QkSozAFPZiRiWoIgHB6A+PD/BgY=" saltValue="d5eqNIT9a8gu/9/1GMAlNQ==" spinCount="100000" sheet="1" objects="1" scenarios="1"/>
  <mergeCells count="13">
    <mergeCell ref="N4:R4"/>
    <mergeCell ref="S4:W4"/>
    <mergeCell ref="X4:AB4"/>
    <mergeCell ref="B4:B5"/>
    <mergeCell ref="C4:C5"/>
    <mergeCell ref="D4:D5"/>
    <mergeCell ref="E21:H52"/>
    <mergeCell ref="B2:I2"/>
    <mergeCell ref="E4:E5"/>
    <mergeCell ref="F4:F5"/>
    <mergeCell ref="G4:G5"/>
    <mergeCell ref="H4:H5"/>
    <mergeCell ref="I4:M4"/>
  </mergeCells>
  <conditionalFormatting sqref="N34:R34">
    <cfRule type="expression" dxfId="15" priority="9">
      <formula>$R34="NFI"</formula>
    </cfRule>
  </conditionalFormatting>
  <conditionalFormatting sqref="X34:AB34">
    <cfRule type="expression" dxfId="14" priority="6">
      <formula>$R34="NFI"</formula>
    </cfRule>
  </conditionalFormatting>
  <conditionalFormatting sqref="T34:W34">
    <cfRule type="expression" dxfId="13" priority="4">
      <formula>$R34="NFI"</formula>
    </cfRule>
  </conditionalFormatting>
  <conditionalFormatting sqref="T34:W34">
    <cfRule type="cellIs" dxfId="12" priority="5" operator="lessThan">
      <formula>0</formula>
    </cfRule>
  </conditionalFormatting>
  <conditionalFormatting sqref="N44:R44">
    <cfRule type="expression" dxfId="11" priority="3">
      <formula>$R44="NFI"</formula>
    </cfRule>
  </conditionalFormatting>
  <pageMargins left="0.70866141732283472" right="0.70866141732283472" top="0.74803149606299213" bottom="0.74803149606299213" header="0.31496062992125984" footer="0.31496062992125984"/>
  <pageSetup paperSize="8" scale="72" fitToWidth="2" orientation="landscape" r:id="rId1"/>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G84"/>
  <sheetViews>
    <sheetView showGridLines="0" tabSelected="1" zoomScaleNormal="100" workbookViewId="0">
      <pane xSplit="4" ySplit="5" topLeftCell="AZ6" activePane="bottomRight" state="frozen"/>
      <selection pane="topRight" activeCell="E1" sqref="E1"/>
      <selection pane="bottomLeft" activeCell="A6" sqref="A6"/>
      <selection pane="bottomRight" activeCell="BG18" sqref="BG18"/>
    </sheetView>
  </sheetViews>
  <sheetFormatPr defaultColWidth="8.7109375" defaultRowHeight="12.75" x14ac:dyDescent="0.2"/>
  <cols>
    <col min="1" max="1" width="8.7109375" style="1"/>
    <col min="2" max="2" width="92.28515625" style="1" customWidth="1"/>
    <col min="3" max="3" width="20.28515625" style="1" bestFit="1" customWidth="1"/>
    <col min="4" max="4" width="11.5703125" style="1" customWidth="1"/>
    <col min="5" max="6" width="12.85546875" style="1" customWidth="1"/>
    <col min="7" max="14" width="15.5703125" style="1" customWidth="1"/>
    <col min="15" max="15" width="8.7109375" style="1"/>
    <col min="16" max="16" width="8.42578125" style="1" bestFit="1" customWidth="1"/>
    <col min="17" max="17" width="8.5703125" style="1" bestFit="1" customWidth="1"/>
    <col min="18" max="18" width="10" style="1" bestFit="1" customWidth="1"/>
    <col min="19" max="19" width="12.42578125" style="1" customWidth="1"/>
    <col min="20" max="20" width="79.5703125" style="1" customWidth="1"/>
    <col min="21" max="21" width="16.140625" style="1" customWidth="1"/>
    <col min="22" max="22" width="29.140625" style="1" bestFit="1" customWidth="1"/>
    <col min="23" max="23" width="10.5703125" style="1" customWidth="1"/>
    <col min="24" max="58" width="8.7109375" style="1"/>
    <col min="59" max="60" width="22.140625" style="1" customWidth="1"/>
    <col min="61" max="62" width="23" style="1" customWidth="1"/>
    <col min="63" max="63" width="45.42578125" style="1" bestFit="1" customWidth="1"/>
    <col min="64" max="65" width="18.85546875" style="1" customWidth="1"/>
    <col min="66" max="70" width="11.140625" style="1" customWidth="1"/>
    <col min="71" max="16384" width="8.7109375" style="1"/>
  </cols>
  <sheetData>
    <row r="2" spans="2:85" ht="20.25" x14ac:dyDescent="0.35">
      <c r="B2" s="209" t="s">
        <v>95</v>
      </c>
      <c r="C2" s="209"/>
      <c r="D2" s="209"/>
      <c r="E2" s="209"/>
      <c r="F2" s="209"/>
      <c r="G2" s="209"/>
      <c r="H2" s="209"/>
      <c r="I2" s="209"/>
    </row>
    <row r="4" spans="2:85" s="2" customFormat="1" ht="39" customHeight="1" x14ac:dyDescent="0.25">
      <c r="B4" s="224" t="s">
        <v>55</v>
      </c>
      <c r="C4" s="226" t="s">
        <v>56</v>
      </c>
      <c r="D4" s="228" t="s">
        <v>57</v>
      </c>
      <c r="E4" s="216" t="s">
        <v>96</v>
      </c>
      <c r="F4" s="220" t="s">
        <v>97</v>
      </c>
      <c r="G4" s="216" t="s">
        <v>98</v>
      </c>
      <c r="H4" s="218"/>
      <c r="I4" s="218"/>
      <c r="J4" s="218"/>
      <c r="K4" s="218"/>
      <c r="L4" s="218"/>
      <c r="M4" s="218"/>
      <c r="N4" s="218"/>
      <c r="O4" s="220"/>
      <c r="P4" s="216" t="s">
        <v>3</v>
      </c>
      <c r="Q4" s="218" t="s">
        <v>4</v>
      </c>
      <c r="R4" s="220" t="s">
        <v>5</v>
      </c>
      <c r="S4" s="216" t="s">
        <v>58</v>
      </c>
      <c r="T4" s="218" t="s">
        <v>59</v>
      </c>
      <c r="U4" s="218" t="s">
        <v>60</v>
      </c>
      <c r="V4" s="220" t="s">
        <v>61</v>
      </c>
      <c r="W4" s="155"/>
      <c r="X4" s="218" t="s">
        <v>99</v>
      </c>
      <c r="Y4" s="218"/>
      <c r="Z4" s="218"/>
      <c r="AA4" s="218"/>
      <c r="AB4" s="220"/>
      <c r="AC4" s="216" t="s">
        <v>100</v>
      </c>
      <c r="AD4" s="218"/>
      <c r="AE4" s="218"/>
      <c r="AF4" s="218"/>
      <c r="AG4" s="222"/>
      <c r="AH4" s="223" t="s">
        <v>101</v>
      </c>
      <c r="AI4" s="218"/>
      <c r="AJ4" s="218"/>
      <c r="AK4" s="218"/>
      <c r="AL4" s="222"/>
      <c r="AM4" s="223" t="s">
        <v>102</v>
      </c>
      <c r="AN4" s="218"/>
      <c r="AO4" s="218"/>
      <c r="AP4" s="218"/>
      <c r="AQ4" s="222"/>
      <c r="AR4" s="223" t="s">
        <v>103</v>
      </c>
      <c r="AS4" s="218"/>
      <c r="AT4" s="218"/>
      <c r="AU4" s="218"/>
      <c r="AV4" s="222"/>
      <c r="AW4" s="223" t="s">
        <v>104</v>
      </c>
      <c r="AX4" s="218"/>
      <c r="AY4" s="218"/>
      <c r="AZ4" s="218"/>
      <c r="BA4" s="222"/>
      <c r="BB4" s="218" t="s">
        <v>105</v>
      </c>
      <c r="BC4" s="218"/>
      <c r="BD4" s="218"/>
      <c r="BE4" s="218"/>
      <c r="BF4" s="220"/>
      <c r="BG4" s="216" t="s">
        <v>106</v>
      </c>
      <c r="BH4" s="218"/>
      <c r="BI4" s="218" t="s">
        <v>107</v>
      </c>
      <c r="BJ4" s="218"/>
      <c r="BK4" s="155" t="s">
        <v>108</v>
      </c>
      <c r="BL4" s="10" t="s">
        <v>109</v>
      </c>
      <c r="BM4" s="11" t="s">
        <v>110</v>
      </c>
      <c r="BN4" s="216" t="s">
        <v>141</v>
      </c>
      <c r="BO4" s="218"/>
      <c r="BP4" s="218"/>
      <c r="BQ4" s="218"/>
      <c r="BR4" s="222"/>
      <c r="BS4" s="223" t="s">
        <v>62</v>
      </c>
      <c r="BT4" s="218"/>
      <c r="BU4" s="218"/>
      <c r="BV4" s="218"/>
      <c r="BW4" s="222"/>
      <c r="BX4" s="223" t="s">
        <v>63</v>
      </c>
      <c r="BY4" s="218"/>
      <c r="BZ4" s="218"/>
      <c r="CA4" s="218"/>
      <c r="CB4" s="222"/>
      <c r="CC4" s="218" t="s">
        <v>64</v>
      </c>
      <c r="CD4" s="218"/>
      <c r="CE4" s="218"/>
      <c r="CF4" s="218"/>
      <c r="CG4" s="220"/>
    </row>
    <row r="5" spans="2:85" s="5" customFormat="1" ht="38.25" x14ac:dyDescent="0.25">
      <c r="B5" s="225"/>
      <c r="C5" s="227"/>
      <c r="D5" s="229"/>
      <c r="E5" s="217"/>
      <c r="F5" s="221"/>
      <c r="G5" s="8" t="s">
        <v>111</v>
      </c>
      <c r="H5" s="6" t="s">
        <v>112</v>
      </c>
      <c r="I5" s="6" t="s">
        <v>113</v>
      </c>
      <c r="J5" s="6" t="s">
        <v>114</v>
      </c>
      <c r="K5" s="6" t="s">
        <v>115</v>
      </c>
      <c r="L5" s="6" t="s">
        <v>116</v>
      </c>
      <c r="M5" s="6" t="s">
        <v>117</v>
      </c>
      <c r="N5" s="6" t="s">
        <v>118</v>
      </c>
      <c r="O5" s="9" t="s">
        <v>119</v>
      </c>
      <c r="P5" s="217"/>
      <c r="Q5" s="219"/>
      <c r="R5" s="221"/>
      <c r="S5" s="217"/>
      <c r="T5" s="219"/>
      <c r="U5" s="219"/>
      <c r="V5" s="221"/>
      <c r="W5" s="6" t="s">
        <v>120</v>
      </c>
      <c r="X5" s="6" t="s">
        <v>65</v>
      </c>
      <c r="Y5" s="6" t="s">
        <v>66</v>
      </c>
      <c r="Z5" s="6" t="s">
        <v>67</v>
      </c>
      <c r="AA5" s="6" t="s">
        <v>68</v>
      </c>
      <c r="AB5" s="9" t="s">
        <v>69</v>
      </c>
      <c r="AC5" s="8" t="s">
        <v>65</v>
      </c>
      <c r="AD5" s="6" t="s">
        <v>66</v>
      </c>
      <c r="AE5" s="6" t="s">
        <v>67</v>
      </c>
      <c r="AF5" s="6" t="s">
        <v>68</v>
      </c>
      <c r="AG5" s="79" t="s">
        <v>69</v>
      </c>
      <c r="AH5" s="83" t="s">
        <v>65</v>
      </c>
      <c r="AI5" s="6" t="s">
        <v>66</v>
      </c>
      <c r="AJ5" s="6" t="s">
        <v>67</v>
      </c>
      <c r="AK5" s="6" t="s">
        <v>68</v>
      </c>
      <c r="AL5" s="79" t="s">
        <v>69</v>
      </c>
      <c r="AM5" s="83" t="s">
        <v>65</v>
      </c>
      <c r="AN5" s="6" t="s">
        <v>66</v>
      </c>
      <c r="AO5" s="6" t="s">
        <v>67</v>
      </c>
      <c r="AP5" s="6" t="s">
        <v>68</v>
      </c>
      <c r="AQ5" s="79" t="s">
        <v>69</v>
      </c>
      <c r="AR5" s="83" t="s">
        <v>65</v>
      </c>
      <c r="AS5" s="6" t="s">
        <v>66</v>
      </c>
      <c r="AT5" s="6" t="s">
        <v>67</v>
      </c>
      <c r="AU5" s="6" t="s">
        <v>68</v>
      </c>
      <c r="AV5" s="79" t="s">
        <v>69</v>
      </c>
      <c r="AW5" s="83" t="s">
        <v>65</v>
      </c>
      <c r="AX5" s="6" t="s">
        <v>66</v>
      </c>
      <c r="AY5" s="6" t="s">
        <v>67</v>
      </c>
      <c r="AZ5" s="6" t="s">
        <v>68</v>
      </c>
      <c r="BA5" s="79" t="s">
        <v>69</v>
      </c>
      <c r="BB5" s="6" t="s">
        <v>65</v>
      </c>
      <c r="BC5" s="6" t="s">
        <v>66</v>
      </c>
      <c r="BD5" s="6" t="s">
        <v>67</v>
      </c>
      <c r="BE5" s="6" t="s">
        <v>68</v>
      </c>
      <c r="BF5" s="9" t="s">
        <v>69</v>
      </c>
      <c r="BG5" s="8" t="s">
        <v>121</v>
      </c>
      <c r="BH5" s="6" t="s">
        <v>122</v>
      </c>
      <c r="BI5" s="6" t="s">
        <v>123</v>
      </c>
      <c r="BJ5" s="6" t="s">
        <v>124</v>
      </c>
      <c r="BK5" s="6" t="s">
        <v>125</v>
      </c>
      <c r="BL5" s="6"/>
      <c r="BM5" s="9"/>
      <c r="BN5" s="8" t="s">
        <v>65</v>
      </c>
      <c r="BO5" s="6" t="s">
        <v>66</v>
      </c>
      <c r="BP5" s="6" t="s">
        <v>67</v>
      </c>
      <c r="BQ5" s="6" t="s">
        <v>68</v>
      </c>
      <c r="BR5" s="79" t="s">
        <v>69</v>
      </c>
      <c r="BS5" s="83" t="s">
        <v>65</v>
      </c>
      <c r="BT5" s="6" t="s">
        <v>66</v>
      </c>
      <c r="BU5" s="6" t="s">
        <v>67</v>
      </c>
      <c r="BV5" s="6" t="s">
        <v>68</v>
      </c>
      <c r="BW5" s="79" t="s">
        <v>69</v>
      </c>
      <c r="BX5" s="83" t="s">
        <v>65</v>
      </c>
      <c r="BY5" s="6" t="s">
        <v>66</v>
      </c>
      <c r="BZ5" s="6" t="s">
        <v>67</v>
      </c>
      <c r="CA5" s="6" t="s">
        <v>68</v>
      </c>
      <c r="CB5" s="79" t="s">
        <v>69</v>
      </c>
      <c r="CC5" s="6" t="s">
        <v>65</v>
      </c>
      <c r="CD5" s="6" t="s">
        <v>66</v>
      </c>
      <c r="CE5" s="6" t="s">
        <v>67</v>
      </c>
      <c r="CF5" s="6" t="s">
        <v>68</v>
      </c>
      <c r="CG5" s="9" t="s">
        <v>69</v>
      </c>
    </row>
    <row r="6" spans="2:85" x14ac:dyDescent="0.2">
      <c r="B6" s="18" t="s">
        <v>6</v>
      </c>
      <c r="C6" s="19" t="s">
        <v>175</v>
      </c>
      <c r="D6" s="19" t="s">
        <v>70</v>
      </c>
      <c r="E6" s="65" t="s">
        <v>221</v>
      </c>
      <c r="F6" s="57" t="s">
        <v>221</v>
      </c>
      <c r="G6" s="40">
        <v>0.1</v>
      </c>
      <c r="H6" s="40">
        <v>0.9</v>
      </c>
      <c r="I6" s="40"/>
      <c r="J6" s="40"/>
      <c r="K6" s="40"/>
      <c r="L6" s="40"/>
      <c r="M6" s="40"/>
      <c r="N6" s="40"/>
      <c r="O6" s="99">
        <f>IF(SUM(G6:N6)&lt;&gt;0, SUM(G6:N6), "")</f>
        <v>1</v>
      </c>
      <c r="P6" s="41" t="s">
        <v>15</v>
      </c>
      <c r="Q6" s="39" t="s">
        <v>8</v>
      </c>
      <c r="R6" s="42" t="s">
        <v>9</v>
      </c>
      <c r="S6" s="21" t="s">
        <v>71</v>
      </c>
      <c r="T6" s="19" t="s">
        <v>72</v>
      </c>
      <c r="U6" s="19">
        <v>2</v>
      </c>
      <c r="V6" s="20" t="s">
        <v>73</v>
      </c>
      <c r="W6" s="39">
        <v>2.92</v>
      </c>
      <c r="X6" s="39">
        <v>0</v>
      </c>
      <c r="Y6" s="39">
        <v>0</v>
      </c>
      <c r="Z6" s="39">
        <v>0</v>
      </c>
      <c r="AA6" s="39">
        <v>0</v>
      </c>
      <c r="AB6" s="42">
        <v>0</v>
      </c>
      <c r="AC6" s="41"/>
      <c r="AD6" s="39"/>
      <c r="AE6" s="39"/>
      <c r="AF6" s="39"/>
      <c r="AG6" s="87"/>
      <c r="AH6" s="90">
        <v>9.5</v>
      </c>
      <c r="AI6" s="39">
        <v>9.5</v>
      </c>
      <c r="AJ6" s="39">
        <v>9.5</v>
      </c>
      <c r="AK6" s="39">
        <v>9.5</v>
      </c>
      <c r="AL6" s="87">
        <v>9.5</v>
      </c>
      <c r="AM6" s="90">
        <v>3.5</v>
      </c>
      <c r="AN6" s="39">
        <v>3.5</v>
      </c>
      <c r="AO6" s="39">
        <v>3.5</v>
      </c>
      <c r="AP6" s="39">
        <v>3.5</v>
      </c>
      <c r="AQ6" s="87">
        <v>3.5</v>
      </c>
      <c r="AR6" s="90"/>
      <c r="AS6" s="39"/>
      <c r="AT6" s="39"/>
      <c r="AU6" s="39"/>
      <c r="AV6" s="87"/>
      <c r="AW6" s="90"/>
      <c r="AX6" s="39"/>
      <c r="AY6" s="39"/>
      <c r="AZ6" s="39"/>
      <c r="BA6" s="87"/>
      <c r="BB6" s="39"/>
      <c r="BC6" s="39"/>
      <c r="BD6" s="39"/>
      <c r="BE6" s="39"/>
      <c r="BF6" s="42"/>
      <c r="BG6" s="41">
        <v>-1.125</v>
      </c>
      <c r="BH6" s="39"/>
      <c r="BI6" s="39"/>
      <c r="BJ6" s="39"/>
      <c r="BK6" s="39"/>
      <c r="BL6" s="39"/>
      <c r="BM6" s="42"/>
      <c r="BN6" s="93">
        <v>-4.7362500000000001</v>
      </c>
      <c r="BO6" s="93">
        <v>-4.7362500000000001</v>
      </c>
      <c r="BP6" s="93">
        <v>-4.7362500000000001</v>
      </c>
      <c r="BQ6" s="93">
        <v>-4.7362500000000001</v>
      </c>
      <c r="BR6" s="94">
        <v>-4.7362500000000001</v>
      </c>
      <c r="BS6" s="84">
        <v>7.71</v>
      </c>
      <c r="BT6" s="31">
        <v>7.71</v>
      </c>
      <c r="BU6" s="31">
        <v>7.71</v>
      </c>
      <c r="BV6" s="31">
        <v>7.71</v>
      </c>
      <c r="BW6" s="80">
        <v>7.71</v>
      </c>
      <c r="BX6" s="97">
        <v>0</v>
      </c>
      <c r="BY6" s="93">
        <v>0</v>
      </c>
      <c r="BZ6" s="93">
        <v>0</v>
      </c>
      <c r="CA6" s="93">
        <v>0</v>
      </c>
      <c r="CB6" s="94">
        <v>0</v>
      </c>
      <c r="CC6" s="84">
        <v>2.8</v>
      </c>
      <c r="CD6" s="31">
        <v>2.8</v>
      </c>
      <c r="CE6" s="31">
        <v>2.8</v>
      </c>
      <c r="CF6" s="31">
        <v>2.8</v>
      </c>
      <c r="CG6" s="80">
        <v>2.8</v>
      </c>
    </row>
    <row r="7" spans="2:85" x14ac:dyDescent="0.2">
      <c r="B7" s="22" t="s">
        <v>10</v>
      </c>
      <c r="C7" s="4" t="s">
        <v>176</v>
      </c>
      <c r="D7" s="4" t="s">
        <v>70</v>
      </c>
      <c r="E7" s="66" t="s">
        <v>221</v>
      </c>
      <c r="F7" s="58" t="s">
        <v>221</v>
      </c>
      <c r="G7" s="44"/>
      <c r="H7" s="44">
        <v>1</v>
      </c>
      <c r="I7" s="44"/>
      <c r="J7" s="44"/>
      <c r="K7" s="44"/>
      <c r="L7" s="44"/>
      <c r="M7" s="44"/>
      <c r="N7" s="44"/>
      <c r="O7" s="100">
        <f t="shared" ref="O7:O52" si="0">IF(SUM(G7:N7)&lt;&gt;0, SUM(G7:N7), "")</f>
        <v>1</v>
      </c>
      <c r="P7" s="45" t="s">
        <v>7</v>
      </c>
      <c r="Q7" s="43" t="s">
        <v>8</v>
      </c>
      <c r="R7" s="46" t="s">
        <v>9</v>
      </c>
      <c r="S7" s="7" t="s">
        <v>74</v>
      </c>
      <c r="T7" s="4" t="s">
        <v>75</v>
      </c>
      <c r="U7" s="4">
        <v>0</v>
      </c>
      <c r="V7" s="12" t="s">
        <v>73</v>
      </c>
      <c r="W7" s="179">
        <v>8.217592592592594E-3</v>
      </c>
      <c r="X7" s="179">
        <v>4.8611111111111112E-3</v>
      </c>
      <c r="Y7" s="179">
        <v>4.1666666666666666E-3</v>
      </c>
      <c r="Z7" s="179">
        <v>3.472222222222222E-3</v>
      </c>
      <c r="AA7" s="179">
        <v>2.7777777777777779E-3</v>
      </c>
      <c r="AB7" s="180">
        <v>2.0833333333333333E-3</v>
      </c>
      <c r="AC7" s="45"/>
      <c r="AD7" s="43"/>
      <c r="AE7" s="43"/>
      <c r="AF7" s="43"/>
      <c r="AG7" s="88"/>
      <c r="AH7" s="181">
        <v>1.0185185185185184E-2</v>
      </c>
      <c r="AI7" s="179">
        <v>1.0185185185185184E-2</v>
      </c>
      <c r="AJ7" s="179">
        <v>1.0185185185185184E-2</v>
      </c>
      <c r="AK7" s="179">
        <v>1.0185185185185184E-2</v>
      </c>
      <c r="AL7" s="182">
        <v>1.0185185185185184E-2</v>
      </c>
      <c r="AM7" s="179">
        <v>4.8611111111111112E-3</v>
      </c>
      <c r="AN7" s="179">
        <v>4.1666666666666666E-3</v>
      </c>
      <c r="AO7" s="179">
        <v>3.472222222222222E-3</v>
      </c>
      <c r="AP7" s="179">
        <v>2.7777777777777779E-3</v>
      </c>
      <c r="AQ7" s="180">
        <v>2.0833333333333333E-3</v>
      </c>
      <c r="AR7" s="91"/>
      <c r="AS7" s="43"/>
      <c r="AT7" s="43"/>
      <c r="AU7" s="43"/>
      <c r="AV7" s="88"/>
      <c r="AW7" s="91"/>
      <c r="AX7" s="43"/>
      <c r="AY7" s="43"/>
      <c r="AZ7" s="43"/>
      <c r="BA7" s="88"/>
      <c r="BB7" s="43"/>
      <c r="BC7" s="43"/>
      <c r="BD7" s="43"/>
      <c r="BE7" s="43"/>
      <c r="BF7" s="46"/>
      <c r="BG7" s="45">
        <v>-0.71</v>
      </c>
      <c r="BH7" s="43"/>
      <c r="BI7" s="43">
        <v>0.59199999999999997</v>
      </c>
      <c r="BJ7" s="43"/>
      <c r="BK7" s="43"/>
      <c r="BL7" s="43" t="s">
        <v>221</v>
      </c>
      <c r="BM7" s="46"/>
      <c r="BN7" s="33">
        <v>-5.4433333333333325</v>
      </c>
      <c r="BO7" s="34">
        <v>-6.1533333333333324</v>
      </c>
      <c r="BP7" s="34">
        <v>-6.8633333333333324</v>
      </c>
      <c r="BQ7" s="34">
        <v>-7.5733333333333324</v>
      </c>
      <c r="BR7" s="81">
        <v>-8.2833333333333332</v>
      </c>
      <c r="BS7" s="175">
        <v>1.0763888888888891E-2</v>
      </c>
      <c r="BT7" s="176">
        <v>1.0763888888888891E-2</v>
      </c>
      <c r="BU7" s="176">
        <v>1.0763888888888891E-2</v>
      </c>
      <c r="BV7" s="176">
        <v>1.0763888888888891E-2</v>
      </c>
      <c r="BW7" s="177">
        <v>1.0763888888888891E-2</v>
      </c>
      <c r="BX7" s="85">
        <v>1.2037333333333331</v>
      </c>
      <c r="BY7" s="34">
        <v>0.61173333333333324</v>
      </c>
      <c r="BZ7" s="34">
        <v>1.9733333333333263E-2</v>
      </c>
      <c r="CA7" s="34">
        <v>-0.68633333333333335</v>
      </c>
      <c r="CB7" s="81">
        <v>-1.3963333333333334</v>
      </c>
      <c r="CC7" s="176">
        <v>3.4490740740740745E-3</v>
      </c>
      <c r="CD7" s="176">
        <v>3.4490740740740745E-3</v>
      </c>
      <c r="CE7" s="176">
        <v>3.4490740740740745E-3</v>
      </c>
      <c r="CF7" s="176">
        <v>3.4490740740740745E-3</v>
      </c>
      <c r="CG7" s="178">
        <v>3.4490740740740745E-3</v>
      </c>
    </row>
    <row r="8" spans="2:85" x14ac:dyDescent="0.2">
      <c r="B8" s="22" t="s">
        <v>76</v>
      </c>
      <c r="C8" s="4" t="s">
        <v>177</v>
      </c>
      <c r="D8" s="4" t="s">
        <v>70</v>
      </c>
      <c r="E8" s="66" t="s">
        <v>221</v>
      </c>
      <c r="F8" s="58" t="s">
        <v>221</v>
      </c>
      <c r="G8" s="44"/>
      <c r="H8" s="44">
        <v>1</v>
      </c>
      <c r="I8" s="44"/>
      <c r="J8" s="44"/>
      <c r="K8" s="44"/>
      <c r="L8" s="44"/>
      <c r="M8" s="44"/>
      <c r="N8" s="44"/>
      <c r="O8" s="100">
        <f t="shared" si="0"/>
        <v>1</v>
      </c>
      <c r="P8" s="45" t="s">
        <v>7</v>
      </c>
      <c r="Q8" s="43" t="s">
        <v>8</v>
      </c>
      <c r="R8" s="46" t="s">
        <v>9</v>
      </c>
      <c r="S8" s="7" t="s">
        <v>71</v>
      </c>
      <c r="T8" s="4" t="s">
        <v>77</v>
      </c>
      <c r="U8" s="4">
        <v>1</v>
      </c>
      <c r="V8" s="12" t="s">
        <v>73</v>
      </c>
      <c r="W8" s="43">
        <v>450</v>
      </c>
      <c r="X8" s="43">
        <v>445.2</v>
      </c>
      <c r="Y8" s="43">
        <v>439.3</v>
      </c>
      <c r="Z8" s="43">
        <v>428.8</v>
      </c>
      <c r="AA8" s="43">
        <v>411.4</v>
      </c>
      <c r="AB8" s="46">
        <v>386.9</v>
      </c>
      <c r="AC8" s="45"/>
      <c r="AD8" s="43"/>
      <c r="AE8" s="43"/>
      <c r="AF8" s="43"/>
      <c r="AG8" s="88"/>
      <c r="AH8" s="91"/>
      <c r="AI8" s="43"/>
      <c r="AJ8" s="43"/>
      <c r="AK8" s="43"/>
      <c r="AL8" s="88"/>
      <c r="AM8" s="91"/>
      <c r="AN8" s="43"/>
      <c r="AO8" s="43"/>
      <c r="AP8" s="43"/>
      <c r="AQ8" s="88"/>
      <c r="AR8" s="91"/>
      <c r="AS8" s="43"/>
      <c r="AT8" s="43"/>
      <c r="AU8" s="43"/>
      <c r="AV8" s="88"/>
      <c r="AW8" s="91"/>
      <c r="AX8" s="43"/>
      <c r="AY8" s="43"/>
      <c r="AZ8" s="43"/>
      <c r="BA8" s="88"/>
      <c r="BB8" s="43"/>
      <c r="BC8" s="43"/>
      <c r="BD8" s="43"/>
      <c r="BE8" s="43"/>
      <c r="BF8" s="46"/>
      <c r="BG8" s="45">
        <v>-0.17499999999999999</v>
      </c>
      <c r="BH8" s="43"/>
      <c r="BI8" s="43">
        <v>0.14599999999999999</v>
      </c>
      <c r="BJ8" s="43"/>
      <c r="BK8" s="43"/>
      <c r="BL8" s="43"/>
      <c r="BM8" s="46"/>
      <c r="BN8" s="33">
        <v>-2.0999999999999996</v>
      </c>
      <c r="BO8" s="34">
        <v>-2.5025000000000017</v>
      </c>
      <c r="BP8" s="34">
        <v>-3.3249999999999997</v>
      </c>
      <c r="BQ8" s="34">
        <v>-4.6374999999999993</v>
      </c>
      <c r="BR8" s="81">
        <v>-7.1050000000000031</v>
      </c>
      <c r="BS8" s="85">
        <v>457.2</v>
      </c>
      <c r="BT8" s="34">
        <v>453.6</v>
      </c>
      <c r="BU8" s="34">
        <v>447.8</v>
      </c>
      <c r="BV8" s="34">
        <v>437.9</v>
      </c>
      <c r="BW8" s="81">
        <v>427.5</v>
      </c>
      <c r="BX8" s="85">
        <v>0.87599999999999989</v>
      </c>
      <c r="BY8" s="34">
        <v>1.8541999999999983</v>
      </c>
      <c r="BZ8" s="34">
        <v>3.1389999999999998</v>
      </c>
      <c r="CA8" s="34">
        <v>4.0880000000000001</v>
      </c>
      <c r="CB8" s="81">
        <v>3.9857999999999931</v>
      </c>
      <c r="CC8" s="34">
        <v>439.2</v>
      </c>
      <c r="CD8" s="34">
        <v>426.6</v>
      </c>
      <c r="CE8" s="34">
        <v>407.3</v>
      </c>
      <c r="CF8" s="34">
        <v>383.4</v>
      </c>
      <c r="CG8" s="35">
        <v>359.6</v>
      </c>
    </row>
    <row r="9" spans="2:85" x14ac:dyDescent="0.2">
      <c r="B9" s="22" t="s">
        <v>78</v>
      </c>
      <c r="C9" s="4" t="s">
        <v>177</v>
      </c>
      <c r="D9" s="4" t="s">
        <v>70</v>
      </c>
      <c r="E9" s="66" t="s">
        <v>221</v>
      </c>
      <c r="F9" s="58" t="s">
        <v>221</v>
      </c>
      <c r="G9" s="44"/>
      <c r="H9" s="44">
        <v>1</v>
      </c>
      <c r="I9" s="44"/>
      <c r="J9" s="44"/>
      <c r="K9" s="44"/>
      <c r="L9" s="44"/>
      <c r="M9" s="44"/>
      <c r="N9" s="44"/>
      <c r="O9" s="100">
        <f t="shared" si="0"/>
        <v>1</v>
      </c>
      <c r="P9" s="45" t="s">
        <v>7</v>
      </c>
      <c r="Q9" s="43" t="s">
        <v>8</v>
      </c>
      <c r="R9" s="46" t="s">
        <v>9</v>
      </c>
      <c r="S9" s="7" t="s">
        <v>79</v>
      </c>
      <c r="T9" s="4" t="s">
        <v>80</v>
      </c>
      <c r="U9" s="4">
        <v>1</v>
      </c>
      <c r="V9" s="12" t="s">
        <v>81</v>
      </c>
      <c r="W9" s="43">
        <v>0</v>
      </c>
      <c r="X9" s="43">
        <v>1.1000000000000001</v>
      </c>
      <c r="Y9" s="43">
        <v>2.4</v>
      </c>
      <c r="Z9" s="43">
        <v>4.7</v>
      </c>
      <c r="AA9" s="43">
        <v>8.6</v>
      </c>
      <c r="AB9" s="46">
        <v>14</v>
      </c>
      <c r="AC9" s="45"/>
      <c r="AD9" s="43"/>
      <c r="AE9" s="43"/>
      <c r="AF9" s="43"/>
      <c r="AG9" s="88"/>
      <c r="AH9" s="91"/>
      <c r="AI9" s="43"/>
      <c r="AJ9" s="43"/>
      <c r="AK9" s="43"/>
      <c r="AL9" s="88"/>
      <c r="AM9" s="91"/>
      <c r="AN9" s="43"/>
      <c r="AO9" s="43"/>
      <c r="AP9" s="43"/>
      <c r="AQ9" s="88"/>
      <c r="AR9" s="91"/>
      <c r="AS9" s="43"/>
      <c r="AT9" s="43"/>
      <c r="AU9" s="43"/>
      <c r="AV9" s="88"/>
      <c r="AW9" s="91"/>
      <c r="AX9" s="43"/>
      <c r="AY9" s="43"/>
      <c r="AZ9" s="43"/>
      <c r="BA9" s="88"/>
      <c r="BB9" s="43"/>
      <c r="BC9" s="43"/>
      <c r="BD9" s="43"/>
      <c r="BE9" s="43"/>
      <c r="BF9" s="46"/>
      <c r="BG9" s="45">
        <v>-0.78749999999999998</v>
      </c>
      <c r="BH9" s="43"/>
      <c r="BI9" s="43">
        <v>0.65700000000000003</v>
      </c>
      <c r="BJ9" s="43"/>
      <c r="BK9" s="43"/>
      <c r="BL9" s="43"/>
      <c r="BM9" s="46"/>
      <c r="BN9" s="33">
        <v>-2.0999999999999996</v>
      </c>
      <c r="BO9" s="34">
        <v>-2.5025000000000017</v>
      </c>
      <c r="BP9" s="34">
        <v>-3.3249999999999997</v>
      </c>
      <c r="BQ9" s="34">
        <v>-4.6374999999999993</v>
      </c>
      <c r="BR9" s="81">
        <v>-7.1050000000000031</v>
      </c>
      <c r="BS9" s="85">
        <v>-1.6</v>
      </c>
      <c r="BT9" s="34">
        <v>-0.8</v>
      </c>
      <c r="BU9" s="34">
        <v>0.5</v>
      </c>
      <c r="BV9" s="34">
        <v>2.7</v>
      </c>
      <c r="BW9" s="81">
        <v>5</v>
      </c>
      <c r="BX9" s="85">
        <v>0.87599999999999989</v>
      </c>
      <c r="BY9" s="34">
        <v>1.8541999999999983</v>
      </c>
      <c r="BZ9" s="34">
        <v>3.1389999999999998</v>
      </c>
      <c r="CA9" s="34">
        <v>4.0880000000000001</v>
      </c>
      <c r="CB9" s="81">
        <v>3.9857999999999931</v>
      </c>
      <c r="CC9" s="34">
        <v>2.4</v>
      </c>
      <c r="CD9" s="34">
        <v>5.2</v>
      </c>
      <c r="CE9" s="34">
        <v>9.5</v>
      </c>
      <c r="CF9" s="34">
        <v>14.8</v>
      </c>
      <c r="CG9" s="35">
        <v>20.100000000000001</v>
      </c>
    </row>
    <row r="10" spans="2:85" x14ac:dyDescent="0.2">
      <c r="B10" s="22" t="s">
        <v>82</v>
      </c>
      <c r="C10" s="4" t="s">
        <v>178</v>
      </c>
      <c r="D10" s="4" t="s">
        <v>70</v>
      </c>
      <c r="E10" s="66" t="s">
        <v>221</v>
      </c>
      <c r="F10" s="58" t="s">
        <v>221</v>
      </c>
      <c r="G10" s="44"/>
      <c r="H10" s="44">
        <v>1</v>
      </c>
      <c r="I10" s="44"/>
      <c r="J10" s="44"/>
      <c r="K10" s="44"/>
      <c r="L10" s="44"/>
      <c r="M10" s="44"/>
      <c r="N10" s="44"/>
      <c r="O10" s="100">
        <f t="shared" si="0"/>
        <v>1</v>
      </c>
      <c r="P10" s="45" t="s">
        <v>7</v>
      </c>
      <c r="Q10" s="43" t="s">
        <v>8</v>
      </c>
      <c r="R10" s="46" t="s">
        <v>9</v>
      </c>
      <c r="S10" s="7" t="s">
        <v>71</v>
      </c>
      <c r="T10" s="4" t="s">
        <v>83</v>
      </c>
      <c r="U10" s="4">
        <v>1</v>
      </c>
      <c r="V10" s="12" t="s">
        <v>73</v>
      </c>
      <c r="W10" s="43">
        <v>141.30000000000001</v>
      </c>
      <c r="X10" s="43">
        <v>140.30000000000001</v>
      </c>
      <c r="Y10" s="43">
        <v>139</v>
      </c>
      <c r="Z10" s="43">
        <v>137.30000000000001</v>
      </c>
      <c r="AA10" s="43">
        <v>135.6</v>
      </c>
      <c r="AB10" s="46">
        <v>133.9</v>
      </c>
      <c r="AC10" s="45"/>
      <c r="AD10" s="43"/>
      <c r="AE10" s="43"/>
      <c r="AF10" s="43"/>
      <c r="AG10" s="88"/>
      <c r="AH10" s="91">
        <v>154.4</v>
      </c>
      <c r="AI10" s="43">
        <v>154.4</v>
      </c>
      <c r="AJ10" s="43">
        <v>154.4</v>
      </c>
      <c r="AK10" s="43">
        <v>154.4</v>
      </c>
      <c r="AL10" s="88">
        <v>154.4</v>
      </c>
      <c r="AM10" s="91"/>
      <c r="AN10" s="43"/>
      <c r="AO10" s="43"/>
      <c r="AP10" s="43"/>
      <c r="AQ10" s="88"/>
      <c r="AR10" s="91"/>
      <c r="AS10" s="43"/>
      <c r="AT10" s="43"/>
      <c r="AU10" s="43"/>
      <c r="AV10" s="88"/>
      <c r="AW10" s="91">
        <v>137.1</v>
      </c>
      <c r="AX10" s="43">
        <v>135.80000000000001</v>
      </c>
      <c r="AY10" s="43">
        <v>134.6</v>
      </c>
      <c r="AZ10" s="43">
        <v>133.6</v>
      </c>
      <c r="BA10" s="88">
        <v>132.69999999999999</v>
      </c>
      <c r="BB10" s="43"/>
      <c r="BC10" s="43"/>
      <c r="BD10" s="43"/>
      <c r="BE10" s="43"/>
      <c r="BF10" s="46"/>
      <c r="BG10" s="45">
        <v>-0.31</v>
      </c>
      <c r="BH10" s="43"/>
      <c r="BI10" s="43">
        <v>0.25833</v>
      </c>
      <c r="BJ10" s="43"/>
      <c r="BK10" s="43"/>
      <c r="BL10" s="43"/>
      <c r="BM10" s="46"/>
      <c r="BN10" s="33">
        <v>-0.77500000000000002</v>
      </c>
      <c r="BO10" s="34">
        <v>-0.92999999999999994</v>
      </c>
      <c r="BP10" s="34">
        <v>-1.24</v>
      </c>
      <c r="BQ10" s="34">
        <v>-1.5809999999999982</v>
      </c>
      <c r="BR10" s="81">
        <v>-1.9529999999999947</v>
      </c>
      <c r="BS10" s="85">
        <v>142.80000000000001</v>
      </c>
      <c r="BT10" s="34">
        <v>142</v>
      </c>
      <c r="BU10" s="34">
        <v>141.30000000000001</v>
      </c>
      <c r="BV10" s="34">
        <v>140.69999999999999</v>
      </c>
      <c r="BW10" s="81">
        <v>140.19999999999999</v>
      </c>
      <c r="BX10" s="85">
        <v>0.82665600000000439</v>
      </c>
      <c r="BY10" s="34">
        <v>0.82665599999999706</v>
      </c>
      <c r="BZ10" s="34">
        <v>0.69749100000000441</v>
      </c>
      <c r="CA10" s="34">
        <v>0.51666000000000001</v>
      </c>
      <c r="CB10" s="81">
        <v>0.30999600000000443</v>
      </c>
      <c r="CC10" s="34">
        <v>137.1</v>
      </c>
      <c r="CD10" s="34">
        <v>135.80000000000001</v>
      </c>
      <c r="CE10" s="34">
        <v>134.6</v>
      </c>
      <c r="CF10" s="34">
        <v>133.6</v>
      </c>
      <c r="CG10" s="35">
        <v>132.69999999999999</v>
      </c>
    </row>
    <row r="11" spans="2:85" x14ac:dyDescent="0.2">
      <c r="B11" s="22" t="s">
        <v>84</v>
      </c>
      <c r="C11" s="4" t="s">
        <v>178</v>
      </c>
      <c r="D11" s="4" t="s">
        <v>70</v>
      </c>
      <c r="E11" s="66" t="s">
        <v>221</v>
      </c>
      <c r="F11" s="58" t="s">
        <v>221</v>
      </c>
      <c r="G11" s="44"/>
      <c r="H11" s="44">
        <v>1</v>
      </c>
      <c r="I11" s="44"/>
      <c r="J11" s="44"/>
      <c r="K11" s="44"/>
      <c r="L11" s="44"/>
      <c r="M11" s="44"/>
      <c r="N11" s="44"/>
      <c r="O11" s="100">
        <f t="shared" si="0"/>
        <v>1</v>
      </c>
      <c r="P11" s="45" t="s">
        <v>7</v>
      </c>
      <c r="Q11" s="43" t="s">
        <v>8</v>
      </c>
      <c r="R11" s="46" t="s">
        <v>9</v>
      </c>
      <c r="S11" s="7" t="s">
        <v>79</v>
      </c>
      <c r="T11" s="4" t="s">
        <v>85</v>
      </c>
      <c r="U11" s="4">
        <v>1</v>
      </c>
      <c r="V11" s="12" t="s">
        <v>81</v>
      </c>
      <c r="W11" s="43">
        <v>0</v>
      </c>
      <c r="X11" s="43">
        <v>0.7</v>
      </c>
      <c r="Y11" s="43">
        <v>1.6</v>
      </c>
      <c r="Z11" s="43">
        <v>2.8</v>
      </c>
      <c r="AA11" s="43">
        <v>4</v>
      </c>
      <c r="AB11" s="46">
        <v>5.2</v>
      </c>
      <c r="AC11" s="45"/>
      <c r="AD11" s="43"/>
      <c r="AE11" s="43"/>
      <c r="AF11" s="43"/>
      <c r="AG11" s="88"/>
      <c r="AH11" s="91">
        <v>-9.3000000000000007</v>
      </c>
      <c r="AI11" s="43">
        <v>-9.3000000000000007</v>
      </c>
      <c r="AJ11" s="43">
        <v>-9.3000000000000007</v>
      </c>
      <c r="AK11" s="43">
        <v>-9.3000000000000007</v>
      </c>
      <c r="AL11" s="88">
        <v>-9.3000000000000007</v>
      </c>
      <c r="AM11" s="91"/>
      <c r="AN11" s="43"/>
      <c r="AO11" s="43"/>
      <c r="AP11" s="43"/>
      <c r="AQ11" s="88"/>
      <c r="AR11" s="91"/>
      <c r="AS11" s="43"/>
      <c r="AT11" s="43"/>
      <c r="AU11" s="43"/>
      <c r="AV11" s="88"/>
      <c r="AW11" s="91">
        <v>3</v>
      </c>
      <c r="AX11" s="43">
        <v>3.9</v>
      </c>
      <c r="AY11" s="43">
        <v>4.7</v>
      </c>
      <c r="AZ11" s="43">
        <v>5.4</v>
      </c>
      <c r="BA11" s="88">
        <v>6.1</v>
      </c>
      <c r="BB11" s="43"/>
      <c r="BC11" s="43"/>
      <c r="BD11" s="43"/>
      <c r="BE11" s="43"/>
      <c r="BF11" s="46"/>
      <c r="BG11" s="45">
        <v>-0.43803000000000003</v>
      </c>
      <c r="BH11" s="43"/>
      <c r="BI11" s="43">
        <v>0.36502000000000001</v>
      </c>
      <c r="BJ11" s="43"/>
      <c r="BK11" s="43"/>
      <c r="BL11" s="43"/>
      <c r="BM11" s="46"/>
      <c r="BN11" s="33">
        <v>-0.77500000000000002</v>
      </c>
      <c r="BO11" s="34">
        <v>-0.92999999999999994</v>
      </c>
      <c r="BP11" s="34">
        <v>-1.24</v>
      </c>
      <c r="BQ11" s="34">
        <v>-1.5809999999999982</v>
      </c>
      <c r="BR11" s="81">
        <v>-1.9529999999999947</v>
      </c>
      <c r="BS11" s="85">
        <v>-1.1000000000000001</v>
      </c>
      <c r="BT11" s="34">
        <v>-0.5</v>
      </c>
      <c r="BU11" s="34">
        <v>0</v>
      </c>
      <c r="BV11" s="34">
        <v>0.4</v>
      </c>
      <c r="BW11" s="81">
        <v>0.8</v>
      </c>
      <c r="BX11" s="85">
        <v>0.82665600000000439</v>
      </c>
      <c r="BY11" s="34">
        <v>0.82665599999999706</v>
      </c>
      <c r="BZ11" s="34">
        <v>0.69749100000000441</v>
      </c>
      <c r="CA11" s="34">
        <v>0.51666000000000001</v>
      </c>
      <c r="CB11" s="81">
        <v>0.30999600000000443</v>
      </c>
      <c r="CC11" s="34">
        <v>3</v>
      </c>
      <c r="CD11" s="34">
        <v>3.9</v>
      </c>
      <c r="CE11" s="34">
        <v>4.7</v>
      </c>
      <c r="CF11" s="34">
        <v>5.4</v>
      </c>
      <c r="CG11" s="35">
        <v>6.1</v>
      </c>
    </row>
    <row r="12" spans="2:85" x14ac:dyDescent="0.2">
      <c r="B12" s="22" t="s">
        <v>19</v>
      </c>
      <c r="C12" s="4" t="s">
        <v>179</v>
      </c>
      <c r="D12" s="4" t="s">
        <v>70</v>
      </c>
      <c r="E12" s="66" t="s">
        <v>221</v>
      </c>
      <c r="F12" s="58" t="s">
        <v>221</v>
      </c>
      <c r="G12" s="44"/>
      <c r="H12" s="44">
        <v>1</v>
      </c>
      <c r="I12" s="44"/>
      <c r="J12" s="44"/>
      <c r="K12" s="44"/>
      <c r="L12" s="44"/>
      <c r="M12" s="44"/>
      <c r="N12" s="44"/>
      <c r="O12" s="100">
        <f t="shared" si="0"/>
        <v>1</v>
      </c>
      <c r="P12" s="45" t="s">
        <v>7</v>
      </c>
      <c r="Q12" s="43" t="s">
        <v>8</v>
      </c>
      <c r="R12" s="46" t="s">
        <v>9</v>
      </c>
      <c r="S12" s="7" t="s">
        <v>71</v>
      </c>
      <c r="T12" s="4" t="s">
        <v>86</v>
      </c>
      <c r="U12" s="4">
        <v>1</v>
      </c>
      <c r="V12" s="12" t="s">
        <v>73</v>
      </c>
      <c r="W12" s="43">
        <v>121</v>
      </c>
      <c r="X12" s="43">
        <v>119</v>
      </c>
      <c r="Y12" s="43">
        <v>119</v>
      </c>
      <c r="Z12" s="43">
        <v>119</v>
      </c>
      <c r="AA12" s="43">
        <v>119</v>
      </c>
      <c r="AB12" s="46">
        <v>119</v>
      </c>
      <c r="AC12" s="45"/>
      <c r="AD12" s="43"/>
      <c r="AE12" s="43"/>
      <c r="AF12" s="43"/>
      <c r="AG12" s="88"/>
      <c r="AH12" s="91">
        <v>142</v>
      </c>
      <c r="AI12" s="43">
        <v>142</v>
      </c>
      <c r="AJ12" s="43">
        <v>142</v>
      </c>
      <c r="AK12" s="43">
        <v>142</v>
      </c>
      <c r="AL12" s="88">
        <v>142</v>
      </c>
      <c r="AM12" s="91"/>
      <c r="AN12" s="43"/>
      <c r="AO12" s="43"/>
      <c r="AP12" s="43"/>
      <c r="AQ12" s="88"/>
      <c r="AR12" s="91"/>
      <c r="AS12" s="43"/>
      <c r="AT12" s="43"/>
      <c r="AU12" s="43"/>
      <c r="AV12" s="88"/>
      <c r="AW12" s="91">
        <v>96</v>
      </c>
      <c r="AX12" s="43">
        <v>96</v>
      </c>
      <c r="AY12" s="43">
        <v>96</v>
      </c>
      <c r="AZ12" s="43">
        <v>96</v>
      </c>
      <c r="BA12" s="88">
        <v>96</v>
      </c>
      <c r="BB12" s="43"/>
      <c r="BC12" s="43"/>
      <c r="BD12" s="43"/>
      <c r="BE12" s="43"/>
      <c r="BF12" s="46"/>
      <c r="BG12" s="45">
        <v>-0.28499999999999998</v>
      </c>
      <c r="BH12" s="43"/>
      <c r="BI12" s="43">
        <v>0.13200000000000001</v>
      </c>
      <c r="BJ12" s="43"/>
      <c r="BK12" s="43"/>
      <c r="BL12" s="43"/>
      <c r="BM12" s="46"/>
      <c r="BN12" s="33">
        <v>-6.5549999999999997</v>
      </c>
      <c r="BO12" s="34">
        <v>-6.5549999999999997</v>
      </c>
      <c r="BP12" s="34">
        <v>-6.5549999999999997</v>
      </c>
      <c r="BQ12" s="34">
        <v>-6.5549999999999997</v>
      </c>
      <c r="BR12" s="81">
        <v>-6.5549999999999997</v>
      </c>
      <c r="BS12" s="85">
        <v>165</v>
      </c>
      <c r="BT12" s="34">
        <v>165</v>
      </c>
      <c r="BU12" s="34">
        <v>165</v>
      </c>
      <c r="BV12" s="34">
        <v>165</v>
      </c>
      <c r="BW12" s="81">
        <v>165</v>
      </c>
      <c r="BX12" s="85">
        <v>2.508</v>
      </c>
      <c r="BY12" s="34">
        <v>2.508</v>
      </c>
      <c r="BZ12" s="34">
        <v>2.508</v>
      </c>
      <c r="CA12" s="34">
        <v>2.508</v>
      </c>
      <c r="CB12" s="81">
        <v>2.508</v>
      </c>
      <c r="CC12" s="34">
        <v>100</v>
      </c>
      <c r="CD12" s="34">
        <v>100</v>
      </c>
      <c r="CE12" s="34">
        <v>100</v>
      </c>
      <c r="CF12" s="34">
        <v>100</v>
      </c>
      <c r="CG12" s="35">
        <v>100</v>
      </c>
    </row>
    <row r="13" spans="2:85" x14ac:dyDescent="0.2">
      <c r="B13" s="22" t="s">
        <v>20</v>
      </c>
      <c r="C13" s="4" t="s">
        <v>180</v>
      </c>
      <c r="D13" s="4" t="s">
        <v>70</v>
      </c>
      <c r="E13" s="66" t="s">
        <v>221</v>
      </c>
      <c r="F13" s="58" t="s">
        <v>221</v>
      </c>
      <c r="G13" s="44">
        <v>0.05</v>
      </c>
      <c r="H13" s="44">
        <v>0.95</v>
      </c>
      <c r="I13" s="44"/>
      <c r="J13" s="44"/>
      <c r="K13" s="44"/>
      <c r="L13" s="44"/>
      <c r="M13" s="44"/>
      <c r="N13" s="44"/>
      <c r="O13" s="100">
        <f t="shared" si="0"/>
        <v>1</v>
      </c>
      <c r="P13" s="45" t="s">
        <v>15</v>
      </c>
      <c r="Q13" s="43" t="s">
        <v>8</v>
      </c>
      <c r="R13" s="46" t="s">
        <v>9</v>
      </c>
      <c r="S13" s="7" t="s">
        <v>79</v>
      </c>
      <c r="T13" s="4" t="s">
        <v>87</v>
      </c>
      <c r="U13" s="4">
        <v>2</v>
      </c>
      <c r="V13" s="12" t="s">
        <v>73</v>
      </c>
      <c r="W13" s="43">
        <v>3.87</v>
      </c>
      <c r="X13" s="43">
        <v>3.87</v>
      </c>
      <c r="Y13" s="43">
        <v>3.83</v>
      </c>
      <c r="Z13" s="43">
        <v>3.79</v>
      </c>
      <c r="AA13" s="43">
        <v>3.75</v>
      </c>
      <c r="AB13" s="46">
        <v>3.72</v>
      </c>
      <c r="AC13" s="45"/>
      <c r="AD13" s="43"/>
      <c r="AE13" s="43"/>
      <c r="AF13" s="43"/>
      <c r="AG13" s="88"/>
      <c r="AH13" s="91">
        <v>7.74</v>
      </c>
      <c r="AI13" s="43">
        <v>7.74</v>
      </c>
      <c r="AJ13" s="43">
        <v>7.74</v>
      </c>
      <c r="AK13" s="43">
        <v>7.74</v>
      </c>
      <c r="AL13" s="88">
        <v>7.74</v>
      </c>
      <c r="AM13" s="91"/>
      <c r="AN13" s="43"/>
      <c r="AO13" s="43"/>
      <c r="AP13" s="43"/>
      <c r="AQ13" s="88"/>
      <c r="AR13" s="91"/>
      <c r="AS13" s="43"/>
      <c r="AT13" s="43"/>
      <c r="AU13" s="43"/>
      <c r="AV13" s="88"/>
      <c r="AW13" s="91"/>
      <c r="AX13" s="43"/>
      <c r="AY13" s="43"/>
      <c r="AZ13" s="43"/>
      <c r="BA13" s="88"/>
      <c r="BB13" s="43"/>
      <c r="BC13" s="43"/>
      <c r="BD13" s="43"/>
      <c r="BE13" s="43"/>
      <c r="BF13" s="46"/>
      <c r="BG13" s="45">
        <v>-2.7029999999999998</v>
      </c>
      <c r="BH13" s="43"/>
      <c r="BI13" s="43"/>
      <c r="BJ13" s="43"/>
      <c r="BK13" s="43"/>
      <c r="BL13" s="43"/>
      <c r="BM13" s="46"/>
      <c r="BN13" s="33">
        <v>-2.24349</v>
      </c>
      <c r="BO13" s="34">
        <v>-2.2164600000000005</v>
      </c>
      <c r="BP13" s="34">
        <v>-2.2164600000000005</v>
      </c>
      <c r="BQ13" s="34">
        <v>-2.1894299999999989</v>
      </c>
      <c r="BR13" s="81">
        <v>-2.1353699999999987</v>
      </c>
      <c r="BS13" s="85">
        <v>4.7</v>
      </c>
      <c r="BT13" s="34">
        <v>4.6500000000000004</v>
      </c>
      <c r="BU13" s="34">
        <v>4.6100000000000003</v>
      </c>
      <c r="BV13" s="34">
        <v>4.5599999999999996</v>
      </c>
      <c r="BW13" s="81">
        <v>4.51</v>
      </c>
      <c r="BX13" s="85">
        <v>0</v>
      </c>
      <c r="BY13" s="34">
        <v>0</v>
      </c>
      <c r="BZ13" s="34">
        <v>0</v>
      </c>
      <c r="CA13" s="34">
        <v>0</v>
      </c>
      <c r="CB13" s="81">
        <v>0</v>
      </c>
      <c r="CC13" s="34">
        <v>3.06</v>
      </c>
      <c r="CD13" s="34">
        <v>3.03</v>
      </c>
      <c r="CE13" s="34">
        <v>3</v>
      </c>
      <c r="CF13" s="34">
        <v>2.97</v>
      </c>
      <c r="CG13" s="35">
        <v>2.94</v>
      </c>
    </row>
    <row r="14" spans="2:85" x14ac:dyDescent="0.2">
      <c r="B14" s="22" t="s">
        <v>21</v>
      </c>
      <c r="C14" s="4" t="s">
        <v>181</v>
      </c>
      <c r="D14" s="4" t="s">
        <v>70</v>
      </c>
      <c r="E14" s="66" t="s">
        <v>221</v>
      </c>
      <c r="F14" s="58" t="s">
        <v>221</v>
      </c>
      <c r="G14" s="44">
        <v>0.5</v>
      </c>
      <c r="H14" s="44">
        <v>0.5</v>
      </c>
      <c r="I14" s="44"/>
      <c r="J14" s="44"/>
      <c r="K14" s="44"/>
      <c r="L14" s="44"/>
      <c r="M14" s="44"/>
      <c r="N14" s="44"/>
      <c r="O14" s="100">
        <f t="shared" si="0"/>
        <v>1</v>
      </c>
      <c r="P14" s="45" t="s">
        <v>18</v>
      </c>
      <c r="Q14" s="43"/>
      <c r="R14" s="46"/>
      <c r="S14" s="7" t="s">
        <v>79</v>
      </c>
      <c r="T14" s="4" t="s">
        <v>88</v>
      </c>
      <c r="U14" s="4">
        <v>1</v>
      </c>
      <c r="V14" s="12" t="s">
        <v>73</v>
      </c>
      <c r="W14" s="43">
        <v>0</v>
      </c>
      <c r="X14" s="43">
        <v>0</v>
      </c>
      <c r="Y14" s="43">
        <v>0</v>
      </c>
      <c r="Z14" s="43">
        <v>0</v>
      </c>
      <c r="AA14" s="43">
        <v>0</v>
      </c>
      <c r="AB14" s="46">
        <v>0</v>
      </c>
      <c r="AC14" s="45"/>
      <c r="AD14" s="43"/>
      <c r="AE14" s="43"/>
      <c r="AF14" s="43"/>
      <c r="AG14" s="88"/>
      <c r="AH14" s="91"/>
      <c r="AI14" s="43"/>
      <c r="AJ14" s="43"/>
      <c r="AK14" s="43"/>
      <c r="AL14" s="88"/>
      <c r="AM14" s="91"/>
      <c r="AN14" s="43"/>
      <c r="AO14" s="43"/>
      <c r="AP14" s="43"/>
      <c r="AQ14" s="88"/>
      <c r="AR14" s="91"/>
      <c r="AS14" s="43"/>
      <c r="AT14" s="43"/>
      <c r="AU14" s="43"/>
      <c r="AV14" s="88"/>
      <c r="AW14" s="91"/>
      <c r="AX14" s="43"/>
      <c r="AY14" s="43"/>
      <c r="AZ14" s="43"/>
      <c r="BA14" s="88"/>
      <c r="BB14" s="43"/>
      <c r="BC14" s="43"/>
      <c r="BD14" s="43"/>
      <c r="BE14" s="43"/>
      <c r="BF14" s="46"/>
      <c r="BG14" s="45"/>
      <c r="BH14" s="43"/>
      <c r="BI14" s="43"/>
      <c r="BJ14" s="43"/>
      <c r="BK14" s="43"/>
      <c r="BL14" s="43"/>
      <c r="BM14" s="46"/>
      <c r="BN14" s="33">
        <v>0</v>
      </c>
      <c r="BO14" s="34">
        <v>0</v>
      </c>
      <c r="BP14" s="34">
        <v>0</v>
      </c>
      <c r="BQ14" s="34">
        <v>0</v>
      </c>
      <c r="BR14" s="81">
        <v>0</v>
      </c>
      <c r="BS14" s="85">
        <v>0</v>
      </c>
      <c r="BT14" s="34">
        <v>0</v>
      </c>
      <c r="BU14" s="34">
        <v>0</v>
      </c>
      <c r="BV14" s="34">
        <v>0</v>
      </c>
      <c r="BW14" s="81">
        <v>0</v>
      </c>
      <c r="BX14" s="85">
        <v>0</v>
      </c>
      <c r="BY14" s="34">
        <v>0</v>
      </c>
      <c r="BZ14" s="34">
        <v>0</v>
      </c>
      <c r="CA14" s="34">
        <v>0</v>
      </c>
      <c r="CB14" s="81">
        <v>0</v>
      </c>
      <c r="CC14" s="34">
        <v>0</v>
      </c>
      <c r="CD14" s="34">
        <v>0</v>
      </c>
      <c r="CE14" s="34">
        <v>0</v>
      </c>
      <c r="CF14" s="34">
        <v>0</v>
      </c>
      <c r="CG14" s="35">
        <v>0</v>
      </c>
    </row>
    <row r="15" spans="2:85" x14ac:dyDescent="0.2">
      <c r="B15" s="22" t="s">
        <v>22</v>
      </c>
      <c r="C15" s="4" t="s">
        <v>182</v>
      </c>
      <c r="D15" s="4" t="s">
        <v>70</v>
      </c>
      <c r="E15" s="66" t="s">
        <v>221</v>
      </c>
      <c r="F15" s="58" t="s">
        <v>221</v>
      </c>
      <c r="G15" s="44"/>
      <c r="H15" s="44"/>
      <c r="I15" s="44"/>
      <c r="J15" s="44"/>
      <c r="K15" s="44">
        <v>1</v>
      </c>
      <c r="L15" s="44"/>
      <c r="M15" s="44"/>
      <c r="N15" s="44"/>
      <c r="O15" s="100">
        <f t="shared" si="0"/>
        <v>1</v>
      </c>
      <c r="P15" s="45" t="s">
        <v>18</v>
      </c>
      <c r="Q15" s="43"/>
      <c r="R15" s="46"/>
      <c r="S15" s="7" t="s">
        <v>79</v>
      </c>
      <c r="T15" s="4" t="s">
        <v>89</v>
      </c>
      <c r="U15" s="4">
        <v>1</v>
      </c>
      <c r="V15" s="12" t="s">
        <v>81</v>
      </c>
      <c r="W15" s="43" t="s">
        <v>266</v>
      </c>
      <c r="X15" s="43" t="s">
        <v>267</v>
      </c>
      <c r="Y15" s="43" t="s">
        <v>268</v>
      </c>
      <c r="Z15" s="43" t="s">
        <v>269</v>
      </c>
      <c r="AA15" s="43" t="s">
        <v>270</v>
      </c>
      <c r="AB15" s="46" t="s">
        <v>271</v>
      </c>
      <c r="AC15" s="45"/>
      <c r="AD15" s="43"/>
      <c r="AE15" s="43"/>
      <c r="AF15" s="43"/>
      <c r="AG15" s="88"/>
      <c r="AH15" s="91"/>
      <c r="AI15" s="43"/>
      <c r="AJ15" s="43"/>
      <c r="AK15" s="43"/>
      <c r="AL15" s="88"/>
      <c r="AM15" s="91"/>
      <c r="AN15" s="43"/>
      <c r="AO15" s="43"/>
      <c r="AP15" s="43"/>
      <c r="AQ15" s="88"/>
      <c r="AR15" s="91"/>
      <c r="AS15" s="43"/>
      <c r="AT15" s="43"/>
      <c r="AU15" s="43"/>
      <c r="AV15" s="88"/>
      <c r="AW15" s="91"/>
      <c r="AX15" s="43"/>
      <c r="AY15" s="43"/>
      <c r="AZ15" s="43"/>
      <c r="BA15" s="88"/>
      <c r="BB15" s="43"/>
      <c r="BC15" s="43"/>
      <c r="BD15" s="43"/>
      <c r="BE15" s="43"/>
      <c r="BF15" s="46"/>
      <c r="BG15" s="45"/>
      <c r="BH15" s="43"/>
      <c r="BI15" s="43"/>
      <c r="BJ15" s="43"/>
      <c r="BK15" s="43"/>
      <c r="BL15" s="43"/>
      <c r="BM15" s="46"/>
      <c r="BN15" s="33">
        <v>0</v>
      </c>
      <c r="BO15" s="34">
        <v>0</v>
      </c>
      <c r="BP15" s="34">
        <v>0</v>
      </c>
      <c r="BQ15" s="34">
        <v>0</v>
      </c>
      <c r="BR15" s="81">
        <v>0</v>
      </c>
      <c r="BS15" s="85" t="s">
        <v>254</v>
      </c>
      <c r="BT15" s="34" t="s">
        <v>255</v>
      </c>
      <c r="BU15" s="34" t="s">
        <v>256</v>
      </c>
      <c r="BV15" s="34" t="s">
        <v>257</v>
      </c>
      <c r="BW15" s="81" t="s">
        <v>258</v>
      </c>
      <c r="BX15" s="85">
        <v>0</v>
      </c>
      <c r="BY15" s="34">
        <v>0</v>
      </c>
      <c r="BZ15" s="34">
        <v>0</v>
      </c>
      <c r="CA15" s="34">
        <v>0</v>
      </c>
      <c r="CB15" s="81">
        <v>0</v>
      </c>
      <c r="CC15" s="34" t="s">
        <v>259</v>
      </c>
      <c r="CD15" s="34" t="s">
        <v>260</v>
      </c>
      <c r="CE15" s="34" t="s">
        <v>261</v>
      </c>
      <c r="CF15" s="34" t="s">
        <v>262</v>
      </c>
      <c r="CG15" s="35" t="s">
        <v>263</v>
      </c>
    </row>
    <row r="16" spans="2:85" x14ac:dyDescent="0.2">
      <c r="B16" s="22" t="s">
        <v>23</v>
      </c>
      <c r="C16" s="4" t="s">
        <v>183</v>
      </c>
      <c r="D16" s="4" t="s">
        <v>70</v>
      </c>
      <c r="E16" s="66" t="s">
        <v>221</v>
      </c>
      <c r="F16" s="58" t="s">
        <v>221</v>
      </c>
      <c r="G16" s="44"/>
      <c r="H16" s="44"/>
      <c r="I16" s="44">
        <v>1</v>
      </c>
      <c r="J16" s="44"/>
      <c r="K16" s="44"/>
      <c r="L16" s="44"/>
      <c r="M16" s="44"/>
      <c r="N16" s="44"/>
      <c r="O16" s="100">
        <f t="shared" si="0"/>
        <v>1</v>
      </c>
      <c r="P16" s="45" t="s">
        <v>7</v>
      </c>
      <c r="Q16" s="43" t="s">
        <v>8</v>
      </c>
      <c r="R16" s="46" t="s">
        <v>9</v>
      </c>
      <c r="S16" s="171" t="s">
        <v>71</v>
      </c>
      <c r="T16" s="172" t="s">
        <v>90</v>
      </c>
      <c r="U16" s="172">
        <v>2</v>
      </c>
      <c r="V16" s="173" t="s">
        <v>73</v>
      </c>
      <c r="W16" s="43">
        <v>4.84</v>
      </c>
      <c r="X16" s="43">
        <v>2.04</v>
      </c>
      <c r="Y16" s="43">
        <v>1.86</v>
      </c>
      <c r="Z16" s="43">
        <v>1.68</v>
      </c>
      <c r="AA16" s="43">
        <v>1.51</v>
      </c>
      <c r="AB16" s="46">
        <v>1.34</v>
      </c>
      <c r="AC16" s="45"/>
      <c r="AD16" s="43"/>
      <c r="AE16" s="43"/>
      <c r="AF16" s="43"/>
      <c r="AG16" s="88"/>
      <c r="AH16" s="91">
        <v>3.35</v>
      </c>
      <c r="AI16" s="43">
        <v>3.35</v>
      </c>
      <c r="AJ16" s="43">
        <v>3.35</v>
      </c>
      <c r="AK16" s="43">
        <v>3.35</v>
      </c>
      <c r="AL16" s="88">
        <v>3.35</v>
      </c>
      <c r="AM16" s="91">
        <v>2.04</v>
      </c>
      <c r="AN16" s="43">
        <v>1.86</v>
      </c>
      <c r="AO16" s="43">
        <v>1.68</v>
      </c>
      <c r="AP16" s="43">
        <v>1.51</v>
      </c>
      <c r="AQ16" s="88">
        <v>1.34</v>
      </c>
      <c r="AR16" s="91"/>
      <c r="AS16" s="43"/>
      <c r="AT16" s="43"/>
      <c r="AU16" s="43"/>
      <c r="AV16" s="88"/>
      <c r="AW16" s="91"/>
      <c r="AX16" s="43"/>
      <c r="AY16" s="43"/>
      <c r="AZ16" s="43"/>
      <c r="BA16" s="88"/>
      <c r="BB16" s="43"/>
      <c r="BC16" s="43"/>
      <c r="BD16" s="43"/>
      <c r="BE16" s="43"/>
      <c r="BF16" s="46"/>
      <c r="BG16" s="45">
        <v>-8.2750000000000004</v>
      </c>
      <c r="BH16" s="43"/>
      <c r="BI16" s="43">
        <v>6.8959999999999999</v>
      </c>
      <c r="BJ16" s="43"/>
      <c r="BK16" s="43"/>
      <c r="BL16" s="43"/>
      <c r="BM16" s="46"/>
      <c r="BN16" s="33">
        <v>-10.840250000000001</v>
      </c>
      <c r="BO16" s="34">
        <v>-12.329750000000001</v>
      </c>
      <c r="BP16" s="34">
        <v>-13.819250000000002</v>
      </c>
      <c r="BQ16" s="34">
        <v>-15.226000000000001</v>
      </c>
      <c r="BR16" s="81">
        <v>-16.632749999999998</v>
      </c>
      <c r="BS16" s="85">
        <v>5.79</v>
      </c>
      <c r="BT16" s="34">
        <v>5.5</v>
      </c>
      <c r="BU16" s="34">
        <v>5.22</v>
      </c>
      <c r="BV16" s="34">
        <v>4.9400000000000004</v>
      </c>
      <c r="BW16" s="81">
        <v>4.67</v>
      </c>
      <c r="BX16" s="85">
        <v>-7.944</v>
      </c>
      <c r="BY16" s="34">
        <v>-7.8612500000000001</v>
      </c>
      <c r="BZ16" s="34">
        <v>-7.778500000000002</v>
      </c>
      <c r="CA16" s="34">
        <v>-7.6130000000000013</v>
      </c>
      <c r="CB16" s="81">
        <v>-7.4475000000000016</v>
      </c>
      <c r="CC16" s="34">
        <v>3</v>
      </c>
      <c r="CD16" s="34">
        <v>2.81</v>
      </c>
      <c r="CE16" s="34">
        <v>2.62</v>
      </c>
      <c r="CF16" s="34">
        <v>2.4300000000000002</v>
      </c>
      <c r="CG16" s="35">
        <v>2.2400000000000002</v>
      </c>
    </row>
    <row r="17" spans="2:85" x14ac:dyDescent="0.2">
      <c r="B17" s="22" t="s">
        <v>24</v>
      </c>
      <c r="C17" s="4" t="s">
        <v>184</v>
      </c>
      <c r="D17" s="4" t="s">
        <v>70</v>
      </c>
      <c r="E17" s="66" t="s">
        <v>221</v>
      </c>
      <c r="F17" s="58" t="s">
        <v>221</v>
      </c>
      <c r="G17" s="44"/>
      <c r="H17" s="44"/>
      <c r="I17" s="44">
        <v>1</v>
      </c>
      <c r="J17" s="44"/>
      <c r="K17" s="44"/>
      <c r="L17" s="44"/>
      <c r="M17" s="44"/>
      <c r="N17" s="44"/>
      <c r="O17" s="100">
        <f t="shared" si="0"/>
        <v>1</v>
      </c>
      <c r="P17" s="45" t="s">
        <v>7</v>
      </c>
      <c r="Q17" s="43" t="s">
        <v>8</v>
      </c>
      <c r="R17" s="46" t="s">
        <v>9</v>
      </c>
      <c r="S17" s="171" t="s">
        <v>71</v>
      </c>
      <c r="T17" s="172" t="s">
        <v>91</v>
      </c>
      <c r="U17" s="172">
        <v>2</v>
      </c>
      <c r="V17" s="173" t="s">
        <v>73</v>
      </c>
      <c r="W17" s="43">
        <v>24.39</v>
      </c>
      <c r="X17" s="43">
        <v>24.51</v>
      </c>
      <c r="Y17" s="43">
        <v>23.74</v>
      </c>
      <c r="Z17" s="43">
        <v>23</v>
      </c>
      <c r="AA17" s="43">
        <v>22.4</v>
      </c>
      <c r="AB17" s="46">
        <v>19.5</v>
      </c>
      <c r="AC17" s="45">
        <v>85</v>
      </c>
      <c r="AD17" s="43">
        <v>85</v>
      </c>
      <c r="AE17" s="43">
        <v>85</v>
      </c>
      <c r="AF17" s="43">
        <v>85</v>
      </c>
      <c r="AG17" s="88">
        <v>85</v>
      </c>
      <c r="AH17" s="91">
        <v>39.700000000000003</v>
      </c>
      <c r="AI17" s="43">
        <v>39.700000000000003</v>
      </c>
      <c r="AJ17" s="43">
        <v>39.700000000000003</v>
      </c>
      <c r="AK17" s="43">
        <v>39.700000000000003</v>
      </c>
      <c r="AL17" s="88">
        <v>39.700000000000003</v>
      </c>
      <c r="AM17" s="91"/>
      <c r="AN17" s="43"/>
      <c r="AO17" s="43"/>
      <c r="AP17" s="43"/>
      <c r="AQ17" s="88"/>
      <c r="AR17" s="91"/>
      <c r="AS17" s="43"/>
      <c r="AT17" s="43"/>
      <c r="AU17" s="43"/>
      <c r="AV17" s="88"/>
      <c r="AW17" s="91">
        <v>15.05</v>
      </c>
      <c r="AX17" s="43">
        <v>14.57</v>
      </c>
      <c r="AY17" s="43">
        <v>14.12</v>
      </c>
      <c r="AZ17" s="43">
        <v>13.75</v>
      </c>
      <c r="BA17" s="88">
        <v>11.97</v>
      </c>
      <c r="BB17" s="43"/>
      <c r="BC17" s="43"/>
      <c r="BD17" s="43"/>
      <c r="BE17" s="43"/>
      <c r="BF17" s="46"/>
      <c r="BG17" s="45">
        <v>-0.91200000000000003</v>
      </c>
      <c r="BH17" s="43">
        <v>-1.34</v>
      </c>
      <c r="BI17" s="43">
        <v>0.76</v>
      </c>
      <c r="BJ17" s="43">
        <v>1.34</v>
      </c>
      <c r="BK17" s="43"/>
      <c r="BL17" s="43"/>
      <c r="BM17" s="46"/>
      <c r="BN17" s="33">
        <v>-1.5230399999999984</v>
      </c>
      <c r="BO17" s="34">
        <v>-1.8696000000000008</v>
      </c>
      <c r="BP17" s="34">
        <v>-2.3164799999999994</v>
      </c>
      <c r="BQ17" s="34">
        <v>-2.6265600000000022</v>
      </c>
      <c r="BR17" s="81">
        <v>-5.0342399999999996</v>
      </c>
      <c r="BS17" s="85">
        <v>26.18</v>
      </c>
      <c r="BT17" s="34">
        <v>25.79</v>
      </c>
      <c r="BU17" s="34">
        <v>25.54</v>
      </c>
      <c r="BV17" s="34">
        <v>25.28</v>
      </c>
      <c r="BW17" s="81">
        <v>25.02</v>
      </c>
      <c r="BX17" s="85">
        <v>1.5732000000000002</v>
      </c>
      <c r="BY17" s="34">
        <v>1.1855999999999991</v>
      </c>
      <c r="BZ17" s="34">
        <v>0.82079999999999875</v>
      </c>
      <c r="CA17" s="34">
        <v>0.55479999999999763</v>
      </c>
      <c r="CB17" s="81">
        <v>-1.7419200000000001</v>
      </c>
      <c r="CC17" s="34">
        <v>22.44</v>
      </c>
      <c r="CD17" s="34">
        <v>22.18</v>
      </c>
      <c r="CE17" s="34">
        <v>21.92</v>
      </c>
      <c r="CF17" s="34">
        <v>21.67</v>
      </c>
      <c r="CG17" s="35">
        <v>21.41</v>
      </c>
    </row>
    <row r="18" spans="2:85" x14ac:dyDescent="0.2">
      <c r="B18" s="22" t="s">
        <v>25</v>
      </c>
      <c r="C18" s="4" t="s">
        <v>185</v>
      </c>
      <c r="D18" s="4" t="s">
        <v>70</v>
      </c>
      <c r="E18" s="66" t="s">
        <v>221</v>
      </c>
      <c r="F18" s="58" t="s">
        <v>221</v>
      </c>
      <c r="G18" s="44"/>
      <c r="H18" s="44"/>
      <c r="I18" s="44">
        <v>1</v>
      </c>
      <c r="J18" s="44"/>
      <c r="K18" s="44"/>
      <c r="L18" s="44"/>
      <c r="M18" s="44"/>
      <c r="N18" s="44"/>
      <c r="O18" s="100">
        <f t="shared" si="0"/>
        <v>1</v>
      </c>
      <c r="P18" s="45" t="s">
        <v>18</v>
      </c>
      <c r="Q18" s="43"/>
      <c r="R18" s="46"/>
      <c r="S18" s="171" t="s">
        <v>79</v>
      </c>
      <c r="T18" s="172" t="s">
        <v>88</v>
      </c>
      <c r="U18" s="172">
        <v>2</v>
      </c>
      <c r="V18" s="173" t="s">
        <v>73</v>
      </c>
      <c r="W18" s="43">
        <v>20.61</v>
      </c>
      <c r="X18" s="43">
        <v>20.45</v>
      </c>
      <c r="Y18" s="43">
        <v>20.309999999999999</v>
      </c>
      <c r="Z18" s="43">
        <v>20.170000000000002</v>
      </c>
      <c r="AA18" s="43">
        <v>20.04</v>
      </c>
      <c r="AB18" s="46">
        <v>19.91</v>
      </c>
      <c r="AC18" s="45"/>
      <c r="AD18" s="43"/>
      <c r="AE18" s="43"/>
      <c r="AF18" s="43"/>
      <c r="AG18" s="88"/>
      <c r="AH18" s="91"/>
      <c r="AI18" s="43"/>
      <c r="AJ18" s="43"/>
      <c r="AK18" s="43"/>
      <c r="AL18" s="88"/>
      <c r="AM18" s="91"/>
      <c r="AN18" s="43"/>
      <c r="AO18" s="43"/>
      <c r="AP18" s="43"/>
      <c r="AQ18" s="88"/>
      <c r="AR18" s="91"/>
      <c r="AS18" s="43"/>
      <c r="AT18" s="43"/>
      <c r="AU18" s="43"/>
      <c r="AV18" s="88"/>
      <c r="AW18" s="91"/>
      <c r="AX18" s="43"/>
      <c r="AY18" s="43"/>
      <c r="AZ18" s="43"/>
      <c r="BA18" s="88"/>
      <c r="BB18" s="43"/>
      <c r="BC18" s="43"/>
      <c r="BD18" s="43"/>
      <c r="BE18" s="43"/>
      <c r="BF18" s="46"/>
      <c r="BG18" s="45"/>
      <c r="BH18" s="43"/>
      <c r="BI18" s="43"/>
      <c r="BJ18" s="43"/>
      <c r="BK18" s="43"/>
      <c r="BL18" s="43"/>
      <c r="BM18" s="46"/>
      <c r="BN18" s="33">
        <v>0</v>
      </c>
      <c r="BO18" s="34">
        <v>0</v>
      </c>
      <c r="BP18" s="34">
        <v>0</v>
      </c>
      <c r="BQ18" s="34">
        <v>0</v>
      </c>
      <c r="BR18" s="81">
        <v>0</v>
      </c>
      <c r="BS18" s="85">
        <v>20.55</v>
      </c>
      <c r="BT18" s="34">
        <v>20.45</v>
      </c>
      <c r="BU18" s="34">
        <v>20.350000000000001</v>
      </c>
      <c r="BV18" s="34">
        <v>20.260000000000002</v>
      </c>
      <c r="BW18" s="81">
        <v>20.170000000000002</v>
      </c>
      <c r="BX18" s="85">
        <v>0</v>
      </c>
      <c r="BY18" s="34">
        <v>0</v>
      </c>
      <c r="BZ18" s="34">
        <v>0</v>
      </c>
      <c r="CA18" s="34">
        <v>0</v>
      </c>
      <c r="CB18" s="81">
        <v>0</v>
      </c>
      <c r="CC18" s="34">
        <v>20.350000000000001</v>
      </c>
      <c r="CD18" s="34">
        <v>20.16</v>
      </c>
      <c r="CE18" s="34">
        <v>19.98</v>
      </c>
      <c r="CF18" s="34">
        <v>19.82</v>
      </c>
      <c r="CG18" s="35">
        <v>19.66</v>
      </c>
    </row>
    <row r="19" spans="2:85" x14ac:dyDescent="0.2">
      <c r="B19" s="22" t="s">
        <v>26</v>
      </c>
      <c r="C19" s="4" t="s">
        <v>186</v>
      </c>
      <c r="D19" s="4" t="s">
        <v>70</v>
      </c>
      <c r="E19" s="66" t="s">
        <v>221</v>
      </c>
      <c r="F19" s="58" t="s">
        <v>221</v>
      </c>
      <c r="G19" s="44"/>
      <c r="H19" s="44"/>
      <c r="I19" s="44">
        <v>1</v>
      </c>
      <c r="J19" s="44"/>
      <c r="K19" s="44"/>
      <c r="L19" s="44"/>
      <c r="M19" s="44"/>
      <c r="N19" s="44"/>
      <c r="O19" s="100">
        <f t="shared" si="0"/>
        <v>1</v>
      </c>
      <c r="P19" s="45" t="s">
        <v>15</v>
      </c>
      <c r="Q19" s="43" t="s">
        <v>8</v>
      </c>
      <c r="R19" s="46" t="s">
        <v>9</v>
      </c>
      <c r="S19" s="171" t="s">
        <v>71</v>
      </c>
      <c r="T19" s="172" t="s">
        <v>92</v>
      </c>
      <c r="U19" s="172">
        <v>2</v>
      </c>
      <c r="V19" s="173" t="s">
        <v>73</v>
      </c>
      <c r="W19" s="43">
        <v>16.120999999999999</v>
      </c>
      <c r="X19" s="43">
        <v>15.84</v>
      </c>
      <c r="Y19" s="43">
        <v>15.561</v>
      </c>
      <c r="Z19" s="43">
        <v>15.281000000000001</v>
      </c>
      <c r="AA19" s="43">
        <v>15.003</v>
      </c>
      <c r="AB19" s="46">
        <v>14.725</v>
      </c>
      <c r="AC19" s="45"/>
      <c r="AD19" s="43"/>
      <c r="AE19" s="43"/>
      <c r="AF19" s="43"/>
      <c r="AG19" s="88"/>
      <c r="AH19" s="91">
        <v>22.83</v>
      </c>
      <c r="AI19" s="43">
        <v>22.83</v>
      </c>
      <c r="AJ19" s="43">
        <v>22.83</v>
      </c>
      <c r="AK19" s="43">
        <v>22.83</v>
      </c>
      <c r="AL19" s="88">
        <v>22.83</v>
      </c>
      <c r="AM19" s="91"/>
      <c r="AN19" s="43"/>
      <c r="AO19" s="43"/>
      <c r="AP19" s="43"/>
      <c r="AQ19" s="88"/>
      <c r="AR19" s="91"/>
      <c r="AS19" s="43"/>
      <c r="AT19" s="43"/>
      <c r="AU19" s="43"/>
      <c r="AV19" s="88"/>
      <c r="AW19" s="91"/>
      <c r="AX19" s="43"/>
      <c r="AY19" s="43"/>
      <c r="AZ19" s="43"/>
      <c r="BA19" s="88"/>
      <c r="BB19" s="43"/>
      <c r="BC19" s="43"/>
      <c r="BD19" s="43"/>
      <c r="BE19" s="43"/>
      <c r="BF19" s="46"/>
      <c r="BG19" s="45">
        <v>-0.308</v>
      </c>
      <c r="BH19" s="43"/>
      <c r="BI19" s="43"/>
      <c r="BJ19" s="43"/>
      <c r="BK19" s="43"/>
      <c r="BL19" s="43"/>
      <c r="BM19" s="46"/>
      <c r="BN19" s="33">
        <v>-1.9299280000000001</v>
      </c>
      <c r="BO19" s="34">
        <v>-1.89574</v>
      </c>
      <c r="BP19" s="34">
        <v>-1.8618600000000001</v>
      </c>
      <c r="BQ19" s="34">
        <v>-1.827672</v>
      </c>
      <c r="BR19" s="81">
        <v>-1.7941</v>
      </c>
      <c r="BS19" s="85">
        <v>22.106000000000002</v>
      </c>
      <c r="BT19" s="34">
        <v>21.716000000000001</v>
      </c>
      <c r="BU19" s="34">
        <v>21.326000000000001</v>
      </c>
      <c r="BV19" s="34">
        <v>20.937000000000001</v>
      </c>
      <c r="BW19" s="81">
        <v>20.55</v>
      </c>
      <c r="BX19" s="85">
        <v>0</v>
      </c>
      <c r="BY19" s="34">
        <v>0</v>
      </c>
      <c r="BZ19" s="34">
        <v>0</v>
      </c>
      <c r="CA19" s="34">
        <v>0</v>
      </c>
      <c r="CB19" s="81">
        <v>0</v>
      </c>
      <c r="CC19" s="34">
        <v>8.8170000000000002</v>
      </c>
      <c r="CD19" s="34">
        <v>8.6609999999999996</v>
      </c>
      <c r="CE19" s="34">
        <v>8.5060000000000002</v>
      </c>
      <c r="CF19" s="34">
        <v>8.3510000000000009</v>
      </c>
      <c r="CG19" s="35">
        <v>8.1959999999999997</v>
      </c>
    </row>
    <row r="20" spans="2:85" x14ac:dyDescent="0.2">
      <c r="B20" s="22" t="s">
        <v>27</v>
      </c>
      <c r="C20" s="4" t="s">
        <v>187</v>
      </c>
      <c r="D20" s="4" t="s">
        <v>70</v>
      </c>
      <c r="E20" s="66" t="s">
        <v>221</v>
      </c>
      <c r="F20" s="58" t="s">
        <v>221</v>
      </c>
      <c r="G20" s="44"/>
      <c r="H20" s="44">
        <v>0.06</v>
      </c>
      <c r="I20" s="44">
        <v>0.94</v>
      </c>
      <c r="J20" s="44"/>
      <c r="K20" s="44"/>
      <c r="L20" s="44"/>
      <c r="M20" s="44"/>
      <c r="N20" s="44"/>
      <c r="O20" s="100">
        <f t="shared" si="0"/>
        <v>1</v>
      </c>
      <c r="P20" s="45" t="s">
        <v>15</v>
      </c>
      <c r="Q20" s="43" t="s">
        <v>8</v>
      </c>
      <c r="R20" s="46" t="s">
        <v>9</v>
      </c>
      <c r="S20" s="171" t="s">
        <v>79</v>
      </c>
      <c r="T20" s="172" t="s">
        <v>93</v>
      </c>
      <c r="U20" s="172">
        <v>2</v>
      </c>
      <c r="V20" s="173" t="s">
        <v>81</v>
      </c>
      <c r="W20" s="43">
        <v>98.5</v>
      </c>
      <c r="X20" s="43">
        <v>100</v>
      </c>
      <c r="Y20" s="43">
        <v>100</v>
      </c>
      <c r="Z20" s="43">
        <v>100</v>
      </c>
      <c r="AA20" s="43">
        <v>100</v>
      </c>
      <c r="AB20" s="46">
        <v>100</v>
      </c>
      <c r="AC20" s="45"/>
      <c r="AD20" s="43"/>
      <c r="AE20" s="43"/>
      <c r="AF20" s="43"/>
      <c r="AG20" s="88"/>
      <c r="AH20" s="91">
        <v>96.9</v>
      </c>
      <c r="AI20" s="43">
        <v>96.9</v>
      </c>
      <c r="AJ20" s="43">
        <v>96.9</v>
      </c>
      <c r="AK20" s="43">
        <v>96.9</v>
      </c>
      <c r="AL20" s="88">
        <v>96.9</v>
      </c>
      <c r="AM20" s="91">
        <v>99</v>
      </c>
      <c r="AN20" s="43">
        <v>99</v>
      </c>
      <c r="AO20" s="43">
        <v>99</v>
      </c>
      <c r="AP20" s="43">
        <v>99</v>
      </c>
      <c r="AQ20" s="88">
        <v>99</v>
      </c>
      <c r="AR20" s="91"/>
      <c r="AS20" s="43"/>
      <c r="AT20" s="43"/>
      <c r="AU20" s="43"/>
      <c r="AV20" s="88"/>
      <c r="AW20" s="91"/>
      <c r="AX20" s="43"/>
      <c r="AY20" s="43"/>
      <c r="AZ20" s="43"/>
      <c r="BA20" s="88"/>
      <c r="BB20" s="43"/>
      <c r="BC20" s="43"/>
      <c r="BD20" s="43"/>
      <c r="BE20" s="43"/>
      <c r="BF20" s="46"/>
      <c r="BG20" s="45">
        <v>-1.5249999999999999</v>
      </c>
      <c r="BH20" s="43"/>
      <c r="BI20" s="43"/>
      <c r="BJ20" s="43"/>
      <c r="BK20" s="43"/>
      <c r="BL20" s="43"/>
      <c r="BM20" s="46"/>
      <c r="BN20" s="33">
        <v>-3.2025000000000001</v>
      </c>
      <c r="BO20" s="34">
        <v>-3.2025000000000001</v>
      </c>
      <c r="BP20" s="34">
        <v>-3.2025000000000001</v>
      </c>
      <c r="BQ20" s="34">
        <v>-3.2025000000000001</v>
      </c>
      <c r="BR20" s="81">
        <v>-3.2025000000000001</v>
      </c>
      <c r="BS20" s="34">
        <v>96.9</v>
      </c>
      <c r="BT20" s="34">
        <v>96.9</v>
      </c>
      <c r="BU20" s="34">
        <v>96.9</v>
      </c>
      <c r="BV20" s="34">
        <v>96.9</v>
      </c>
      <c r="BW20" s="35">
        <v>96.9</v>
      </c>
      <c r="BX20" s="85">
        <v>0</v>
      </c>
      <c r="BY20" s="34">
        <v>0</v>
      </c>
      <c r="BZ20" s="34">
        <v>0</v>
      </c>
      <c r="CA20" s="34">
        <v>0</v>
      </c>
      <c r="CB20" s="81">
        <v>0</v>
      </c>
      <c r="CC20" s="34">
        <v>99.7</v>
      </c>
      <c r="CD20" s="34">
        <v>99.7</v>
      </c>
      <c r="CE20" s="34">
        <v>99.7</v>
      </c>
      <c r="CF20" s="34">
        <v>99.7</v>
      </c>
      <c r="CG20" s="35">
        <v>99.7</v>
      </c>
    </row>
    <row r="21" spans="2:85" x14ac:dyDescent="0.2">
      <c r="B21" s="22" t="s">
        <v>144</v>
      </c>
      <c r="C21" s="4" t="s">
        <v>188</v>
      </c>
      <c r="D21" s="4"/>
      <c r="E21" s="66" t="s">
        <v>221</v>
      </c>
      <c r="F21" s="58" t="s">
        <v>221</v>
      </c>
      <c r="G21" s="44"/>
      <c r="H21" s="44">
        <v>1</v>
      </c>
      <c r="I21" s="44"/>
      <c r="J21" s="44"/>
      <c r="K21" s="44"/>
      <c r="L21" s="44"/>
      <c r="M21" s="44"/>
      <c r="N21" s="44"/>
      <c r="O21" s="100">
        <f t="shared" si="0"/>
        <v>1</v>
      </c>
      <c r="P21" s="45" t="s">
        <v>7</v>
      </c>
      <c r="Q21" s="43" t="s">
        <v>8</v>
      </c>
      <c r="R21" s="46" t="s">
        <v>9</v>
      </c>
      <c r="S21" s="45" t="s">
        <v>71</v>
      </c>
      <c r="T21" s="43" t="s">
        <v>242</v>
      </c>
      <c r="U21" s="43">
        <v>1</v>
      </c>
      <c r="V21" s="46" t="s">
        <v>73</v>
      </c>
      <c r="W21" s="43">
        <v>18.5</v>
      </c>
      <c r="X21" s="43">
        <v>17.600000000000001</v>
      </c>
      <c r="Y21" s="43">
        <v>16.7</v>
      </c>
      <c r="Z21" s="43">
        <v>15.9</v>
      </c>
      <c r="AA21" s="43">
        <v>15.1</v>
      </c>
      <c r="AB21" s="46">
        <v>14.3</v>
      </c>
      <c r="AC21" s="45"/>
      <c r="AD21" s="43"/>
      <c r="AE21" s="43"/>
      <c r="AF21" s="43"/>
      <c r="AG21" s="88"/>
      <c r="AH21" s="91">
        <v>18.399999999999999</v>
      </c>
      <c r="AI21" s="43">
        <v>17.5</v>
      </c>
      <c r="AJ21" s="43">
        <v>16.7</v>
      </c>
      <c r="AK21" s="43">
        <v>15.9</v>
      </c>
      <c r="AL21" s="88">
        <v>15.1</v>
      </c>
      <c r="AM21" s="91">
        <v>17.600000000000001</v>
      </c>
      <c r="AN21" s="43">
        <v>16.7</v>
      </c>
      <c r="AO21" s="43">
        <v>15.9</v>
      </c>
      <c r="AP21" s="43">
        <v>15.1</v>
      </c>
      <c r="AQ21" s="88">
        <v>14.3</v>
      </c>
      <c r="AR21" s="91">
        <v>17.600000000000001</v>
      </c>
      <c r="AS21" s="43">
        <v>16.7</v>
      </c>
      <c r="AT21" s="43">
        <v>15.9</v>
      </c>
      <c r="AU21" s="43">
        <v>15.1</v>
      </c>
      <c r="AV21" s="88">
        <v>14.3</v>
      </c>
      <c r="AW21" s="91">
        <v>15.8</v>
      </c>
      <c r="AX21" s="43">
        <v>15</v>
      </c>
      <c r="AY21" s="43">
        <v>14.3</v>
      </c>
      <c r="AZ21" s="43">
        <v>13.6</v>
      </c>
      <c r="BA21" s="88">
        <v>12.9</v>
      </c>
      <c r="BB21" s="43"/>
      <c r="BC21" s="43"/>
      <c r="BD21" s="43"/>
      <c r="BE21" s="43"/>
      <c r="BF21" s="46"/>
      <c r="BG21" s="45">
        <v>-2.4910000000000001</v>
      </c>
      <c r="BH21" s="43"/>
      <c r="BI21" s="43">
        <v>2.0760000000000001</v>
      </c>
      <c r="BJ21" s="43"/>
      <c r="BK21" s="43"/>
      <c r="BL21" s="43"/>
      <c r="BM21" s="46"/>
      <c r="BN21" s="33">
        <v>-1.992799999999993</v>
      </c>
      <c r="BO21" s="34">
        <v>-1.9928000000000019</v>
      </c>
      <c r="BP21" s="34">
        <v>-1.9927999999999975</v>
      </c>
      <c r="BQ21" s="34">
        <v>-1.9928000000000019</v>
      </c>
      <c r="BR21" s="81">
        <v>-1.9927999999999975</v>
      </c>
      <c r="BS21" s="85">
        <v>18.399999999999999</v>
      </c>
      <c r="BT21" s="34">
        <v>17.5</v>
      </c>
      <c r="BU21" s="34">
        <v>16.7</v>
      </c>
      <c r="BV21" s="34">
        <v>15.9</v>
      </c>
      <c r="BW21" s="81">
        <v>15.1</v>
      </c>
      <c r="BX21" s="85">
        <v>3.7368000000000015</v>
      </c>
      <c r="BY21" s="34">
        <v>3.5291999999999986</v>
      </c>
      <c r="BZ21" s="34">
        <v>3.3215999999999992</v>
      </c>
      <c r="CA21" s="34">
        <v>3.1139999999999999</v>
      </c>
      <c r="CB21" s="81">
        <v>2.906400000000001</v>
      </c>
      <c r="CC21" s="34">
        <v>15.8</v>
      </c>
      <c r="CD21" s="34">
        <v>15</v>
      </c>
      <c r="CE21" s="34">
        <v>14.3</v>
      </c>
      <c r="CF21" s="34">
        <v>13.6</v>
      </c>
      <c r="CG21" s="35">
        <v>12.9</v>
      </c>
    </row>
    <row r="22" spans="2:85" x14ac:dyDescent="0.2">
      <c r="B22" s="22" t="s">
        <v>145</v>
      </c>
      <c r="C22" s="4" t="s">
        <v>189</v>
      </c>
      <c r="D22" s="4"/>
      <c r="E22" s="66" t="s">
        <v>221</v>
      </c>
      <c r="F22" s="58" t="s">
        <v>221</v>
      </c>
      <c r="G22" s="44"/>
      <c r="H22" s="44">
        <v>1</v>
      </c>
      <c r="I22" s="44"/>
      <c r="J22" s="44"/>
      <c r="K22" s="44"/>
      <c r="L22" s="44"/>
      <c r="M22" s="44"/>
      <c r="N22" s="44"/>
      <c r="O22" s="100">
        <f t="shared" si="0"/>
        <v>1</v>
      </c>
      <c r="P22" s="45" t="s">
        <v>7</v>
      </c>
      <c r="Q22" s="43" t="s">
        <v>8</v>
      </c>
      <c r="R22" s="46" t="s">
        <v>9</v>
      </c>
      <c r="S22" s="45" t="s">
        <v>71</v>
      </c>
      <c r="T22" s="43" t="s">
        <v>233</v>
      </c>
      <c r="U22" s="43">
        <v>0</v>
      </c>
      <c r="V22" s="46" t="s">
        <v>81</v>
      </c>
      <c r="W22" s="43">
        <v>0</v>
      </c>
      <c r="X22" s="43">
        <v>0</v>
      </c>
      <c r="Y22" s="43">
        <v>500</v>
      </c>
      <c r="Z22" s="43">
        <v>800</v>
      </c>
      <c r="AA22" s="43">
        <v>750</v>
      </c>
      <c r="AB22" s="46">
        <v>750</v>
      </c>
      <c r="AC22" s="45"/>
      <c r="AD22" s="43"/>
      <c r="AE22" s="43"/>
      <c r="AF22" s="43"/>
      <c r="AG22" s="88"/>
      <c r="AH22" s="91">
        <v>0</v>
      </c>
      <c r="AI22" s="43">
        <v>0</v>
      </c>
      <c r="AJ22" s="43">
        <v>0</v>
      </c>
      <c r="AK22" s="43">
        <v>0</v>
      </c>
      <c r="AL22" s="88">
        <v>0</v>
      </c>
      <c r="AM22" s="91">
        <v>0</v>
      </c>
      <c r="AN22" s="43">
        <v>500</v>
      </c>
      <c r="AO22" s="43">
        <v>800</v>
      </c>
      <c r="AP22" s="43">
        <v>750</v>
      </c>
      <c r="AQ22" s="88">
        <v>750</v>
      </c>
      <c r="AR22" s="91">
        <v>0</v>
      </c>
      <c r="AS22" s="43">
        <v>500</v>
      </c>
      <c r="AT22" s="43">
        <v>800</v>
      </c>
      <c r="AU22" s="43">
        <v>750</v>
      </c>
      <c r="AV22" s="88">
        <v>750</v>
      </c>
      <c r="AW22" s="91">
        <v>0</v>
      </c>
      <c r="AX22" s="43">
        <v>3000</v>
      </c>
      <c r="AY22" s="43">
        <v>3600</v>
      </c>
      <c r="AZ22" s="43">
        <v>3500</v>
      </c>
      <c r="BA22" s="88">
        <v>3500</v>
      </c>
      <c r="BB22" s="43"/>
      <c r="BC22" s="43"/>
      <c r="BD22" s="43"/>
      <c r="BE22" s="43"/>
      <c r="BF22" s="46"/>
      <c r="BG22" s="45">
        <v>-1.1199999999999999E-3</v>
      </c>
      <c r="BH22" s="43"/>
      <c r="BI22" s="43">
        <v>1.1199999999999999E-3</v>
      </c>
      <c r="BJ22" s="43"/>
      <c r="BK22" s="43"/>
      <c r="BL22" s="43" t="s">
        <v>221</v>
      </c>
      <c r="BM22" s="46"/>
      <c r="BN22" s="33">
        <v>0</v>
      </c>
      <c r="BO22" s="34">
        <v>-0.56000000000000005</v>
      </c>
      <c r="BP22" s="34">
        <v>-0.89600000000000002</v>
      </c>
      <c r="BQ22" s="34">
        <v>-0.84</v>
      </c>
      <c r="BR22" s="81">
        <v>-0.84</v>
      </c>
      <c r="BS22" s="85">
        <v>0</v>
      </c>
      <c r="BT22" s="34">
        <v>0</v>
      </c>
      <c r="BU22" s="34">
        <v>0</v>
      </c>
      <c r="BV22" s="34">
        <v>0</v>
      </c>
      <c r="BW22" s="81">
        <v>0</v>
      </c>
      <c r="BX22" s="85">
        <v>0</v>
      </c>
      <c r="BY22" s="34">
        <v>2.8</v>
      </c>
      <c r="BZ22" s="34">
        <v>3.1360000000000001</v>
      </c>
      <c r="CA22" s="34">
        <v>3.08</v>
      </c>
      <c r="CB22" s="81">
        <v>3.08</v>
      </c>
      <c r="CC22" s="34">
        <v>0</v>
      </c>
      <c r="CD22" s="34">
        <v>3000</v>
      </c>
      <c r="CE22" s="34">
        <v>3600</v>
      </c>
      <c r="CF22" s="34">
        <v>3500</v>
      </c>
      <c r="CG22" s="35">
        <v>3500</v>
      </c>
    </row>
    <row r="23" spans="2:85" x14ac:dyDescent="0.2">
      <c r="B23" s="22" t="s">
        <v>146</v>
      </c>
      <c r="C23" s="4" t="s">
        <v>190</v>
      </c>
      <c r="D23" s="4"/>
      <c r="E23" s="66" t="s">
        <v>221</v>
      </c>
      <c r="F23" s="58" t="s">
        <v>221</v>
      </c>
      <c r="G23" s="44"/>
      <c r="H23" s="44">
        <v>1</v>
      </c>
      <c r="I23" s="44"/>
      <c r="J23" s="44"/>
      <c r="K23" s="44"/>
      <c r="L23" s="44"/>
      <c r="M23" s="44"/>
      <c r="N23" s="44"/>
      <c r="O23" s="100">
        <f t="shared" si="0"/>
        <v>1</v>
      </c>
      <c r="P23" s="45" t="s">
        <v>7</v>
      </c>
      <c r="Q23" s="43" t="s">
        <v>8</v>
      </c>
      <c r="R23" s="46" t="s">
        <v>9</v>
      </c>
      <c r="S23" s="45" t="s">
        <v>79</v>
      </c>
      <c r="T23" s="43" t="s">
        <v>225</v>
      </c>
      <c r="U23" s="43">
        <v>1</v>
      </c>
      <c r="V23" s="46" t="s">
        <v>81</v>
      </c>
      <c r="W23" s="43">
        <v>0</v>
      </c>
      <c r="X23" s="43">
        <v>2</v>
      </c>
      <c r="Y23" s="43">
        <v>4</v>
      </c>
      <c r="Z23" s="43">
        <v>6</v>
      </c>
      <c r="AA23" s="43">
        <v>8</v>
      </c>
      <c r="AB23" s="46">
        <v>10</v>
      </c>
      <c r="AC23" s="45"/>
      <c r="AD23" s="43"/>
      <c r="AE23" s="43"/>
      <c r="AF23" s="43"/>
      <c r="AG23" s="88"/>
      <c r="AH23" s="91"/>
      <c r="AI23" s="43"/>
      <c r="AJ23" s="43"/>
      <c r="AK23" s="43"/>
      <c r="AL23" s="88"/>
      <c r="AM23" s="91"/>
      <c r="AN23" s="43"/>
      <c r="AO23" s="43"/>
      <c r="AP23" s="43"/>
      <c r="AQ23" s="88"/>
      <c r="AR23" s="91"/>
      <c r="AS23" s="43"/>
      <c r="AT23" s="43"/>
      <c r="AU23" s="43"/>
      <c r="AV23" s="88"/>
      <c r="AW23" s="91"/>
      <c r="AX23" s="43"/>
      <c r="AY23" s="43"/>
      <c r="AZ23" s="43"/>
      <c r="BA23" s="88"/>
      <c r="BB23" s="43"/>
      <c r="BC23" s="43"/>
      <c r="BD23" s="43"/>
      <c r="BE23" s="43"/>
      <c r="BF23" s="46"/>
      <c r="BG23" s="45">
        <v>-7.2999999999999995E-2</v>
      </c>
      <c r="BH23" s="43"/>
      <c r="BI23" s="43">
        <v>7.2999999999999995E-2</v>
      </c>
      <c r="BJ23" s="43"/>
      <c r="BK23" s="43"/>
      <c r="BL23" s="43"/>
      <c r="BM23" s="46"/>
      <c r="BN23" s="33">
        <v>-0.73</v>
      </c>
      <c r="BO23" s="34">
        <v>-0.73</v>
      </c>
      <c r="BP23" s="34">
        <v>-0.73</v>
      </c>
      <c r="BQ23" s="34">
        <v>-0.73</v>
      </c>
      <c r="BR23" s="81">
        <v>-0.73</v>
      </c>
      <c r="BS23" s="85">
        <v>-8</v>
      </c>
      <c r="BT23" s="34">
        <v>-6</v>
      </c>
      <c r="BU23" s="34">
        <v>-4</v>
      </c>
      <c r="BV23" s="34">
        <v>-2</v>
      </c>
      <c r="BW23" s="81">
        <v>0</v>
      </c>
      <c r="BX23" s="85">
        <v>0.73</v>
      </c>
      <c r="BY23" s="34">
        <v>0.73</v>
      </c>
      <c r="BZ23" s="34">
        <v>0.73</v>
      </c>
      <c r="CA23" s="34">
        <v>0.73</v>
      </c>
      <c r="CB23" s="81">
        <v>0.73</v>
      </c>
      <c r="CC23" s="34">
        <v>12</v>
      </c>
      <c r="CD23" s="34">
        <v>14</v>
      </c>
      <c r="CE23" s="34">
        <v>16</v>
      </c>
      <c r="CF23" s="34">
        <v>18</v>
      </c>
      <c r="CG23" s="35">
        <v>20</v>
      </c>
    </row>
    <row r="24" spans="2:85" x14ac:dyDescent="0.2">
      <c r="B24" s="22" t="s">
        <v>147</v>
      </c>
      <c r="C24" s="4" t="s">
        <v>191</v>
      </c>
      <c r="D24" s="4"/>
      <c r="E24" s="66" t="s">
        <v>221</v>
      </c>
      <c r="F24" s="58" t="s">
        <v>221</v>
      </c>
      <c r="G24" s="44"/>
      <c r="H24" s="44">
        <v>1</v>
      </c>
      <c r="I24" s="44"/>
      <c r="J24" s="44"/>
      <c r="K24" s="44"/>
      <c r="L24" s="44"/>
      <c r="M24" s="44"/>
      <c r="N24" s="44"/>
      <c r="O24" s="100">
        <f t="shared" si="0"/>
        <v>1</v>
      </c>
      <c r="P24" s="45" t="s">
        <v>11</v>
      </c>
      <c r="Q24" s="43" t="s">
        <v>8</v>
      </c>
      <c r="R24" s="46" t="s">
        <v>9</v>
      </c>
      <c r="S24" s="45" t="s">
        <v>71</v>
      </c>
      <c r="T24" s="43" t="s">
        <v>241</v>
      </c>
      <c r="U24" s="43">
        <v>2</v>
      </c>
      <c r="V24" s="46" t="s">
        <v>81</v>
      </c>
      <c r="W24" s="43">
        <v>0</v>
      </c>
      <c r="X24" s="43">
        <v>0</v>
      </c>
      <c r="Y24" s="43">
        <v>0</v>
      </c>
      <c r="Z24" s="43">
        <v>0</v>
      </c>
      <c r="AA24" s="43">
        <v>0</v>
      </c>
      <c r="AB24" s="46">
        <v>0</v>
      </c>
      <c r="AC24" s="45"/>
      <c r="AD24" s="43"/>
      <c r="AE24" s="43"/>
      <c r="AF24" s="43"/>
      <c r="AG24" s="88"/>
      <c r="AH24" s="91"/>
      <c r="AI24" s="43"/>
      <c r="AJ24" s="43"/>
      <c r="AK24" s="43"/>
      <c r="AL24" s="88"/>
      <c r="AM24" s="91"/>
      <c r="AN24" s="43"/>
      <c r="AO24" s="43"/>
      <c r="AP24" s="43"/>
      <c r="AQ24" s="88"/>
      <c r="AR24" s="91">
        <v>0</v>
      </c>
      <c r="AS24" s="43">
        <v>0</v>
      </c>
      <c r="AT24" s="43">
        <v>0</v>
      </c>
      <c r="AU24" s="43">
        <v>0</v>
      </c>
      <c r="AV24" s="88">
        <v>0</v>
      </c>
      <c r="AW24" s="91">
        <v>0</v>
      </c>
      <c r="AX24" s="43">
        <v>0</v>
      </c>
      <c r="AY24" s="43">
        <v>0</v>
      </c>
      <c r="AZ24" s="43">
        <v>35.25</v>
      </c>
      <c r="BA24" s="88">
        <v>58.989999999999995</v>
      </c>
      <c r="BB24" s="43"/>
      <c r="BC24" s="43"/>
      <c r="BD24" s="43"/>
      <c r="BE24" s="43"/>
      <c r="BF24" s="46"/>
      <c r="BG24" s="45"/>
      <c r="BH24" s="43"/>
      <c r="BI24" s="43">
        <v>0.54766400000000004</v>
      </c>
      <c r="BJ24" s="43"/>
      <c r="BK24" s="43"/>
      <c r="BL24" s="43" t="s">
        <v>221</v>
      </c>
      <c r="BM24" s="46"/>
      <c r="BN24" s="33">
        <v>0</v>
      </c>
      <c r="BO24" s="34">
        <v>0</v>
      </c>
      <c r="BP24" s="34">
        <v>0</v>
      </c>
      <c r="BQ24" s="34">
        <v>0</v>
      </c>
      <c r="BR24" s="81">
        <v>0</v>
      </c>
      <c r="BS24" s="85">
        <v>0</v>
      </c>
      <c r="BT24" s="34">
        <v>0</v>
      </c>
      <c r="BU24" s="34">
        <v>0</v>
      </c>
      <c r="BV24" s="34">
        <v>0</v>
      </c>
      <c r="BW24" s="81">
        <v>0</v>
      </c>
      <c r="BX24" s="85">
        <v>0</v>
      </c>
      <c r="BY24" s="34">
        <v>0</v>
      </c>
      <c r="BZ24" s="34">
        <v>0</v>
      </c>
      <c r="CA24" s="34">
        <v>19.305156</v>
      </c>
      <c r="CB24" s="81">
        <v>13.001543359999999</v>
      </c>
      <c r="CC24" s="34">
        <v>0</v>
      </c>
      <c r="CD24" s="34">
        <v>0</v>
      </c>
      <c r="CE24" s="34">
        <v>0</v>
      </c>
      <c r="CF24" s="34">
        <v>35.25</v>
      </c>
      <c r="CG24" s="35">
        <v>23.74</v>
      </c>
    </row>
    <row r="25" spans="2:85" x14ac:dyDescent="0.2">
      <c r="B25" s="22" t="s">
        <v>148</v>
      </c>
      <c r="C25" s="4" t="s">
        <v>192</v>
      </c>
      <c r="D25" s="4"/>
      <c r="E25" s="66" t="s">
        <v>221</v>
      </c>
      <c r="F25" s="58" t="s">
        <v>221</v>
      </c>
      <c r="G25" s="44"/>
      <c r="H25" s="44">
        <v>1</v>
      </c>
      <c r="I25" s="44"/>
      <c r="J25" s="44"/>
      <c r="K25" s="44"/>
      <c r="L25" s="44"/>
      <c r="M25" s="44"/>
      <c r="N25" s="44"/>
      <c r="O25" s="100">
        <f t="shared" si="0"/>
        <v>1</v>
      </c>
      <c r="P25" s="45" t="s">
        <v>7</v>
      </c>
      <c r="Q25" s="43" t="s">
        <v>8</v>
      </c>
      <c r="R25" s="46" t="s">
        <v>9</v>
      </c>
      <c r="S25" s="45" t="s">
        <v>71</v>
      </c>
      <c r="T25" s="43" t="s">
        <v>228</v>
      </c>
      <c r="U25" s="43">
        <v>3</v>
      </c>
      <c r="V25" s="46" t="s">
        <v>73</v>
      </c>
      <c r="W25" s="43">
        <v>0.81100000000000005</v>
      </c>
      <c r="X25" s="43">
        <v>0.66600000000000004</v>
      </c>
      <c r="Y25" s="43">
        <v>0.66200000000000003</v>
      </c>
      <c r="Z25" s="43">
        <v>0.65700000000000003</v>
      </c>
      <c r="AA25" s="43">
        <v>0.65200000000000002</v>
      </c>
      <c r="AB25" s="46">
        <v>0.64700000000000002</v>
      </c>
      <c r="AC25" s="45"/>
      <c r="AD25" s="43"/>
      <c r="AE25" s="43"/>
      <c r="AF25" s="43"/>
      <c r="AG25" s="88"/>
      <c r="AH25" s="91"/>
      <c r="AI25" s="43"/>
      <c r="AJ25" s="43"/>
      <c r="AK25" s="43"/>
      <c r="AL25" s="88"/>
      <c r="AM25" s="91"/>
      <c r="AN25" s="43"/>
      <c r="AO25" s="43"/>
      <c r="AP25" s="43"/>
      <c r="AQ25" s="88"/>
      <c r="AR25" s="91"/>
      <c r="AS25" s="43"/>
      <c r="AT25" s="43"/>
      <c r="AU25" s="43"/>
      <c r="AV25" s="88"/>
      <c r="AW25" s="91"/>
      <c r="AX25" s="43"/>
      <c r="AY25" s="43"/>
      <c r="AZ25" s="43"/>
      <c r="BA25" s="88"/>
      <c r="BB25" s="43"/>
      <c r="BC25" s="43"/>
      <c r="BD25" s="43"/>
      <c r="BE25" s="43"/>
      <c r="BF25" s="46"/>
      <c r="BG25" s="45">
        <v>-0.34236800000000001</v>
      </c>
      <c r="BH25" s="43"/>
      <c r="BI25" s="43">
        <v>0.34236800000000001</v>
      </c>
      <c r="BJ25" s="43"/>
      <c r="BK25" s="43"/>
      <c r="BL25" s="43"/>
      <c r="BM25" s="46"/>
      <c r="BN25" s="33">
        <v>-0.12188300000000001</v>
      </c>
      <c r="BO25" s="34">
        <v>-0.120514</v>
      </c>
      <c r="BP25" s="34">
        <v>-0.119829</v>
      </c>
      <c r="BQ25" s="34">
        <v>-0.118802</v>
      </c>
      <c r="BR25" s="81">
        <v>-0.117775</v>
      </c>
      <c r="BS25" s="85">
        <v>1.022</v>
      </c>
      <c r="BT25" s="34">
        <v>1.014</v>
      </c>
      <c r="BU25" s="34">
        <v>1.0069999999999999</v>
      </c>
      <c r="BV25" s="34">
        <v>0.999</v>
      </c>
      <c r="BW25" s="81">
        <v>0.99099999999999999</v>
      </c>
      <c r="BX25" s="85">
        <v>5.5806000000000001E-2</v>
      </c>
      <c r="BY25" s="34">
        <v>5.5463999999999999E-2</v>
      </c>
      <c r="BZ25" s="34">
        <v>5.5121000000000003E-2</v>
      </c>
      <c r="CA25" s="34">
        <v>5.4779000000000001E-2</v>
      </c>
      <c r="CB25" s="81">
        <v>5.4094000000000003E-2</v>
      </c>
      <c r="CC25" s="34">
        <v>0.503</v>
      </c>
      <c r="CD25" s="34">
        <v>0.5</v>
      </c>
      <c r="CE25" s="34">
        <v>0.496</v>
      </c>
      <c r="CF25" s="34">
        <v>0.49199999999999999</v>
      </c>
      <c r="CG25" s="35">
        <v>0.48899999999999999</v>
      </c>
    </row>
    <row r="26" spans="2:85" x14ac:dyDescent="0.2">
      <c r="B26" s="22" t="s">
        <v>149</v>
      </c>
      <c r="C26" s="4" t="s">
        <v>193</v>
      </c>
      <c r="D26" s="4"/>
      <c r="E26" s="66" t="s">
        <v>221</v>
      </c>
      <c r="F26" s="58" t="s">
        <v>221</v>
      </c>
      <c r="G26" s="44"/>
      <c r="H26" s="44">
        <v>1</v>
      </c>
      <c r="I26" s="44"/>
      <c r="J26" s="44"/>
      <c r="K26" s="44"/>
      <c r="L26" s="44"/>
      <c r="M26" s="44"/>
      <c r="N26" s="44"/>
      <c r="O26" s="100">
        <f t="shared" si="0"/>
        <v>1</v>
      </c>
      <c r="P26" s="45" t="s">
        <v>7</v>
      </c>
      <c r="Q26" s="43" t="s">
        <v>8</v>
      </c>
      <c r="R26" s="46" t="s">
        <v>9</v>
      </c>
      <c r="S26" s="45" t="s">
        <v>71</v>
      </c>
      <c r="T26" s="43" t="s">
        <v>224</v>
      </c>
      <c r="U26" s="43">
        <v>0</v>
      </c>
      <c r="V26" s="46" t="s">
        <v>81</v>
      </c>
      <c r="W26" s="43">
        <v>0</v>
      </c>
      <c r="X26" s="43">
        <v>0</v>
      </c>
      <c r="Y26" s="43">
        <v>382</v>
      </c>
      <c r="Z26" s="43">
        <v>764</v>
      </c>
      <c r="AA26" s="43">
        <v>1145</v>
      </c>
      <c r="AB26" s="46">
        <v>1526</v>
      </c>
      <c r="AC26" s="45"/>
      <c r="AD26" s="43"/>
      <c r="AE26" s="43"/>
      <c r="AF26" s="43"/>
      <c r="AG26" s="88"/>
      <c r="AH26" s="91">
        <v>0</v>
      </c>
      <c r="AI26" s="43">
        <v>0</v>
      </c>
      <c r="AJ26" s="43">
        <v>0</v>
      </c>
      <c r="AK26" s="43">
        <v>0</v>
      </c>
      <c r="AL26" s="88">
        <v>0</v>
      </c>
      <c r="AM26" s="91">
        <v>0</v>
      </c>
      <c r="AN26" s="43">
        <v>382</v>
      </c>
      <c r="AO26" s="43">
        <v>764</v>
      </c>
      <c r="AP26" s="43">
        <v>1145</v>
      </c>
      <c r="AQ26" s="88">
        <v>1526</v>
      </c>
      <c r="AR26" s="91">
        <v>0</v>
      </c>
      <c r="AS26" s="43">
        <v>382</v>
      </c>
      <c r="AT26" s="43">
        <v>764</v>
      </c>
      <c r="AU26" s="43">
        <v>1145</v>
      </c>
      <c r="AV26" s="88">
        <v>1526</v>
      </c>
      <c r="AW26" s="91">
        <v>0</v>
      </c>
      <c r="AX26" s="43">
        <v>1023</v>
      </c>
      <c r="AY26" s="43">
        <v>2046</v>
      </c>
      <c r="AZ26" s="43">
        <v>3068</v>
      </c>
      <c r="BA26" s="88">
        <v>4089</v>
      </c>
      <c r="BB26" s="43"/>
      <c r="BC26" s="43"/>
      <c r="BD26" s="43"/>
      <c r="BE26" s="43"/>
      <c r="BF26" s="46"/>
      <c r="BG26" s="45">
        <v>-3.617E-3</v>
      </c>
      <c r="BH26" s="43"/>
      <c r="BI26" s="43">
        <v>3.617E-3</v>
      </c>
      <c r="BJ26" s="43"/>
      <c r="BK26" s="43"/>
      <c r="BL26" s="43" t="s">
        <v>221</v>
      </c>
      <c r="BM26" s="46"/>
      <c r="BN26" s="33">
        <v>0</v>
      </c>
      <c r="BO26" s="34">
        <v>-1.381694</v>
      </c>
      <c r="BP26" s="34">
        <v>-1.381694</v>
      </c>
      <c r="BQ26" s="34">
        <v>-1.378077</v>
      </c>
      <c r="BR26" s="81">
        <v>-1.378077</v>
      </c>
      <c r="BS26" s="85">
        <v>0</v>
      </c>
      <c r="BT26" s="34">
        <v>0</v>
      </c>
      <c r="BU26" s="34">
        <v>0</v>
      </c>
      <c r="BV26" s="34">
        <v>0</v>
      </c>
      <c r="BW26" s="81">
        <v>0</v>
      </c>
      <c r="BX26" s="85">
        <v>0</v>
      </c>
      <c r="BY26" s="34">
        <v>2.3184969999999998</v>
      </c>
      <c r="BZ26" s="34">
        <v>2.3184969999999998</v>
      </c>
      <c r="CA26" s="34">
        <v>2.3184969999999998</v>
      </c>
      <c r="CB26" s="81">
        <v>2.31488</v>
      </c>
      <c r="CC26" s="34">
        <v>0</v>
      </c>
      <c r="CD26" s="34">
        <v>1023</v>
      </c>
      <c r="CE26" s="34">
        <v>2046</v>
      </c>
      <c r="CF26" s="34">
        <v>3068</v>
      </c>
      <c r="CG26" s="35">
        <v>4089</v>
      </c>
    </row>
    <row r="27" spans="2:85" x14ac:dyDescent="0.2">
      <c r="B27" s="22" t="s">
        <v>150</v>
      </c>
      <c r="C27" s="4" t="s">
        <v>194</v>
      </c>
      <c r="D27" s="4"/>
      <c r="E27" s="66" t="s">
        <v>221</v>
      </c>
      <c r="F27" s="58" t="s">
        <v>221</v>
      </c>
      <c r="G27" s="44"/>
      <c r="H27" s="44">
        <v>1</v>
      </c>
      <c r="I27" s="44"/>
      <c r="J27" s="44"/>
      <c r="K27" s="44"/>
      <c r="L27" s="44"/>
      <c r="M27" s="44"/>
      <c r="N27" s="44"/>
      <c r="O27" s="100">
        <f t="shared" si="0"/>
        <v>1</v>
      </c>
      <c r="P27" s="45" t="s">
        <v>15</v>
      </c>
      <c r="Q27" s="43" t="s">
        <v>8</v>
      </c>
      <c r="R27" s="46" t="s">
        <v>13</v>
      </c>
      <c r="S27" s="45" t="s">
        <v>79</v>
      </c>
      <c r="T27" s="43" t="s">
        <v>232</v>
      </c>
      <c r="U27" s="43">
        <v>0</v>
      </c>
      <c r="V27" s="46" t="s">
        <v>81</v>
      </c>
      <c r="W27" s="43"/>
      <c r="X27" s="43">
        <v>73</v>
      </c>
      <c r="Y27" s="43">
        <v>84</v>
      </c>
      <c r="Z27" s="43">
        <v>87</v>
      </c>
      <c r="AA27" s="43">
        <v>90</v>
      </c>
      <c r="AB27" s="46">
        <v>100</v>
      </c>
      <c r="AC27" s="45"/>
      <c r="AD27" s="43"/>
      <c r="AE27" s="43"/>
      <c r="AF27" s="43"/>
      <c r="AG27" s="88"/>
      <c r="AH27" s="91"/>
      <c r="AI27" s="43"/>
      <c r="AJ27" s="43"/>
      <c r="AK27" s="43"/>
      <c r="AL27" s="88"/>
      <c r="AM27" s="91"/>
      <c r="AN27" s="43"/>
      <c r="AO27" s="43"/>
      <c r="AP27" s="43"/>
      <c r="AQ27" s="88"/>
      <c r="AR27" s="91"/>
      <c r="AS27" s="43"/>
      <c r="AT27" s="43"/>
      <c r="AU27" s="43"/>
      <c r="AV27" s="88"/>
      <c r="AW27" s="91"/>
      <c r="AX27" s="43"/>
      <c r="AY27" s="43"/>
      <c r="AZ27" s="43"/>
      <c r="BA27" s="88"/>
      <c r="BB27" s="43"/>
      <c r="BC27" s="43"/>
      <c r="BD27" s="43"/>
      <c r="BE27" s="43"/>
      <c r="BF27" s="46"/>
      <c r="BG27" s="45">
        <v>-8.6194999999999994E-2</v>
      </c>
      <c r="BH27" s="43"/>
      <c r="BI27" s="43"/>
      <c r="BJ27" s="43"/>
      <c r="BK27" s="43"/>
      <c r="BL27" s="43"/>
      <c r="BM27" s="46"/>
      <c r="BN27" s="33">
        <v>-3.9649700000000001</v>
      </c>
      <c r="BO27" s="34">
        <v>-4.5683350000000003</v>
      </c>
      <c r="BP27" s="34">
        <v>-4.8269200000000003</v>
      </c>
      <c r="BQ27" s="34">
        <v>-4.7407250000000003</v>
      </c>
      <c r="BR27" s="81">
        <v>-4.3097500000000002</v>
      </c>
      <c r="BS27" s="85">
        <v>27</v>
      </c>
      <c r="BT27" s="34">
        <v>31</v>
      </c>
      <c r="BU27" s="34">
        <v>31</v>
      </c>
      <c r="BV27" s="34">
        <v>35</v>
      </c>
      <c r="BW27" s="81">
        <v>50</v>
      </c>
      <c r="BX27" s="85">
        <v>0</v>
      </c>
      <c r="BY27" s="34">
        <v>0</v>
      </c>
      <c r="BZ27" s="34">
        <v>0</v>
      </c>
      <c r="CA27" s="34">
        <v>0</v>
      </c>
      <c r="CB27" s="81">
        <v>0</v>
      </c>
      <c r="CC27" s="34">
        <v>84</v>
      </c>
      <c r="CD27" s="34">
        <v>87</v>
      </c>
      <c r="CE27" s="34">
        <v>90</v>
      </c>
      <c r="CF27" s="34">
        <v>100</v>
      </c>
      <c r="CG27" s="35">
        <v>100</v>
      </c>
    </row>
    <row r="28" spans="2:85" x14ac:dyDescent="0.2">
      <c r="B28" s="22" t="s">
        <v>151</v>
      </c>
      <c r="C28" s="4" t="s">
        <v>195</v>
      </c>
      <c r="D28" s="4"/>
      <c r="E28" s="66" t="s">
        <v>221</v>
      </c>
      <c r="F28" s="58" t="s">
        <v>221</v>
      </c>
      <c r="G28" s="44">
        <v>1</v>
      </c>
      <c r="H28" s="44"/>
      <c r="I28" s="44"/>
      <c r="J28" s="44"/>
      <c r="K28" s="44"/>
      <c r="L28" s="44"/>
      <c r="M28" s="44"/>
      <c r="N28" s="44"/>
      <c r="O28" s="100">
        <f t="shared" si="0"/>
        <v>1</v>
      </c>
      <c r="P28" s="45" t="s">
        <v>7</v>
      </c>
      <c r="Q28" s="43" t="s">
        <v>8</v>
      </c>
      <c r="R28" s="46" t="s">
        <v>13</v>
      </c>
      <c r="S28" s="45" t="s">
        <v>71</v>
      </c>
      <c r="T28" s="43" t="s">
        <v>253</v>
      </c>
      <c r="U28" s="43">
        <v>0</v>
      </c>
      <c r="V28" s="46" t="s">
        <v>81</v>
      </c>
      <c r="W28" s="43"/>
      <c r="X28" s="43">
        <v>0</v>
      </c>
      <c r="Y28" s="43">
        <v>0</v>
      </c>
      <c r="Z28" s="43">
        <v>1000</v>
      </c>
      <c r="AA28" s="43">
        <v>2000</v>
      </c>
      <c r="AB28" s="46">
        <v>4000</v>
      </c>
      <c r="AC28" s="45"/>
      <c r="AD28" s="43"/>
      <c r="AE28" s="43"/>
      <c r="AF28" s="43"/>
      <c r="AG28" s="88"/>
      <c r="AH28" s="91"/>
      <c r="AI28" s="43"/>
      <c r="AJ28" s="43"/>
      <c r="AK28" s="43"/>
      <c r="AL28" s="88"/>
      <c r="AM28" s="91"/>
      <c r="AN28" s="43"/>
      <c r="AO28" s="43"/>
      <c r="AP28" s="43"/>
      <c r="AQ28" s="88"/>
      <c r="AR28" s="91"/>
      <c r="AS28" s="43"/>
      <c r="AT28" s="43"/>
      <c r="AU28" s="43"/>
      <c r="AV28" s="88"/>
      <c r="AW28" s="91"/>
      <c r="AX28" s="43"/>
      <c r="AY28" s="43"/>
      <c r="AZ28" s="43"/>
      <c r="BA28" s="88"/>
      <c r="BB28" s="43"/>
      <c r="BC28" s="43"/>
      <c r="BD28" s="43"/>
      <c r="BE28" s="43"/>
      <c r="BF28" s="46"/>
      <c r="BG28" s="45">
        <v>-2.5500000000000002E-4</v>
      </c>
      <c r="BH28" s="43"/>
      <c r="BI28" s="43">
        <v>2.5500000000000002E-4</v>
      </c>
      <c r="BJ28" s="43"/>
      <c r="BK28" s="43"/>
      <c r="BL28" s="43" t="s">
        <v>221</v>
      </c>
      <c r="BM28" s="46"/>
      <c r="BN28" s="33">
        <v>0</v>
      </c>
      <c r="BO28" s="34">
        <v>0</v>
      </c>
      <c r="BP28" s="34">
        <v>0</v>
      </c>
      <c r="BQ28" s="34">
        <v>0</v>
      </c>
      <c r="BR28" s="81">
        <v>-19.210146000000002</v>
      </c>
      <c r="BS28" s="85">
        <v>0</v>
      </c>
      <c r="BT28" s="34">
        <v>0</v>
      </c>
      <c r="BU28" s="34">
        <v>0</v>
      </c>
      <c r="BV28" s="34">
        <v>0</v>
      </c>
      <c r="BW28" s="81">
        <v>1289</v>
      </c>
      <c r="BX28" s="85">
        <v>0</v>
      </c>
      <c r="BY28" s="34">
        <v>0</v>
      </c>
      <c r="BZ28" s="34">
        <v>0.27897</v>
      </c>
      <c r="CA28" s="34">
        <v>0.1275</v>
      </c>
      <c r="CB28" s="81">
        <v>15.182730000000001</v>
      </c>
      <c r="CC28" s="34">
        <v>0</v>
      </c>
      <c r="CD28" s="34">
        <v>0</v>
      </c>
      <c r="CE28" s="34">
        <v>2094</v>
      </c>
      <c r="CF28" s="34">
        <v>1500</v>
      </c>
      <c r="CG28" s="35">
        <v>2606</v>
      </c>
    </row>
    <row r="29" spans="2:85" x14ac:dyDescent="0.2">
      <c r="B29" s="22" t="s">
        <v>152</v>
      </c>
      <c r="C29" s="4" t="s">
        <v>196</v>
      </c>
      <c r="D29" s="4"/>
      <c r="E29" s="66" t="s">
        <v>221</v>
      </c>
      <c r="F29" s="58" t="s">
        <v>221</v>
      </c>
      <c r="G29" s="44"/>
      <c r="H29" s="44">
        <v>1</v>
      </c>
      <c r="I29" s="44"/>
      <c r="J29" s="44"/>
      <c r="K29" s="44"/>
      <c r="L29" s="44"/>
      <c r="M29" s="44"/>
      <c r="N29" s="44"/>
      <c r="O29" s="100">
        <f t="shared" si="0"/>
        <v>1</v>
      </c>
      <c r="P29" s="45" t="s">
        <v>7</v>
      </c>
      <c r="Q29" s="43" t="s">
        <v>8</v>
      </c>
      <c r="R29" s="46" t="s">
        <v>9</v>
      </c>
      <c r="S29" s="45" t="s">
        <v>79</v>
      </c>
      <c r="T29" s="43" t="s">
        <v>227</v>
      </c>
      <c r="U29" s="43">
        <v>0</v>
      </c>
      <c r="V29" s="46" t="s">
        <v>81</v>
      </c>
      <c r="W29" s="43">
        <v>99</v>
      </c>
      <c r="X29" s="43">
        <v>99</v>
      </c>
      <c r="Y29" s="43">
        <v>100</v>
      </c>
      <c r="Z29" s="43">
        <v>100</v>
      </c>
      <c r="AA29" s="43">
        <v>100</v>
      </c>
      <c r="AB29" s="46">
        <v>100</v>
      </c>
      <c r="AC29" s="45"/>
      <c r="AD29" s="43"/>
      <c r="AE29" s="43"/>
      <c r="AF29" s="43"/>
      <c r="AG29" s="88"/>
      <c r="AH29" s="91">
        <v>99</v>
      </c>
      <c r="AI29" s="43">
        <v>99</v>
      </c>
      <c r="AJ29" s="43">
        <v>99</v>
      </c>
      <c r="AK29" s="43">
        <v>99</v>
      </c>
      <c r="AL29" s="88">
        <v>99</v>
      </c>
      <c r="AM29" s="91">
        <v>99</v>
      </c>
      <c r="AN29" s="43">
        <v>100</v>
      </c>
      <c r="AO29" s="43">
        <v>100</v>
      </c>
      <c r="AP29" s="43">
        <v>100</v>
      </c>
      <c r="AQ29" s="88">
        <v>100</v>
      </c>
      <c r="AR29" s="91">
        <v>99</v>
      </c>
      <c r="AS29" s="43">
        <v>100</v>
      </c>
      <c r="AT29" s="43">
        <v>100</v>
      </c>
      <c r="AU29" s="43">
        <v>100</v>
      </c>
      <c r="AV29" s="88">
        <v>100</v>
      </c>
      <c r="AW29" s="91">
        <v>100</v>
      </c>
      <c r="AX29" s="43">
        <v>100</v>
      </c>
      <c r="AY29" s="43">
        <v>100</v>
      </c>
      <c r="AZ29" s="43">
        <v>100</v>
      </c>
      <c r="BA29" s="88">
        <v>100</v>
      </c>
      <c r="BB29" s="43"/>
      <c r="BC29" s="43"/>
      <c r="BD29" s="43"/>
      <c r="BE29" s="43"/>
      <c r="BF29" s="46"/>
      <c r="BG29" s="45">
        <v>-2.34</v>
      </c>
      <c r="BH29" s="43"/>
      <c r="BI29" s="43">
        <v>1.17</v>
      </c>
      <c r="BJ29" s="43"/>
      <c r="BK29" s="43"/>
      <c r="BL29" s="43"/>
      <c r="BM29" s="46"/>
      <c r="BN29" s="33">
        <v>0</v>
      </c>
      <c r="BO29" s="34">
        <v>0</v>
      </c>
      <c r="BP29" s="34">
        <v>0</v>
      </c>
      <c r="BQ29" s="34">
        <v>0</v>
      </c>
      <c r="BR29" s="81">
        <v>0</v>
      </c>
      <c r="BS29" s="85">
        <v>99</v>
      </c>
      <c r="BT29" s="34">
        <v>100</v>
      </c>
      <c r="BU29" s="34">
        <v>100</v>
      </c>
      <c r="BV29" s="34">
        <v>100</v>
      </c>
      <c r="BW29" s="81">
        <v>100</v>
      </c>
      <c r="BX29" s="85">
        <v>1.17</v>
      </c>
      <c r="BY29" s="34">
        <v>0</v>
      </c>
      <c r="BZ29" s="34">
        <v>0</v>
      </c>
      <c r="CA29" s="34">
        <v>0</v>
      </c>
      <c r="CB29" s="81">
        <v>0</v>
      </c>
      <c r="CC29" s="34">
        <v>100</v>
      </c>
      <c r="CD29" s="34">
        <v>100</v>
      </c>
      <c r="CE29" s="34">
        <v>100</v>
      </c>
      <c r="CF29" s="34">
        <v>100</v>
      </c>
      <c r="CG29" s="35">
        <v>100</v>
      </c>
    </row>
    <row r="30" spans="2:85" x14ac:dyDescent="0.2">
      <c r="B30" s="22" t="s">
        <v>153</v>
      </c>
      <c r="C30" s="4" t="s">
        <v>197</v>
      </c>
      <c r="D30" s="4"/>
      <c r="E30" s="66" t="s">
        <v>221</v>
      </c>
      <c r="F30" s="58" t="s">
        <v>221</v>
      </c>
      <c r="G30" s="44">
        <v>1</v>
      </c>
      <c r="H30" s="44"/>
      <c r="I30" s="44"/>
      <c r="J30" s="44"/>
      <c r="K30" s="44"/>
      <c r="L30" s="44"/>
      <c r="M30" s="44"/>
      <c r="N30" s="44"/>
      <c r="O30" s="100">
        <f t="shared" si="0"/>
        <v>1</v>
      </c>
      <c r="P30" s="45" t="s">
        <v>7</v>
      </c>
      <c r="Q30" s="43" t="s">
        <v>8</v>
      </c>
      <c r="R30" s="46" t="s">
        <v>9</v>
      </c>
      <c r="S30" s="45" t="s">
        <v>71</v>
      </c>
      <c r="T30" s="43" t="s">
        <v>236</v>
      </c>
      <c r="U30" s="43">
        <v>1</v>
      </c>
      <c r="V30" s="46" t="s">
        <v>73</v>
      </c>
      <c r="W30" s="43"/>
      <c r="X30" s="43">
        <v>0</v>
      </c>
      <c r="Y30" s="43">
        <v>0</v>
      </c>
      <c r="Z30" s="43">
        <v>0</v>
      </c>
      <c r="AA30" s="43">
        <v>0</v>
      </c>
      <c r="AB30" s="46">
        <v>0</v>
      </c>
      <c r="AC30" s="45"/>
      <c r="AD30" s="43"/>
      <c r="AE30" s="43"/>
      <c r="AF30" s="43"/>
      <c r="AG30" s="88"/>
      <c r="AH30" s="91"/>
      <c r="AI30" s="43"/>
      <c r="AJ30" s="43"/>
      <c r="AK30" s="43"/>
      <c r="AL30" s="88"/>
      <c r="AM30" s="91"/>
      <c r="AN30" s="43"/>
      <c r="AO30" s="43"/>
      <c r="AP30" s="43"/>
      <c r="AQ30" s="88"/>
      <c r="AR30" s="91"/>
      <c r="AS30" s="43"/>
      <c r="AT30" s="43"/>
      <c r="AU30" s="43"/>
      <c r="AV30" s="88"/>
      <c r="AW30" s="91"/>
      <c r="AX30" s="43"/>
      <c r="AY30" s="43"/>
      <c r="AZ30" s="43"/>
      <c r="BA30" s="88"/>
      <c r="BB30" s="43"/>
      <c r="BC30" s="43"/>
      <c r="BD30" s="43"/>
      <c r="BE30" s="43"/>
      <c r="BF30" s="46"/>
      <c r="BG30" s="45"/>
      <c r="BH30" s="43"/>
      <c r="BI30" s="43"/>
      <c r="BJ30" s="43"/>
      <c r="BK30" s="43"/>
      <c r="BL30" s="43" t="s">
        <v>221</v>
      </c>
      <c r="BM30" s="46"/>
      <c r="BN30" s="33">
        <v>-4.9612999999999997E-2</v>
      </c>
      <c r="BO30" s="34">
        <v>-4.9612999999999997E-2</v>
      </c>
      <c r="BP30" s="34">
        <v>-2.3837000000000001E-2</v>
      </c>
      <c r="BQ30" s="34">
        <v>-2.3837000000000001E-2</v>
      </c>
      <c r="BR30" s="81">
        <v>-2.3837000000000001E-2</v>
      </c>
      <c r="BS30" s="85">
        <v>102.6</v>
      </c>
      <c r="BT30" s="34">
        <v>102.6</v>
      </c>
      <c r="BU30" s="34">
        <v>30.6</v>
      </c>
      <c r="BV30" s="34">
        <v>30.6</v>
      </c>
      <c r="BW30" s="81">
        <v>30.6</v>
      </c>
      <c r="BX30" s="85">
        <v>4.9612999999999997E-2</v>
      </c>
      <c r="BY30" s="34">
        <v>4.9612999999999997E-2</v>
      </c>
      <c r="BZ30" s="34">
        <v>2.3837000000000001E-2</v>
      </c>
      <c r="CA30" s="34">
        <v>2.3837000000000001E-2</v>
      </c>
      <c r="CB30" s="81">
        <v>2.3837000000000001E-2</v>
      </c>
      <c r="CC30" s="34">
        <v>-102.6</v>
      </c>
      <c r="CD30" s="34">
        <v>-102.6</v>
      </c>
      <c r="CE30" s="34">
        <v>-30.6</v>
      </c>
      <c r="CF30" s="34">
        <v>-30.6</v>
      </c>
      <c r="CG30" s="35">
        <v>-30.6</v>
      </c>
    </row>
    <row r="31" spans="2:85" x14ac:dyDescent="0.2">
      <c r="B31" s="22" t="s">
        <v>154</v>
      </c>
      <c r="C31" s="4" t="s">
        <v>198</v>
      </c>
      <c r="D31" s="4"/>
      <c r="E31" s="66"/>
      <c r="F31" s="58" t="s">
        <v>221</v>
      </c>
      <c r="G31" s="44">
        <v>1</v>
      </c>
      <c r="H31" s="44"/>
      <c r="I31" s="44"/>
      <c r="J31" s="44"/>
      <c r="K31" s="44"/>
      <c r="L31" s="44"/>
      <c r="M31" s="44"/>
      <c r="N31" s="44"/>
      <c r="O31" s="100">
        <f t="shared" si="0"/>
        <v>1</v>
      </c>
      <c r="P31" s="45" t="s">
        <v>15</v>
      </c>
      <c r="Q31" s="43" t="s">
        <v>8</v>
      </c>
      <c r="R31" s="46" t="s">
        <v>9</v>
      </c>
      <c r="S31" s="202" t="s">
        <v>71</v>
      </c>
      <c r="T31" s="203" t="s">
        <v>277</v>
      </c>
      <c r="U31" s="203">
        <v>0</v>
      </c>
      <c r="V31" s="204" t="s">
        <v>81</v>
      </c>
      <c r="W31" s="43"/>
      <c r="X31" s="43">
        <v>0</v>
      </c>
      <c r="Y31" s="43">
        <v>28</v>
      </c>
      <c r="Z31" s="43">
        <v>32</v>
      </c>
      <c r="AA31" s="43">
        <v>32</v>
      </c>
      <c r="AB31" s="46">
        <v>69</v>
      </c>
      <c r="AC31" s="45"/>
      <c r="AD31" s="43"/>
      <c r="AE31" s="43"/>
      <c r="AF31" s="43"/>
      <c r="AG31" s="88"/>
      <c r="AH31" s="91"/>
      <c r="AI31" s="43"/>
      <c r="AJ31" s="43"/>
      <c r="AK31" s="43"/>
      <c r="AL31" s="88"/>
      <c r="AM31" s="91"/>
      <c r="AN31" s="43"/>
      <c r="AO31" s="43"/>
      <c r="AP31" s="43"/>
      <c r="AQ31" s="88"/>
      <c r="AR31" s="91"/>
      <c r="AS31" s="43"/>
      <c r="AT31" s="43"/>
      <c r="AU31" s="43"/>
      <c r="AV31" s="88"/>
      <c r="AW31" s="91"/>
      <c r="AX31" s="43"/>
      <c r="AY31" s="43"/>
      <c r="AZ31" s="43"/>
      <c r="BA31" s="88"/>
      <c r="BB31" s="43"/>
      <c r="BC31" s="43"/>
      <c r="BD31" s="43"/>
      <c r="BE31" s="43"/>
      <c r="BF31" s="46"/>
      <c r="BG31" s="202">
        <v>-1.3056999999999999E-2</v>
      </c>
      <c r="BH31" s="43"/>
      <c r="BI31" s="43"/>
      <c r="BJ31" s="43"/>
      <c r="BK31" s="43"/>
      <c r="BL31" s="43"/>
      <c r="BM31" s="46"/>
      <c r="BN31" s="33">
        <v>0</v>
      </c>
      <c r="BO31" s="34">
        <v>-9.1398999999999994E-2</v>
      </c>
      <c r="BP31" s="34">
        <v>-9.1398999999999994E-2</v>
      </c>
      <c r="BQ31" s="34">
        <v>0</v>
      </c>
      <c r="BR31" s="81">
        <v>0</v>
      </c>
      <c r="BS31" s="85">
        <v>0</v>
      </c>
      <c r="BT31" s="34">
        <v>21</v>
      </c>
      <c r="BU31" s="34">
        <v>25</v>
      </c>
      <c r="BV31" s="34">
        <v>32</v>
      </c>
      <c r="BW31" s="81">
        <v>69</v>
      </c>
      <c r="BX31" s="85">
        <v>0</v>
      </c>
      <c r="BY31" s="34">
        <v>0</v>
      </c>
      <c r="BZ31" s="34">
        <v>0</v>
      </c>
      <c r="CA31" s="34">
        <v>0</v>
      </c>
      <c r="CB31" s="81">
        <v>0</v>
      </c>
      <c r="CC31" s="34">
        <v>0</v>
      </c>
      <c r="CD31" s="34">
        <v>28</v>
      </c>
      <c r="CE31" s="34">
        <v>32</v>
      </c>
      <c r="CF31" s="34">
        <v>32</v>
      </c>
      <c r="CG31" s="35">
        <v>69</v>
      </c>
    </row>
    <row r="32" spans="2:85" x14ac:dyDescent="0.2">
      <c r="B32" s="22" t="s">
        <v>155</v>
      </c>
      <c r="C32" s="4" t="s">
        <v>199</v>
      </c>
      <c r="D32" s="4"/>
      <c r="E32" s="66"/>
      <c r="F32" s="58" t="s">
        <v>221</v>
      </c>
      <c r="G32" s="44"/>
      <c r="H32" s="44"/>
      <c r="I32" s="44">
        <v>1</v>
      </c>
      <c r="J32" s="44"/>
      <c r="K32" s="44"/>
      <c r="L32" s="44"/>
      <c r="M32" s="44"/>
      <c r="N32" s="44"/>
      <c r="O32" s="100">
        <f t="shared" si="0"/>
        <v>1</v>
      </c>
      <c r="P32" s="45" t="s">
        <v>15</v>
      </c>
      <c r="Q32" s="43" t="s">
        <v>8</v>
      </c>
      <c r="R32" s="46" t="s">
        <v>9</v>
      </c>
      <c r="S32" s="45" t="s">
        <v>71</v>
      </c>
      <c r="T32" s="203" t="s">
        <v>277</v>
      </c>
      <c r="U32" s="43">
        <v>0</v>
      </c>
      <c r="V32" s="204" t="s">
        <v>81</v>
      </c>
      <c r="W32" s="43"/>
      <c r="X32" s="43">
        <v>225</v>
      </c>
      <c r="Y32" s="43">
        <v>484</v>
      </c>
      <c r="Z32" s="43">
        <v>589</v>
      </c>
      <c r="AA32" s="43">
        <v>721</v>
      </c>
      <c r="AB32" s="46">
        <v>838</v>
      </c>
      <c r="AC32" s="45"/>
      <c r="AD32" s="43"/>
      <c r="AE32" s="43"/>
      <c r="AF32" s="43"/>
      <c r="AG32" s="88"/>
      <c r="AH32" s="91"/>
      <c r="AI32" s="43"/>
      <c r="AJ32" s="43"/>
      <c r="AK32" s="43"/>
      <c r="AL32" s="88"/>
      <c r="AM32" s="91"/>
      <c r="AN32" s="43"/>
      <c r="AO32" s="43"/>
      <c r="AP32" s="43"/>
      <c r="AQ32" s="88"/>
      <c r="AR32" s="91"/>
      <c r="AS32" s="43"/>
      <c r="AT32" s="43"/>
      <c r="AU32" s="43"/>
      <c r="AV32" s="88"/>
      <c r="AW32" s="91"/>
      <c r="AX32" s="43"/>
      <c r="AY32" s="43"/>
      <c r="AZ32" s="43"/>
      <c r="BA32" s="88"/>
      <c r="BB32" s="43"/>
      <c r="BC32" s="43"/>
      <c r="BD32" s="43"/>
      <c r="BE32" s="43"/>
      <c r="BF32" s="46"/>
      <c r="BG32" s="45">
        <v>-2.7737999999999999E-2</v>
      </c>
      <c r="BH32" s="43"/>
      <c r="BI32" s="43"/>
      <c r="BJ32" s="43"/>
      <c r="BK32" s="43"/>
      <c r="BL32" s="43"/>
      <c r="BM32" s="46"/>
      <c r="BN32" s="33">
        <v>-0.13900000000000001</v>
      </c>
      <c r="BO32" s="34">
        <v>-0.13900000000000001</v>
      </c>
      <c r="BP32" s="34">
        <v>-5.5E-2</v>
      </c>
      <c r="BQ32" s="34">
        <v>-8.3000000000000004E-2</v>
      </c>
      <c r="BR32" s="81">
        <v>-5.5E-2</v>
      </c>
      <c r="BS32" s="85">
        <v>220</v>
      </c>
      <c r="BT32" s="34">
        <v>479</v>
      </c>
      <c r="BU32" s="34">
        <v>587</v>
      </c>
      <c r="BV32" s="34">
        <v>718</v>
      </c>
      <c r="BW32" s="81">
        <v>836</v>
      </c>
      <c r="BX32" s="85">
        <v>0</v>
      </c>
      <c r="BY32" s="34">
        <v>0</v>
      </c>
      <c r="BZ32" s="34">
        <v>0</v>
      </c>
      <c r="CA32" s="34">
        <v>0</v>
      </c>
      <c r="CB32" s="81">
        <v>0</v>
      </c>
      <c r="CC32" s="34">
        <v>225</v>
      </c>
      <c r="CD32" s="34">
        <v>484</v>
      </c>
      <c r="CE32" s="34">
        <v>589</v>
      </c>
      <c r="CF32" s="34">
        <v>721</v>
      </c>
      <c r="CG32" s="35">
        <v>838</v>
      </c>
    </row>
    <row r="33" spans="2:85" x14ac:dyDescent="0.2">
      <c r="B33" s="22" t="s">
        <v>156</v>
      </c>
      <c r="C33" s="4" t="s">
        <v>200</v>
      </c>
      <c r="D33" s="4"/>
      <c r="E33" s="66" t="s">
        <v>221</v>
      </c>
      <c r="F33" s="58" t="s">
        <v>221</v>
      </c>
      <c r="G33" s="44"/>
      <c r="H33" s="44"/>
      <c r="I33" s="44">
        <v>1</v>
      </c>
      <c r="J33" s="44"/>
      <c r="K33" s="44"/>
      <c r="L33" s="44"/>
      <c r="M33" s="44"/>
      <c r="N33" s="44"/>
      <c r="O33" s="100">
        <f t="shared" si="0"/>
        <v>1</v>
      </c>
      <c r="P33" s="45" t="s">
        <v>7</v>
      </c>
      <c r="Q33" s="43" t="s">
        <v>8</v>
      </c>
      <c r="R33" s="46" t="s">
        <v>13</v>
      </c>
      <c r="S33" s="45" t="s">
        <v>71</v>
      </c>
      <c r="T33" s="43" t="s">
        <v>226</v>
      </c>
      <c r="U33" s="43">
        <v>0</v>
      </c>
      <c r="V33" s="46" t="s">
        <v>81</v>
      </c>
      <c r="W33" s="43">
        <v>322208</v>
      </c>
      <c r="X33" s="43">
        <v>0</v>
      </c>
      <c r="Y33" s="43">
        <v>8848</v>
      </c>
      <c r="Z33" s="43">
        <v>8848</v>
      </c>
      <c r="AA33" s="43">
        <v>8848</v>
      </c>
      <c r="AB33" s="46">
        <v>75113</v>
      </c>
      <c r="AC33" s="45"/>
      <c r="AD33" s="43"/>
      <c r="AE33" s="43"/>
      <c r="AF33" s="43"/>
      <c r="AG33" s="88"/>
      <c r="AH33" s="91"/>
      <c r="AI33" s="43"/>
      <c r="AJ33" s="43"/>
      <c r="AK33" s="43"/>
      <c r="AL33" s="88"/>
      <c r="AM33" s="91"/>
      <c r="AN33" s="43"/>
      <c r="AO33" s="43"/>
      <c r="AP33" s="43"/>
      <c r="AQ33" s="88"/>
      <c r="AR33" s="91"/>
      <c r="AS33" s="43"/>
      <c r="AT33" s="43"/>
      <c r="AU33" s="43"/>
      <c r="AV33" s="88"/>
      <c r="AW33" s="91"/>
      <c r="AX33" s="43"/>
      <c r="AY33" s="43"/>
      <c r="AZ33" s="43"/>
      <c r="BA33" s="88"/>
      <c r="BB33" s="43"/>
      <c r="BC33" s="43"/>
      <c r="BD33" s="43"/>
      <c r="BE33" s="43"/>
      <c r="BF33" s="46"/>
      <c r="BG33" s="45">
        <v>-1.7E-5</v>
      </c>
      <c r="BH33" s="43"/>
      <c r="BI33" s="43">
        <v>1.7E-5</v>
      </c>
      <c r="BJ33" s="43"/>
      <c r="BK33" s="43"/>
      <c r="BL33" s="43"/>
      <c r="BM33" s="46"/>
      <c r="BN33" s="33">
        <v>0</v>
      </c>
      <c r="BO33" s="34">
        <v>-0.15041599999999999</v>
      </c>
      <c r="BP33" s="34">
        <v>-5.8989999999999997E-3</v>
      </c>
      <c r="BQ33" s="34">
        <v>-5.8989999999999997E-3</v>
      </c>
      <c r="BR33" s="81">
        <v>-1.2487809999999999</v>
      </c>
      <c r="BS33" s="85">
        <v>0</v>
      </c>
      <c r="BT33" s="34">
        <v>0</v>
      </c>
      <c r="BU33" s="34">
        <v>8501</v>
      </c>
      <c r="BV33" s="34">
        <v>8501</v>
      </c>
      <c r="BW33" s="81">
        <v>31280</v>
      </c>
      <c r="BX33" s="85">
        <v>1.5640000000000001E-2</v>
      </c>
      <c r="BY33" s="34">
        <v>1.5640000000000001E-2</v>
      </c>
      <c r="BZ33" s="34">
        <v>2.6741000000000001E-2</v>
      </c>
      <c r="CA33" s="34">
        <v>2.6741000000000001E-2</v>
      </c>
      <c r="CB33" s="81">
        <v>4.5441000000000002E-2</v>
      </c>
      <c r="CC33" s="34">
        <v>920</v>
      </c>
      <c r="CD33" s="34">
        <v>9768</v>
      </c>
      <c r="CE33" s="34">
        <v>10421</v>
      </c>
      <c r="CF33" s="34">
        <v>10421</v>
      </c>
      <c r="CG33" s="35">
        <v>77786</v>
      </c>
    </row>
    <row r="34" spans="2:85" x14ac:dyDescent="0.2">
      <c r="B34" s="22" t="s">
        <v>157</v>
      </c>
      <c r="C34" s="4" t="s">
        <v>201</v>
      </c>
      <c r="D34" s="4"/>
      <c r="E34" s="66" t="s">
        <v>221</v>
      </c>
      <c r="F34" s="58" t="s">
        <v>221</v>
      </c>
      <c r="G34" s="44">
        <v>0.1</v>
      </c>
      <c r="H34" s="44">
        <v>0.05</v>
      </c>
      <c r="I34" s="44">
        <v>0.8</v>
      </c>
      <c r="J34" s="44">
        <v>0.05</v>
      </c>
      <c r="K34" s="44"/>
      <c r="L34" s="44"/>
      <c r="M34" s="44"/>
      <c r="N34" s="44"/>
      <c r="O34" s="100">
        <f t="shared" si="0"/>
        <v>1</v>
      </c>
      <c r="P34" s="45" t="s">
        <v>7</v>
      </c>
      <c r="Q34" s="43" t="s">
        <v>8</v>
      </c>
      <c r="R34" s="46" t="s">
        <v>9</v>
      </c>
      <c r="S34" s="45" t="s">
        <v>234</v>
      </c>
      <c r="T34" s="43" t="s">
        <v>235</v>
      </c>
      <c r="U34" s="43">
        <v>3</v>
      </c>
      <c r="V34" s="46" t="s">
        <v>81</v>
      </c>
      <c r="W34" s="43"/>
      <c r="X34" s="43">
        <v>0</v>
      </c>
      <c r="Y34" s="43">
        <v>1.75</v>
      </c>
      <c r="Z34" s="43">
        <v>0</v>
      </c>
      <c r="AA34" s="43">
        <v>0</v>
      </c>
      <c r="AB34" s="46">
        <v>2.25</v>
      </c>
      <c r="AC34" s="45"/>
      <c r="AD34" s="43"/>
      <c r="AE34" s="43"/>
      <c r="AF34" s="43"/>
      <c r="AG34" s="88"/>
      <c r="AH34" s="91"/>
      <c r="AI34" s="43"/>
      <c r="AJ34" s="43"/>
      <c r="AK34" s="43"/>
      <c r="AL34" s="88"/>
      <c r="AM34" s="91">
        <v>0</v>
      </c>
      <c r="AN34" s="43">
        <v>1.75</v>
      </c>
      <c r="AO34" s="43">
        <v>0</v>
      </c>
      <c r="AP34" s="43">
        <v>0</v>
      </c>
      <c r="AQ34" s="88">
        <v>2.25</v>
      </c>
      <c r="AR34" s="91">
        <v>4.5</v>
      </c>
      <c r="AS34" s="43">
        <v>3.75</v>
      </c>
      <c r="AT34" s="43">
        <v>2</v>
      </c>
      <c r="AU34" s="43">
        <v>2</v>
      </c>
      <c r="AV34" s="88">
        <v>6.75</v>
      </c>
      <c r="AW34" s="91"/>
      <c r="AX34" s="43"/>
      <c r="AY34" s="43"/>
      <c r="AZ34" s="43"/>
      <c r="BA34" s="88"/>
      <c r="BB34" s="43"/>
      <c r="BC34" s="43"/>
      <c r="BD34" s="43"/>
      <c r="BE34" s="43"/>
      <c r="BF34" s="46"/>
      <c r="BG34" s="45"/>
      <c r="BH34" s="43"/>
      <c r="BI34" s="43"/>
      <c r="BJ34" s="43"/>
      <c r="BK34" s="43"/>
      <c r="BL34" s="43" t="s">
        <v>221</v>
      </c>
      <c r="BM34" s="46"/>
      <c r="BN34" s="183">
        <v>0</v>
      </c>
      <c r="BO34" s="184">
        <v>-1.75</v>
      </c>
      <c r="BP34" s="34">
        <v>0</v>
      </c>
      <c r="BQ34" s="34">
        <v>0</v>
      </c>
      <c r="BR34" s="184">
        <v>-2.25</v>
      </c>
      <c r="BS34" s="186">
        <v>0</v>
      </c>
      <c r="BT34" s="185">
        <v>0</v>
      </c>
      <c r="BU34" s="34">
        <v>0</v>
      </c>
      <c r="BV34" s="185">
        <v>0</v>
      </c>
      <c r="BW34" s="185">
        <v>0</v>
      </c>
      <c r="BX34" s="183">
        <v>4.5</v>
      </c>
      <c r="BY34" s="184">
        <v>2</v>
      </c>
      <c r="BZ34" s="184">
        <v>2</v>
      </c>
      <c r="CA34" s="184">
        <v>2</v>
      </c>
      <c r="CB34" s="184">
        <v>4.5</v>
      </c>
      <c r="CC34" s="186">
        <v>4.5</v>
      </c>
      <c r="CD34" s="185">
        <v>3.75</v>
      </c>
      <c r="CE34" s="185">
        <v>2</v>
      </c>
      <c r="CF34" s="185">
        <v>2</v>
      </c>
      <c r="CG34" s="185">
        <v>6.75</v>
      </c>
    </row>
    <row r="35" spans="2:85" x14ac:dyDescent="0.2">
      <c r="B35" s="22" t="s">
        <v>158</v>
      </c>
      <c r="C35" s="4" t="s">
        <v>202</v>
      </c>
      <c r="D35" s="4"/>
      <c r="E35" s="66" t="s">
        <v>221</v>
      </c>
      <c r="F35" s="58" t="s">
        <v>221</v>
      </c>
      <c r="G35" s="44"/>
      <c r="H35" s="44"/>
      <c r="I35" s="44"/>
      <c r="J35" s="44">
        <v>1</v>
      </c>
      <c r="K35" s="44"/>
      <c r="L35" s="44"/>
      <c r="M35" s="44"/>
      <c r="N35" s="44"/>
      <c r="O35" s="100">
        <f t="shared" si="0"/>
        <v>1</v>
      </c>
      <c r="P35" s="45" t="s">
        <v>7</v>
      </c>
      <c r="Q35" s="43" t="s">
        <v>8</v>
      </c>
      <c r="R35" s="46" t="s">
        <v>9</v>
      </c>
      <c r="S35" s="45" t="s">
        <v>79</v>
      </c>
      <c r="T35" s="43" t="s">
        <v>231</v>
      </c>
      <c r="U35" s="43">
        <v>2</v>
      </c>
      <c r="V35" s="46" t="s">
        <v>81</v>
      </c>
      <c r="W35" s="43">
        <v>100</v>
      </c>
      <c r="X35" s="43">
        <v>100</v>
      </c>
      <c r="Y35" s="43">
        <v>100</v>
      </c>
      <c r="Z35" s="43">
        <v>100</v>
      </c>
      <c r="AA35" s="43">
        <v>100</v>
      </c>
      <c r="AB35" s="46">
        <v>100</v>
      </c>
      <c r="AC35" s="45"/>
      <c r="AD35" s="43"/>
      <c r="AE35" s="43"/>
      <c r="AF35" s="43"/>
      <c r="AG35" s="88"/>
      <c r="AH35" s="91"/>
      <c r="AI35" s="43"/>
      <c r="AJ35" s="43"/>
      <c r="AK35" s="43"/>
      <c r="AL35" s="88"/>
      <c r="AM35" s="91"/>
      <c r="AN35" s="43"/>
      <c r="AO35" s="43"/>
      <c r="AP35" s="43"/>
      <c r="AQ35" s="88"/>
      <c r="AR35" s="91"/>
      <c r="AS35" s="43"/>
      <c r="AT35" s="43"/>
      <c r="AU35" s="43"/>
      <c r="AV35" s="88"/>
      <c r="AW35" s="91"/>
      <c r="AX35" s="43"/>
      <c r="AY35" s="43"/>
      <c r="AZ35" s="43"/>
      <c r="BA35" s="88"/>
      <c r="BB35" s="43"/>
      <c r="BC35" s="43"/>
      <c r="BD35" s="43"/>
      <c r="BE35" s="43"/>
      <c r="BF35" s="46"/>
      <c r="BG35" s="45">
        <v>-0.16</v>
      </c>
      <c r="BH35" s="43"/>
      <c r="BI35" s="43">
        <v>1.5</v>
      </c>
      <c r="BJ35" s="43"/>
      <c r="BK35" s="43"/>
      <c r="BL35" s="43" t="s">
        <v>221</v>
      </c>
      <c r="BM35" s="46"/>
      <c r="BN35" s="33">
        <v>-1.9312</v>
      </c>
      <c r="BO35" s="34">
        <v>-1.9312</v>
      </c>
      <c r="BP35" s="34">
        <v>-1.9312</v>
      </c>
      <c r="BQ35" s="34">
        <v>-1.9312</v>
      </c>
      <c r="BR35" s="81">
        <v>-1.9312</v>
      </c>
      <c r="BS35" s="85">
        <v>87.93</v>
      </c>
      <c r="BT35" s="34">
        <v>87.93</v>
      </c>
      <c r="BU35" s="34">
        <v>87.93</v>
      </c>
      <c r="BV35" s="34">
        <v>87.93</v>
      </c>
      <c r="BW35" s="81">
        <v>87.93</v>
      </c>
      <c r="BX35" s="85">
        <v>0</v>
      </c>
      <c r="BY35" s="34">
        <v>0</v>
      </c>
      <c r="BZ35" s="34">
        <v>1.5</v>
      </c>
      <c r="CA35" s="34">
        <v>0</v>
      </c>
      <c r="CB35" s="81">
        <v>1.5</v>
      </c>
      <c r="CC35" s="34">
        <v>100</v>
      </c>
      <c r="CD35" s="34">
        <v>100</v>
      </c>
      <c r="CE35" s="34">
        <v>100</v>
      </c>
      <c r="CF35" s="34">
        <v>100</v>
      </c>
      <c r="CG35" s="35">
        <v>100</v>
      </c>
    </row>
    <row r="36" spans="2:85" x14ac:dyDescent="0.2">
      <c r="B36" s="22" t="s">
        <v>159</v>
      </c>
      <c r="C36" s="4" t="s">
        <v>203</v>
      </c>
      <c r="D36" s="4"/>
      <c r="E36" s="66" t="s">
        <v>221</v>
      </c>
      <c r="F36" s="58" t="s">
        <v>221</v>
      </c>
      <c r="G36" s="44"/>
      <c r="H36" s="44"/>
      <c r="I36" s="44"/>
      <c r="J36" s="44">
        <v>1</v>
      </c>
      <c r="K36" s="44"/>
      <c r="L36" s="44"/>
      <c r="M36" s="44"/>
      <c r="N36" s="44"/>
      <c r="O36" s="100">
        <f t="shared" si="0"/>
        <v>1</v>
      </c>
      <c r="P36" s="45" t="s">
        <v>7</v>
      </c>
      <c r="Q36" s="43" t="s">
        <v>8</v>
      </c>
      <c r="R36" s="46" t="s">
        <v>9</v>
      </c>
      <c r="S36" s="45" t="s">
        <v>71</v>
      </c>
      <c r="T36" s="43" t="s">
        <v>230</v>
      </c>
      <c r="U36" s="43">
        <v>2</v>
      </c>
      <c r="V36" s="46" t="s">
        <v>73</v>
      </c>
      <c r="W36" s="43">
        <v>1.42</v>
      </c>
      <c r="X36" s="43">
        <v>1.42</v>
      </c>
      <c r="Y36" s="43">
        <v>1.42</v>
      </c>
      <c r="Z36" s="43">
        <v>1.42</v>
      </c>
      <c r="AA36" s="43">
        <v>1.42</v>
      </c>
      <c r="AB36" s="46">
        <v>1.42</v>
      </c>
      <c r="AC36" s="45"/>
      <c r="AD36" s="43"/>
      <c r="AE36" s="43"/>
      <c r="AF36" s="43"/>
      <c r="AG36" s="88"/>
      <c r="AH36" s="91"/>
      <c r="AI36" s="43"/>
      <c r="AJ36" s="43"/>
      <c r="AK36" s="43"/>
      <c r="AL36" s="88"/>
      <c r="AM36" s="91"/>
      <c r="AN36" s="43"/>
      <c r="AO36" s="43"/>
      <c r="AP36" s="43"/>
      <c r="AQ36" s="88"/>
      <c r="AR36" s="91"/>
      <c r="AS36" s="43"/>
      <c r="AT36" s="43"/>
      <c r="AU36" s="43"/>
      <c r="AV36" s="88"/>
      <c r="AW36" s="91"/>
      <c r="AX36" s="43"/>
      <c r="AY36" s="43"/>
      <c r="AZ36" s="43"/>
      <c r="BA36" s="88"/>
      <c r="BB36" s="43"/>
      <c r="BC36" s="43"/>
      <c r="BD36" s="43"/>
      <c r="BE36" s="43"/>
      <c r="BF36" s="46"/>
      <c r="BG36" s="45">
        <v>-2.6925000000000001E-2</v>
      </c>
      <c r="BH36" s="43"/>
      <c r="BI36" s="43">
        <v>2.6925000000000001E-2</v>
      </c>
      <c r="BJ36" s="43"/>
      <c r="BK36" s="43"/>
      <c r="BL36" s="43"/>
      <c r="BM36" s="46">
        <v>100</v>
      </c>
      <c r="BN36" s="33">
        <v>-0.511575</v>
      </c>
      <c r="BO36" s="34">
        <v>-0.511575</v>
      </c>
      <c r="BP36" s="34">
        <v>-0.511575</v>
      </c>
      <c r="BQ36" s="34">
        <v>-0.511575</v>
      </c>
      <c r="BR36" s="81">
        <v>-0.511575</v>
      </c>
      <c r="BS36" s="85">
        <v>1.61</v>
      </c>
      <c r="BT36" s="34">
        <v>1.61</v>
      </c>
      <c r="BU36" s="34">
        <v>1.61</v>
      </c>
      <c r="BV36" s="34">
        <v>1.61</v>
      </c>
      <c r="BW36" s="81">
        <v>1.61</v>
      </c>
      <c r="BX36" s="85">
        <v>0.48465000000000003</v>
      </c>
      <c r="BY36" s="34">
        <v>0.67312499999999997</v>
      </c>
      <c r="BZ36" s="34">
        <v>0.86160000000000003</v>
      </c>
      <c r="CA36" s="34">
        <v>1.0500750000000001</v>
      </c>
      <c r="CB36" s="81">
        <v>1.23855</v>
      </c>
      <c r="CC36" s="34">
        <v>1.24</v>
      </c>
      <c r="CD36" s="34">
        <v>1.17</v>
      </c>
      <c r="CE36" s="34">
        <v>1.1000000000000001</v>
      </c>
      <c r="CF36" s="34">
        <v>1.03</v>
      </c>
      <c r="CG36" s="35">
        <v>0.96</v>
      </c>
    </row>
    <row r="37" spans="2:85" x14ac:dyDescent="0.2">
      <c r="B37" s="22" t="s">
        <v>160</v>
      </c>
      <c r="C37" s="4" t="s">
        <v>204</v>
      </c>
      <c r="D37" s="4"/>
      <c r="E37" s="66" t="s">
        <v>221</v>
      </c>
      <c r="F37" s="58" t="s">
        <v>221</v>
      </c>
      <c r="G37" s="44"/>
      <c r="H37" s="44">
        <v>0.91</v>
      </c>
      <c r="I37" s="44">
        <v>0.09</v>
      </c>
      <c r="J37" s="44"/>
      <c r="K37" s="44"/>
      <c r="L37" s="44"/>
      <c r="M37" s="44"/>
      <c r="N37" s="44"/>
      <c r="O37" s="100">
        <f t="shared" si="0"/>
        <v>1</v>
      </c>
      <c r="P37" s="45" t="s">
        <v>18</v>
      </c>
      <c r="Q37" s="43"/>
      <c r="R37" s="46"/>
      <c r="S37" s="45" t="s">
        <v>79</v>
      </c>
      <c r="T37" s="43" t="s">
        <v>237</v>
      </c>
      <c r="U37" s="43">
        <v>2</v>
      </c>
      <c r="V37" s="46" t="s">
        <v>73</v>
      </c>
      <c r="W37" s="43">
        <v>11</v>
      </c>
      <c r="X37" s="43">
        <v>11</v>
      </c>
      <c r="Y37" s="43">
        <v>10.5</v>
      </c>
      <c r="Z37" s="43">
        <v>10</v>
      </c>
      <c r="AA37" s="43">
        <v>9.5</v>
      </c>
      <c r="AB37" s="46">
        <v>9</v>
      </c>
      <c r="AC37" s="45"/>
      <c r="AD37" s="43"/>
      <c r="AE37" s="43"/>
      <c r="AF37" s="43"/>
      <c r="AG37" s="88"/>
      <c r="AH37" s="91"/>
      <c r="AI37" s="43"/>
      <c r="AJ37" s="43"/>
      <c r="AK37" s="43"/>
      <c r="AL37" s="88"/>
      <c r="AM37" s="91"/>
      <c r="AN37" s="43"/>
      <c r="AO37" s="43"/>
      <c r="AP37" s="43"/>
      <c r="AQ37" s="88"/>
      <c r="AR37" s="91"/>
      <c r="AS37" s="43"/>
      <c r="AT37" s="43"/>
      <c r="AU37" s="43"/>
      <c r="AV37" s="88"/>
      <c r="AW37" s="91"/>
      <c r="AX37" s="43"/>
      <c r="AY37" s="43"/>
      <c r="AZ37" s="43"/>
      <c r="BA37" s="88"/>
      <c r="BB37" s="43"/>
      <c r="BC37" s="43"/>
      <c r="BD37" s="43"/>
      <c r="BE37" s="43"/>
      <c r="BF37" s="46"/>
      <c r="BG37" s="45"/>
      <c r="BH37" s="43"/>
      <c r="BI37" s="43"/>
      <c r="BJ37" s="43"/>
      <c r="BK37" s="43"/>
      <c r="BL37" s="43"/>
      <c r="BM37" s="46"/>
      <c r="BN37" s="33">
        <v>0</v>
      </c>
      <c r="BO37" s="34">
        <v>0</v>
      </c>
      <c r="BP37" s="34">
        <v>0</v>
      </c>
      <c r="BQ37" s="34">
        <v>0</v>
      </c>
      <c r="BR37" s="81">
        <v>0</v>
      </c>
      <c r="BS37" s="85">
        <v>20</v>
      </c>
      <c r="BT37" s="34">
        <v>20</v>
      </c>
      <c r="BU37" s="34">
        <v>20</v>
      </c>
      <c r="BV37" s="34">
        <v>20</v>
      </c>
      <c r="BW37" s="81">
        <v>20</v>
      </c>
      <c r="BX37" s="85">
        <v>0</v>
      </c>
      <c r="BY37" s="34">
        <v>0</v>
      </c>
      <c r="BZ37" s="34">
        <v>0</v>
      </c>
      <c r="CA37" s="34">
        <v>0</v>
      </c>
      <c r="CB37" s="81">
        <v>0</v>
      </c>
      <c r="CC37" s="34">
        <v>0</v>
      </c>
      <c r="CD37" s="34">
        <v>0</v>
      </c>
      <c r="CE37" s="34">
        <v>0</v>
      </c>
      <c r="CF37" s="34">
        <v>0</v>
      </c>
      <c r="CG37" s="35">
        <v>0</v>
      </c>
    </row>
    <row r="38" spans="2:85" x14ac:dyDescent="0.2">
      <c r="B38" s="22" t="s">
        <v>161</v>
      </c>
      <c r="C38" s="4" t="s">
        <v>205</v>
      </c>
      <c r="D38" s="4"/>
      <c r="E38" s="66" t="s">
        <v>221</v>
      </c>
      <c r="F38" s="58" t="s">
        <v>221</v>
      </c>
      <c r="G38" s="44"/>
      <c r="H38" s="44"/>
      <c r="I38" s="44"/>
      <c r="J38" s="44"/>
      <c r="K38" s="44">
        <v>1</v>
      </c>
      <c r="L38" s="44"/>
      <c r="M38" s="44"/>
      <c r="N38" s="44"/>
      <c r="O38" s="100">
        <f t="shared" si="0"/>
        <v>1</v>
      </c>
      <c r="P38" s="45" t="s">
        <v>18</v>
      </c>
      <c r="Q38" s="43"/>
      <c r="R38" s="46"/>
      <c r="S38" s="45" t="s">
        <v>246</v>
      </c>
      <c r="T38" s="43" t="s">
        <v>247</v>
      </c>
      <c r="U38" s="43">
        <v>0</v>
      </c>
      <c r="V38" s="46" t="s">
        <v>81</v>
      </c>
      <c r="W38" s="43" t="s">
        <v>248</v>
      </c>
      <c r="X38" s="43" t="s">
        <v>249</v>
      </c>
      <c r="Y38" s="43" t="s">
        <v>250</v>
      </c>
      <c r="Z38" s="43" t="s">
        <v>250</v>
      </c>
      <c r="AA38" s="43" t="s">
        <v>250</v>
      </c>
      <c r="AB38" s="46" t="s">
        <v>250</v>
      </c>
      <c r="AC38" s="45"/>
      <c r="AD38" s="43"/>
      <c r="AE38" s="43"/>
      <c r="AF38" s="43"/>
      <c r="AG38" s="88"/>
      <c r="AH38" s="91"/>
      <c r="AI38" s="43"/>
      <c r="AJ38" s="43"/>
      <c r="AK38" s="43"/>
      <c r="AL38" s="88"/>
      <c r="AM38" s="91"/>
      <c r="AN38" s="43"/>
      <c r="AO38" s="43"/>
      <c r="AP38" s="43"/>
      <c r="AQ38" s="88"/>
      <c r="AR38" s="91"/>
      <c r="AS38" s="43"/>
      <c r="AT38" s="43"/>
      <c r="AU38" s="43"/>
      <c r="AV38" s="88"/>
      <c r="AW38" s="91"/>
      <c r="AX38" s="43"/>
      <c r="AY38" s="43"/>
      <c r="AZ38" s="43"/>
      <c r="BA38" s="88"/>
      <c r="BB38" s="43"/>
      <c r="BC38" s="43"/>
      <c r="BD38" s="43"/>
      <c r="BE38" s="43"/>
      <c r="BF38" s="46"/>
      <c r="BG38" s="45"/>
      <c r="BH38" s="43"/>
      <c r="BI38" s="43"/>
      <c r="BJ38" s="43"/>
      <c r="BK38" s="43"/>
      <c r="BL38" s="43"/>
      <c r="BM38" s="46"/>
      <c r="BN38" s="33">
        <v>0</v>
      </c>
      <c r="BO38" s="34">
        <v>0</v>
      </c>
      <c r="BP38" s="34">
        <v>0</v>
      </c>
      <c r="BQ38" s="34">
        <v>0</v>
      </c>
      <c r="BR38" s="81">
        <v>0</v>
      </c>
      <c r="BS38" s="85" t="s">
        <v>248</v>
      </c>
      <c r="BT38" s="34" t="s">
        <v>248</v>
      </c>
      <c r="BU38" s="34" t="s">
        <v>264</v>
      </c>
      <c r="BV38" s="34" t="s">
        <v>265</v>
      </c>
      <c r="BW38" s="81" t="s">
        <v>265</v>
      </c>
      <c r="BX38" s="85">
        <v>0</v>
      </c>
      <c r="BY38" s="34">
        <v>0</v>
      </c>
      <c r="BZ38" s="34">
        <v>0</v>
      </c>
      <c r="CA38" s="34">
        <v>0</v>
      </c>
      <c r="CB38" s="81">
        <v>0</v>
      </c>
      <c r="CC38" s="34" t="s">
        <v>249</v>
      </c>
      <c r="CD38" s="34" t="s">
        <v>250</v>
      </c>
      <c r="CE38" s="34" t="s">
        <v>250</v>
      </c>
      <c r="CF38" s="34" t="s">
        <v>250</v>
      </c>
      <c r="CG38" s="35" t="s">
        <v>250</v>
      </c>
    </row>
    <row r="39" spans="2:85" x14ac:dyDescent="0.2">
      <c r="B39" s="22" t="s">
        <v>162</v>
      </c>
      <c r="C39" s="4" t="s">
        <v>206</v>
      </c>
      <c r="D39" s="4"/>
      <c r="E39" s="66" t="s">
        <v>221</v>
      </c>
      <c r="F39" s="58" t="s">
        <v>221</v>
      </c>
      <c r="G39" s="44"/>
      <c r="H39" s="44"/>
      <c r="I39" s="44"/>
      <c r="J39" s="44"/>
      <c r="K39" s="44">
        <v>1</v>
      </c>
      <c r="L39" s="44"/>
      <c r="M39" s="44"/>
      <c r="N39" s="44"/>
      <c r="O39" s="100">
        <f t="shared" si="0"/>
        <v>1</v>
      </c>
      <c r="P39" s="45" t="s">
        <v>7</v>
      </c>
      <c r="Q39" s="43" t="s">
        <v>8</v>
      </c>
      <c r="R39" s="46" t="s">
        <v>9</v>
      </c>
      <c r="S39" s="45" t="s">
        <v>71</v>
      </c>
      <c r="T39" s="43" t="s">
        <v>245</v>
      </c>
      <c r="U39" s="43">
        <v>0</v>
      </c>
      <c r="V39" s="46" t="s">
        <v>81</v>
      </c>
      <c r="W39" s="43">
        <v>55400</v>
      </c>
      <c r="X39" s="43">
        <v>57600</v>
      </c>
      <c r="Y39" s="43">
        <v>59800</v>
      </c>
      <c r="Z39" s="43">
        <v>62100</v>
      </c>
      <c r="AA39" s="43">
        <v>64300</v>
      </c>
      <c r="AB39" s="46">
        <v>66500</v>
      </c>
      <c r="AC39" s="45"/>
      <c r="AD39" s="43"/>
      <c r="AE39" s="43"/>
      <c r="AF39" s="43"/>
      <c r="AG39" s="88"/>
      <c r="AH39" s="91">
        <v>46080</v>
      </c>
      <c r="AI39" s="43">
        <v>47840</v>
      </c>
      <c r="AJ39" s="43">
        <v>49680</v>
      </c>
      <c r="AK39" s="43">
        <v>51440</v>
      </c>
      <c r="AL39" s="88">
        <v>53200</v>
      </c>
      <c r="AM39" s="91">
        <v>57600</v>
      </c>
      <c r="AN39" s="43">
        <v>59800</v>
      </c>
      <c r="AO39" s="43">
        <v>62100</v>
      </c>
      <c r="AP39" s="43">
        <v>64300</v>
      </c>
      <c r="AQ39" s="88">
        <v>66500</v>
      </c>
      <c r="AR39" s="91">
        <v>57600</v>
      </c>
      <c r="AS39" s="43">
        <v>59800</v>
      </c>
      <c r="AT39" s="43">
        <v>62100</v>
      </c>
      <c r="AU39" s="43">
        <v>64300</v>
      </c>
      <c r="AV39" s="88">
        <v>66500</v>
      </c>
      <c r="AW39" s="91">
        <v>69120</v>
      </c>
      <c r="AX39" s="43">
        <v>71760</v>
      </c>
      <c r="AY39" s="43">
        <v>74520</v>
      </c>
      <c r="AZ39" s="43">
        <v>77160</v>
      </c>
      <c r="BA39" s="88">
        <v>79800</v>
      </c>
      <c r="BB39" s="43"/>
      <c r="BC39" s="43"/>
      <c r="BD39" s="43"/>
      <c r="BE39" s="43"/>
      <c r="BF39" s="46"/>
      <c r="BG39" s="45">
        <v>-2.2000000000000001E-4</v>
      </c>
      <c r="BH39" s="43"/>
      <c r="BI39" s="43">
        <v>2.2000000000000001E-4</v>
      </c>
      <c r="BJ39" s="43"/>
      <c r="BK39" s="43"/>
      <c r="BL39" s="43"/>
      <c r="BM39" s="46"/>
      <c r="BN39" s="33">
        <v>-2.5344000000000002</v>
      </c>
      <c r="BO39" s="34">
        <v>-2.6312000000000002</v>
      </c>
      <c r="BP39" s="34">
        <v>-2.7324000000000002</v>
      </c>
      <c r="BQ39" s="34">
        <v>-2.8292000000000002</v>
      </c>
      <c r="BR39" s="81">
        <v>-2.9260000000000002</v>
      </c>
      <c r="BS39" s="85">
        <v>46080</v>
      </c>
      <c r="BT39" s="34">
        <v>47840</v>
      </c>
      <c r="BU39" s="34">
        <v>49680</v>
      </c>
      <c r="BV39" s="34">
        <v>51440</v>
      </c>
      <c r="BW39" s="81">
        <v>53200</v>
      </c>
      <c r="BX39" s="85">
        <v>2.5344000000000002</v>
      </c>
      <c r="BY39" s="34">
        <v>2.6312000000000002</v>
      </c>
      <c r="BZ39" s="34">
        <v>2.7324000000000002</v>
      </c>
      <c r="CA39" s="34">
        <v>2.8292000000000002</v>
      </c>
      <c r="CB39" s="81">
        <v>2.9260000000000002</v>
      </c>
      <c r="CC39" s="34">
        <v>69120</v>
      </c>
      <c r="CD39" s="34">
        <v>71760</v>
      </c>
      <c r="CE39" s="34">
        <v>74520</v>
      </c>
      <c r="CF39" s="34">
        <v>77160</v>
      </c>
      <c r="CG39" s="35">
        <v>79800</v>
      </c>
    </row>
    <row r="40" spans="2:85" x14ac:dyDescent="0.2">
      <c r="B40" s="22" t="s">
        <v>163</v>
      </c>
      <c r="C40" s="4" t="s">
        <v>207</v>
      </c>
      <c r="D40" s="4"/>
      <c r="E40" s="66"/>
      <c r="F40" s="58" t="s">
        <v>70</v>
      </c>
      <c r="G40" s="44"/>
      <c r="H40" s="44"/>
      <c r="I40" s="44"/>
      <c r="J40" s="44"/>
      <c r="K40" s="44">
        <v>1</v>
      </c>
      <c r="L40" s="44"/>
      <c r="M40" s="44"/>
      <c r="N40" s="44"/>
      <c r="O40" s="100">
        <f t="shared" si="0"/>
        <v>1</v>
      </c>
      <c r="P40" s="45" t="s">
        <v>7</v>
      </c>
      <c r="Q40" s="43" t="s">
        <v>8</v>
      </c>
      <c r="R40" s="46" t="s">
        <v>9</v>
      </c>
      <c r="S40" s="45" t="s">
        <v>79</v>
      </c>
      <c r="T40" s="43" t="s">
        <v>272</v>
      </c>
      <c r="U40" s="43">
        <v>1</v>
      </c>
      <c r="V40" s="46" t="s">
        <v>81</v>
      </c>
      <c r="W40" s="43">
        <v>95.1</v>
      </c>
      <c r="X40" s="43">
        <v>95.3</v>
      </c>
      <c r="Y40" s="43">
        <v>95.5</v>
      </c>
      <c r="Z40" s="43">
        <v>95.7</v>
      </c>
      <c r="AA40" s="43">
        <v>95.9</v>
      </c>
      <c r="AB40" s="46">
        <v>96.1</v>
      </c>
      <c r="AC40" s="45"/>
      <c r="AD40" s="43"/>
      <c r="AE40" s="43"/>
      <c r="AF40" s="43"/>
      <c r="AG40" s="88"/>
      <c r="AH40" s="91"/>
      <c r="AI40" s="43"/>
      <c r="AJ40" s="43"/>
      <c r="AK40" s="43"/>
      <c r="AL40" s="88"/>
      <c r="AM40" s="91"/>
      <c r="AN40" s="43"/>
      <c r="AO40" s="43"/>
      <c r="AP40" s="43"/>
      <c r="AQ40" s="88"/>
      <c r="AR40" s="91"/>
      <c r="AS40" s="43"/>
      <c r="AT40" s="43"/>
      <c r="AU40" s="43"/>
      <c r="AV40" s="88"/>
      <c r="AW40" s="91"/>
      <c r="AX40" s="43"/>
      <c r="AY40" s="43"/>
      <c r="AZ40" s="43"/>
      <c r="BA40" s="88"/>
      <c r="BB40" s="43"/>
      <c r="BC40" s="43"/>
      <c r="BD40" s="43"/>
      <c r="BE40" s="43"/>
      <c r="BF40" s="46"/>
      <c r="BG40" s="45">
        <v>-0.23699999999999999</v>
      </c>
      <c r="BH40" s="43"/>
      <c r="BI40" s="43">
        <v>0.23699999999999999</v>
      </c>
      <c r="BJ40" s="43"/>
      <c r="BK40" s="43"/>
      <c r="BL40" s="43"/>
      <c r="BM40" s="46"/>
      <c r="BN40" s="33">
        <v>-0.40290000000000004</v>
      </c>
      <c r="BO40" s="34">
        <v>-0.40290000000000004</v>
      </c>
      <c r="BP40" s="34">
        <v>-0.40290000000000004</v>
      </c>
      <c r="BQ40" s="34">
        <v>-0.40290000000000004</v>
      </c>
      <c r="BR40" s="81">
        <v>-0.40290000000000004</v>
      </c>
      <c r="BS40" s="85">
        <v>93.6</v>
      </c>
      <c r="BT40" s="34">
        <v>93.8</v>
      </c>
      <c r="BU40" s="34">
        <v>94</v>
      </c>
      <c r="BV40" s="34">
        <v>94.2</v>
      </c>
      <c r="BW40" s="81">
        <v>94.4</v>
      </c>
      <c r="BX40" s="85">
        <v>0.54510000000000003</v>
      </c>
      <c r="BY40" s="34">
        <v>0.54510000000000003</v>
      </c>
      <c r="BZ40" s="34">
        <v>0.54510000000000003</v>
      </c>
      <c r="CA40" s="34">
        <v>0.54510000000000003</v>
      </c>
      <c r="CB40" s="81">
        <v>0.54510000000000003</v>
      </c>
      <c r="CC40" s="34">
        <v>97.6</v>
      </c>
      <c r="CD40" s="34">
        <v>97.8</v>
      </c>
      <c r="CE40" s="34">
        <v>98</v>
      </c>
      <c r="CF40" s="34">
        <v>98.2</v>
      </c>
      <c r="CG40" s="35">
        <v>98.4</v>
      </c>
    </row>
    <row r="41" spans="2:85" x14ac:dyDescent="0.2">
      <c r="B41" s="22" t="s">
        <v>164</v>
      </c>
      <c r="C41" s="4" t="s">
        <v>208</v>
      </c>
      <c r="D41" s="4"/>
      <c r="E41" s="66" t="s">
        <v>221</v>
      </c>
      <c r="F41" s="58" t="s">
        <v>221</v>
      </c>
      <c r="G41" s="44"/>
      <c r="H41" s="44">
        <v>0.5</v>
      </c>
      <c r="I41" s="44">
        <v>0.5</v>
      </c>
      <c r="J41" s="44"/>
      <c r="K41" s="44"/>
      <c r="L41" s="44"/>
      <c r="M41" s="44"/>
      <c r="N41" s="44"/>
      <c r="O41" s="100">
        <f t="shared" si="0"/>
        <v>1</v>
      </c>
      <c r="P41" s="45" t="s">
        <v>11</v>
      </c>
      <c r="Q41" s="43" t="s">
        <v>8</v>
      </c>
      <c r="R41" s="46" t="s">
        <v>9</v>
      </c>
      <c r="S41" s="45" t="s">
        <v>71</v>
      </c>
      <c r="T41" s="43" t="s">
        <v>239</v>
      </c>
      <c r="U41" s="43">
        <v>0</v>
      </c>
      <c r="V41" s="46" t="s">
        <v>81</v>
      </c>
      <c r="W41" s="43">
        <v>0</v>
      </c>
      <c r="X41" s="43">
        <v>0</v>
      </c>
      <c r="Y41" s="43">
        <v>0</v>
      </c>
      <c r="Z41" s="43">
        <v>0</v>
      </c>
      <c r="AA41" s="43">
        <v>0</v>
      </c>
      <c r="AB41" s="46">
        <v>0</v>
      </c>
      <c r="AC41" s="45"/>
      <c r="AD41" s="43"/>
      <c r="AE41" s="43"/>
      <c r="AF41" s="43"/>
      <c r="AG41" s="88"/>
      <c r="AH41" s="91"/>
      <c r="AI41" s="43"/>
      <c r="AJ41" s="43"/>
      <c r="AK41" s="43"/>
      <c r="AL41" s="88"/>
      <c r="AM41" s="91"/>
      <c r="AN41" s="43"/>
      <c r="AO41" s="43"/>
      <c r="AP41" s="43"/>
      <c r="AQ41" s="88"/>
      <c r="AR41" s="91">
        <v>0</v>
      </c>
      <c r="AS41" s="43">
        <v>0</v>
      </c>
      <c r="AT41" s="43">
        <v>0</v>
      </c>
      <c r="AU41" s="43">
        <v>0</v>
      </c>
      <c r="AV41" s="88">
        <v>0</v>
      </c>
      <c r="AW41" s="91">
        <v>4590</v>
      </c>
      <c r="AX41" s="43">
        <v>4590</v>
      </c>
      <c r="AY41" s="43">
        <v>4590</v>
      </c>
      <c r="AZ41" s="43">
        <v>4590</v>
      </c>
      <c r="BA41" s="88">
        <v>4590</v>
      </c>
      <c r="BB41" s="43"/>
      <c r="BC41" s="43"/>
      <c r="BD41" s="43"/>
      <c r="BE41" s="43"/>
      <c r="BF41" s="46"/>
      <c r="BG41" s="45"/>
      <c r="BH41" s="43"/>
      <c r="BI41" s="43">
        <v>1.36E-4</v>
      </c>
      <c r="BJ41" s="43"/>
      <c r="BK41" s="43"/>
      <c r="BL41" s="43"/>
      <c r="BM41" s="46"/>
      <c r="BN41" s="33">
        <v>0</v>
      </c>
      <c r="BO41" s="34">
        <v>0</v>
      </c>
      <c r="BP41" s="34">
        <v>0</v>
      </c>
      <c r="BQ41" s="34">
        <v>0</v>
      </c>
      <c r="BR41" s="81">
        <v>0</v>
      </c>
      <c r="BS41" s="85">
        <v>0</v>
      </c>
      <c r="BT41" s="34">
        <v>0</v>
      </c>
      <c r="BU41" s="34">
        <v>0</v>
      </c>
      <c r="BV41" s="34">
        <v>0</v>
      </c>
      <c r="BW41" s="81">
        <v>0</v>
      </c>
      <c r="BX41" s="85">
        <v>0.62424000000000002</v>
      </c>
      <c r="BY41" s="34">
        <v>0.62424000000000002</v>
      </c>
      <c r="BZ41" s="34">
        <v>0.62424000000000002</v>
      </c>
      <c r="CA41" s="34">
        <v>0.62424000000000002</v>
      </c>
      <c r="CB41" s="81">
        <v>0.62424000000000002</v>
      </c>
      <c r="CC41" s="34">
        <v>4590</v>
      </c>
      <c r="CD41" s="34">
        <v>4590</v>
      </c>
      <c r="CE41" s="34">
        <v>4590</v>
      </c>
      <c r="CF41" s="34">
        <v>4590</v>
      </c>
      <c r="CG41" s="35">
        <v>4590</v>
      </c>
    </row>
    <row r="42" spans="2:85" x14ac:dyDescent="0.2">
      <c r="B42" s="22" t="s">
        <v>165</v>
      </c>
      <c r="C42" s="4" t="s">
        <v>209</v>
      </c>
      <c r="D42" s="4"/>
      <c r="E42" s="66" t="s">
        <v>221</v>
      </c>
      <c r="F42" s="58" t="s">
        <v>221</v>
      </c>
      <c r="G42" s="44"/>
      <c r="H42" s="44">
        <v>0.5</v>
      </c>
      <c r="I42" s="44">
        <v>0.5</v>
      </c>
      <c r="J42" s="44"/>
      <c r="K42" s="44"/>
      <c r="L42" s="44"/>
      <c r="M42" s="44"/>
      <c r="N42" s="44"/>
      <c r="O42" s="100">
        <f t="shared" si="0"/>
        <v>1</v>
      </c>
      <c r="P42" s="45" t="s">
        <v>11</v>
      </c>
      <c r="Q42" s="43" t="s">
        <v>8</v>
      </c>
      <c r="R42" s="46" t="s">
        <v>9</v>
      </c>
      <c r="S42" s="45" t="s">
        <v>71</v>
      </c>
      <c r="T42" s="43" t="s">
        <v>240</v>
      </c>
      <c r="U42" s="43">
        <v>0</v>
      </c>
      <c r="V42" s="46" t="s">
        <v>81</v>
      </c>
      <c r="W42" s="43">
        <v>0</v>
      </c>
      <c r="X42" s="43">
        <v>0</v>
      </c>
      <c r="Y42" s="43">
        <v>0</v>
      </c>
      <c r="Z42" s="43">
        <v>0</v>
      </c>
      <c r="AA42" s="43">
        <v>0</v>
      </c>
      <c r="AB42" s="46">
        <v>0</v>
      </c>
      <c r="AC42" s="45"/>
      <c r="AD42" s="43"/>
      <c r="AE42" s="43"/>
      <c r="AF42" s="43"/>
      <c r="AG42" s="88"/>
      <c r="AH42" s="91"/>
      <c r="AI42" s="43"/>
      <c r="AJ42" s="43"/>
      <c r="AK42" s="43"/>
      <c r="AL42" s="88"/>
      <c r="AM42" s="91"/>
      <c r="AN42" s="43"/>
      <c r="AO42" s="43"/>
      <c r="AP42" s="43"/>
      <c r="AQ42" s="88"/>
      <c r="AR42" s="91"/>
      <c r="AS42" s="43"/>
      <c r="AT42" s="43"/>
      <c r="AU42" s="43"/>
      <c r="AV42" s="88"/>
      <c r="AW42" s="91"/>
      <c r="AX42" s="43"/>
      <c r="AY42" s="43"/>
      <c r="AZ42" s="43"/>
      <c r="BA42" s="88"/>
      <c r="BB42" s="43"/>
      <c r="BC42" s="43"/>
      <c r="BD42" s="43"/>
      <c r="BE42" s="43"/>
      <c r="BF42" s="46"/>
      <c r="BG42" s="45"/>
      <c r="BH42" s="43"/>
      <c r="BI42" s="43">
        <v>3.0600000000000001E-4</v>
      </c>
      <c r="BJ42" s="43"/>
      <c r="BK42" s="43"/>
      <c r="BL42" s="43"/>
      <c r="BM42" s="46"/>
      <c r="BN42" s="33">
        <v>0</v>
      </c>
      <c r="BO42" s="34">
        <v>0</v>
      </c>
      <c r="BP42" s="34">
        <v>0</v>
      </c>
      <c r="BQ42" s="34">
        <v>0</v>
      </c>
      <c r="BR42" s="81">
        <v>0</v>
      </c>
      <c r="BS42" s="85">
        <v>0</v>
      </c>
      <c r="BT42" s="34">
        <v>0</v>
      </c>
      <c r="BU42" s="34">
        <v>0</v>
      </c>
      <c r="BV42" s="34">
        <v>0</v>
      </c>
      <c r="BW42" s="81">
        <v>0</v>
      </c>
      <c r="BX42" s="85">
        <v>0.19889999999999999</v>
      </c>
      <c r="BY42" s="34">
        <v>0.19889999999999999</v>
      </c>
      <c r="BZ42" s="34">
        <v>0.19889999999999999</v>
      </c>
      <c r="CA42" s="34">
        <v>0.19889999999999999</v>
      </c>
      <c r="CB42" s="81">
        <v>0.19889999999999999</v>
      </c>
      <c r="CC42" s="34">
        <v>650</v>
      </c>
      <c r="CD42" s="34">
        <v>650</v>
      </c>
      <c r="CE42" s="34">
        <v>650</v>
      </c>
      <c r="CF42" s="34">
        <v>650</v>
      </c>
      <c r="CG42" s="35">
        <v>650</v>
      </c>
    </row>
    <row r="43" spans="2:85" x14ac:dyDescent="0.2">
      <c r="B43" s="22" t="s">
        <v>166</v>
      </c>
      <c r="C43" s="4" t="s">
        <v>210</v>
      </c>
      <c r="D43" s="4"/>
      <c r="E43" s="66" t="s">
        <v>221</v>
      </c>
      <c r="F43" s="58" t="s">
        <v>221</v>
      </c>
      <c r="G43" s="44"/>
      <c r="H43" s="44"/>
      <c r="I43" s="44"/>
      <c r="J43" s="44"/>
      <c r="K43" s="44">
        <v>1</v>
      </c>
      <c r="L43" s="44"/>
      <c r="M43" s="44"/>
      <c r="N43" s="44"/>
      <c r="O43" s="100">
        <f t="shared" si="0"/>
        <v>1</v>
      </c>
      <c r="P43" s="45" t="s">
        <v>11</v>
      </c>
      <c r="Q43" s="43" t="s">
        <v>8</v>
      </c>
      <c r="R43" s="46" t="s">
        <v>9</v>
      </c>
      <c r="S43" s="45" t="s">
        <v>71</v>
      </c>
      <c r="T43" s="43" t="s">
        <v>244</v>
      </c>
      <c r="U43" s="43">
        <v>0</v>
      </c>
      <c r="V43" s="46" t="s">
        <v>81</v>
      </c>
      <c r="W43" s="43">
        <v>0</v>
      </c>
      <c r="X43" s="43">
        <v>0</v>
      </c>
      <c r="Y43" s="43">
        <v>0</v>
      </c>
      <c r="Z43" s="43">
        <v>0</v>
      </c>
      <c r="AA43" s="43">
        <v>0</v>
      </c>
      <c r="AB43" s="46">
        <v>0</v>
      </c>
      <c r="AC43" s="45"/>
      <c r="AD43" s="43"/>
      <c r="AE43" s="43"/>
      <c r="AF43" s="43"/>
      <c r="AG43" s="88"/>
      <c r="AH43" s="91"/>
      <c r="AI43" s="43"/>
      <c r="AJ43" s="43"/>
      <c r="AK43" s="43"/>
      <c r="AL43" s="88"/>
      <c r="AM43" s="91"/>
      <c r="AN43" s="43"/>
      <c r="AO43" s="43"/>
      <c r="AP43" s="43"/>
      <c r="AQ43" s="88"/>
      <c r="AR43" s="91"/>
      <c r="AS43" s="43"/>
      <c r="AT43" s="43"/>
      <c r="AU43" s="43"/>
      <c r="AV43" s="88"/>
      <c r="AW43" s="91"/>
      <c r="AX43" s="43"/>
      <c r="AY43" s="43"/>
      <c r="AZ43" s="43"/>
      <c r="BA43" s="88"/>
      <c r="BB43" s="43"/>
      <c r="BC43" s="43"/>
      <c r="BD43" s="43"/>
      <c r="BE43" s="43"/>
      <c r="BF43" s="46"/>
      <c r="BG43" s="45"/>
      <c r="BH43" s="43"/>
      <c r="BI43" s="43">
        <v>1.2999999999999999E-5</v>
      </c>
      <c r="BJ43" s="43"/>
      <c r="BK43" s="43"/>
      <c r="BL43" s="43"/>
      <c r="BM43" s="46"/>
      <c r="BN43" s="33">
        <v>0</v>
      </c>
      <c r="BO43" s="34">
        <v>0</v>
      </c>
      <c r="BP43" s="34">
        <v>0</v>
      </c>
      <c r="BQ43" s="34">
        <v>0</v>
      </c>
      <c r="BR43" s="81">
        <v>0</v>
      </c>
      <c r="BS43" s="85">
        <v>0</v>
      </c>
      <c r="BT43" s="34">
        <v>0</v>
      </c>
      <c r="BU43" s="34">
        <v>0</v>
      </c>
      <c r="BV43" s="34">
        <v>0</v>
      </c>
      <c r="BW43" s="81">
        <v>0</v>
      </c>
      <c r="BX43" s="85">
        <v>4.4472999999999999E-2</v>
      </c>
      <c r="BY43" s="34">
        <v>4.4472999999999999E-2</v>
      </c>
      <c r="BZ43" s="34">
        <v>4.4472999999999999E-2</v>
      </c>
      <c r="CA43" s="34">
        <v>4.4472999999999999E-2</v>
      </c>
      <c r="CB43" s="81">
        <v>4.4472999999999999E-2</v>
      </c>
      <c r="CC43" s="34">
        <v>3421</v>
      </c>
      <c r="CD43" s="34">
        <v>3421</v>
      </c>
      <c r="CE43" s="34">
        <v>3421</v>
      </c>
      <c r="CF43" s="34">
        <v>3421</v>
      </c>
      <c r="CG43" s="35">
        <v>3421</v>
      </c>
    </row>
    <row r="44" spans="2:85" x14ac:dyDescent="0.2">
      <c r="B44" s="22" t="s">
        <v>167</v>
      </c>
      <c r="C44" s="4" t="s">
        <v>211</v>
      </c>
      <c r="D44" s="4"/>
      <c r="E44" s="66" t="s">
        <v>221</v>
      </c>
      <c r="F44" s="58" t="s">
        <v>221</v>
      </c>
      <c r="G44" s="44"/>
      <c r="H44" s="44">
        <v>0.5</v>
      </c>
      <c r="I44" s="44">
        <v>0.5</v>
      </c>
      <c r="J44" s="44"/>
      <c r="K44" s="44"/>
      <c r="L44" s="44"/>
      <c r="M44" s="44"/>
      <c r="N44" s="44"/>
      <c r="O44" s="100">
        <f t="shared" si="0"/>
        <v>1</v>
      </c>
      <c r="P44" s="45" t="s">
        <v>7</v>
      </c>
      <c r="Q44" s="43" t="s">
        <v>8</v>
      </c>
      <c r="R44" s="46" t="s">
        <v>9</v>
      </c>
      <c r="S44" s="45" t="s">
        <v>71</v>
      </c>
      <c r="T44" s="43" t="s">
        <v>238</v>
      </c>
      <c r="U44" s="43">
        <v>0</v>
      </c>
      <c r="V44" s="46" t="s">
        <v>81</v>
      </c>
      <c r="W44" s="43">
        <v>1</v>
      </c>
      <c r="X44" s="43">
        <v>1</v>
      </c>
      <c r="Y44" s="43">
        <v>2</v>
      </c>
      <c r="Z44" s="43">
        <v>2</v>
      </c>
      <c r="AA44" s="43">
        <v>2</v>
      </c>
      <c r="AB44" s="46">
        <v>2</v>
      </c>
      <c r="AC44" s="45"/>
      <c r="AD44" s="43"/>
      <c r="AE44" s="43"/>
      <c r="AF44" s="43"/>
      <c r="AG44" s="88"/>
      <c r="AH44" s="91"/>
      <c r="AI44" s="43"/>
      <c r="AJ44" s="43"/>
      <c r="AK44" s="43"/>
      <c r="AL44" s="88"/>
      <c r="AM44" s="91"/>
      <c r="AN44" s="43"/>
      <c r="AO44" s="43"/>
      <c r="AP44" s="43"/>
      <c r="AQ44" s="88"/>
      <c r="AR44" s="91">
        <v>2</v>
      </c>
      <c r="AS44" s="43">
        <v>2</v>
      </c>
      <c r="AT44" s="43">
        <v>2</v>
      </c>
      <c r="AU44" s="43">
        <v>2</v>
      </c>
      <c r="AV44" s="88">
        <v>2</v>
      </c>
      <c r="AW44" s="91">
        <v>4</v>
      </c>
      <c r="AX44" s="43">
        <v>4</v>
      </c>
      <c r="AY44" s="43">
        <v>4</v>
      </c>
      <c r="AZ44" s="43">
        <v>4</v>
      </c>
      <c r="BA44" s="88">
        <v>4</v>
      </c>
      <c r="BB44" s="43"/>
      <c r="BC44" s="43"/>
      <c r="BD44" s="43"/>
      <c r="BE44" s="43"/>
      <c r="BF44" s="46"/>
      <c r="BG44" s="45">
        <v>-37</v>
      </c>
      <c r="BH44" s="43"/>
      <c r="BI44" s="43">
        <v>37</v>
      </c>
      <c r="BJ44" s="43"/>
      <c r="BK44" s="43"/>
      <c r="BL44" s="43" t="s">
        <v>221</v>
      </c>
      <c r="BM44" s="46"/>
      <c r="BN44" s="33">
        <v>-37</v>
      </c>
      <c r="BO44" s="34">
        <v>-37</v>
      </c>
      <c r="BP44" s="34">
        <v>0</v>
      </c>
      <c r="BQ44" s="34">
        <v>0</v>
      </c>
      <c r="BR44" s="81">
        <v>0</v>
      </c>
      <c r="BS44" s="186">
        <v>0</v>
      </c>
      <c r="BT44" s="185">
        <v>0</v>
      </c>
      <c r="BU44" s="185">
        <v>0</v>
      </c>
      <c r="BV44" s="185">
        <v>0</v>
      </c>
      <c r="BW44" s="185">
        <v>0</v>
      </c>
      <c r="BX44" s="85">
        <v>0</v>
      </c>
      <c r="BY44" s="34">
        <v>0</v>
      </c>
      <c r="BZ44" s="34">
        <v>37</v>
      </c>
      <c r="CA44" s="34">
        <v>0</v>
      </c>
      <c r="CB44" s="81">
        <v>37</v>
      </c>
      <c r="CC44" s="34">
        <v>1</v>
      </c>
      <c r="CD44" s="34">
        <v>2</v>
      </c>
      <c r="CE44" s="34">
        <v>3</v>
      </c>
      <c r="CF44" s="34">
        <v>3</v>
      </c>
      <c r="CG44" s="35">
        <v>4</v>
      </c>
    </row>
    <row r="45" spans="2:85" x14ac:dyDescent="0.2">
      <c r="B45" s="22" t="s">
        <v>168</v>
      </c>
      <c r="C45" s="4" t="s">
        <v>212</v>
      </c>
      <c r="D45" s="4"/>
      <c r="E45" s="66" t="s">
        <v>221</v>
      </c>
      <c r="F45" s="58" t="s">
        <v>221</v>
      </c>
      <c r="G45" s="44"/>
      <c r="H45" s="44">
        <v>1</v>
      </c>
      <c r="I45" s="44"/>
      <c r="J45" s="44"/>
      <c r="K45" s="44"/>
      <c r="L45" s="44"/>
      <c r="M45" s="44"/>
      <c r="N45" s="44"/>
      <c r="O45" s="100">
        <f t="shared" si="0"/>
        <v>1</v>
      </c>
      <c r="P45" s="45" t="s">
        <v>11</v>
      </c>
      <c r="Q45" s="43" t="s">
        <v>8</v>
      </c>
      <c r="R45" s="46" t="s">
        <v>9</v>
      </c>
      <c r="S45" s="45" t="s">
        <v>71</v>
      </c>
      <c r="T45" s="43" t="s">
        <v>223</v>
      </c>
      <c r="U45" s="43">
        <v>0</v>
      </c>
      <c r="V45" s="46" t="s">
        <v>81</v>
      </c>
      <c r="W45" s="43"/>
      <c r="X45" s="43">
        <v>0</v>
      </c>
      <c r="Y45" s="43">
        <v>0</v>
      </c>
      <c r="Z45" s="43">
        <v>0</v>
      </c>
      <c r="AA45" s="43">
        <v>0</v>
      </c>
      <c r="AB45" s="46">
        <v>0</v>
      </c>
      <c r="AC45" s="45"/>
      <c r="AD45" s="43"/>
      <c r="AE45" s="43"/>
      <c r="AF45" s="43"/>
      <c r="AG45" s="88"/>
      <c r="AH45" s="91"/>
      <c r="AI45" s="43"/>
      <c r="AJ45" s="43"/>
      <c r="AK45" s="43"/>
      <c r="AL45" s="88"/>
      <c r="AM45" s="91"/>
      <c r="AN45" s="43"/>
      <c r="AO45" s="43"/>
      <c r="AP45" s="43"/>
      <c r="AQ45" s="88"/>
      <c r="AR45" s="91"/>
      <c r="AS45" s="43"/>
      <c r="AT45" s="43"/>
      <c r="AU45" s="43"/>
      <c r="AV45" s="88"/>
      <c r="AW45" s="91"/>
      <c r="AX45" s="43"/>
      <c r="AY45" s="43"/>
      <c r="AZ45" s="43"/>
      <c r="BA45" s="88"/>
      <c r="BB45" s="43"/>
      <c r="BC45" s="43"/>
      <c r="BD45" s="43"/>
      <c r="BE45" s="43"/>
      <c r="BF45" s="46"/>
      <c r="BG45" s="45"/>
      <c r="BH45" s="43"/>
      <c r="BI45" s="43">
        <v>6</v>
      </c>
      <c r="BJ45" s="43"/>
      <c r="BK45" s="43"/>
      <c r="BL45" s="43" t="s">
        <v>221</v>
      </c>
      <c r="BM45" s="46"/>
      <c r="BN45" s="33">
        <v>0</v>
      </c>
      <c r="BO45" s="34">
        <v>0</v>
      </c>
      <c r="BP45" s="34">
        <v>0</v>
      </c>
      <c r="BQ45" s="34">
        <v>0</v>
      </c>
      <c r="BR45" s="81">
        <v>0</v>
      </c>
      <c r="BS45" s="85">
        <v>0</v>
      </c>
      <c r="BT45" s="34">
        <v>0</v>
      </c>
      <c r="BU45" s="34">
        <v>0</v>
      </c>
      <c r="BV45" s="34">
        <v>0</v>
      </c>
      <c r="BW45" s="81">
        <v>0</v>
      </c>
      <c r="BX45" s="85">
        <v>0</v>
      </c>
      <c r="BY45" s="34">
        <v>0</v>
      </c>
      <c r="BZ45" s="34">
        <v>6</v>
      </c>
      <c r="CA45" s="34">
        <v>0</v>
      </c>
      <c r="CB45" s="81">
        <v>0</v>
      </c>
      <c r="CC45" s="34">
        <v>0</v>
      </c>
      <c r="CD45" s="34">
        <v>0</v>
      </c>
      <c r="CE45" s="34">
        <v>1</v>
      </c>
      <c r="CF45" s="34">
        <v>0</v>
      </c>
      <c r="CG45" s="35">
        <v>0</v>
      </c>
    </row>
    <row r="46" spans="2:85" x14ac:dyDescent="0.2">
      <c r="B46" s="22" t="s">
        <v>169</v>
      </c>
      <c r="C46" s="4" t="s">
        <v>213</v>
      </c>
      <c r="D46" s="4"/>
      <c r="E46" s="66" t="s">
        <v>221</v>
      </c>
      <c r="F46" s="58" t="s">
        <v>221</v>
      </c>
      <c r="G46" s="44">
        <v>1</v>
      </c>
      <c r="H46" s="44"/>
      <c r="I46" s="44"/>
      <c r="J46" s="44"/>
      <c r="K46" s="44"/>
      <c r="L46" s="44"/>
      <c r="M46" s="44"/>
      <c r="N46" s="44"/>
      <c r="O46" s="100">
        <f t="shared" si="0"/>
        <v>1</v>
      </c>
      <c r="P46" s="45" t="s">
        <v>7</v>
      </c>
      <c r="Q46" s="43" t="s">
        <v>12</v>
      </c>
      <c r="R46" s="46" t="s">
        <v>13</v>
      </c>
      <c r="S46" s="45" t="s">
        <v>79</v>
      </c>
      <c r="T46" s="43" t="s">
        <v>243</v>
      </c>
      <c r="U46" s="43">
        <v>1</v>
      </c>
      <c r="V46" s="46"/>
      <c r="W46" s="43"/>
      <c r="X46" s="102">
        <v>0.13577684245822058</v>
      </c>
      <c r="Y46" s="102">
        <v>8.1010104710786193E-2</v>
      </c>
      <c r="Z46" s="102">
        <v>0.29185390592068</v>
      </c>
      <c r="AA46" s="102">
        <v>0.355149517768787</v>
      </c>
      <c r="AB46" s="187">
        <v>0.13620962914152701</v>
      </c>
      <c r="AC46" s="45"/>
      <c r="AD46" s="43"/>
      <c r="AE46" s="43"/>
      <c r="AF46" s="43"/>
      <c r="AG46" s="88"/>
      <c r="AH46" s="91"/>
      <c r="AI46" s="43"/>
      <c r="AJ46" s="43"/>
      <c r="AK46" s="43"/>
      <c r="AL46" s="88"/>
      <c r="AM46" s="91"/>
      <c r="AN46" s="43"/>
      <c r="AO46" s="43"/>
      <c r="AP46" s="43"/>
      <c r="AQ46" s="88"/>
      <c r="AR46" s="91"/>
      <c r="AS46" s="43"/>
      <c r="AT46" s="43"/>
      <c r="AU46" s="43"/>
      <c r="AV46" s="88"/>
      <c r="AW46" s="91"/>
      <c r="AX46" s="43"/>
      <c r="AY46" s="43"/>
      <c r="AZ46" s="43"/>
      <c r="BA46" s="88"/>
      <c r="BB46" s="43"/>
      <c r="BC46" s="43"/>
      <c r="BD46" s="43"/>
      <c r="BE46" s="43"/>
      <c r="BF46" s="46"/>
      <c r="BG46" s="45">
        <v>-0.22650000000000001</v>
      </c>
      <c r="BH46" s="43"/>
      <c r="BI46" s="43">
        <v>0.22650000000000001</v>
      </c>
      <c r="BJ46" s="43"/>
      <c r="BK46" s="43"/>
      <c r="BL46" s="43"/>
      <c r="BM46" s="46"/>
      <c r="BN46" s="33">
        <v>-3.0753454816786965</v>
      </c>
      <c r="BO46" s="34">
        <v>-1.8348788716993081</v>
      </c>
      <c r="BP46" s="34">
        <v>-6.6104909691033926</v>
      </c>
      <c r="BQ46" s="34">
        <v>-8.0441365774630196</v>
      </c>
      <c r="BR46" s="81">
        <v>-3.0851481000555814</v>
      </c>
      <c r="BS46" s="85">
        <v>0</v>
      </c>
      <c r="BT46" s="34">
        <v>0</v>
      </c>
      <c r="BU46" s="34">
        <v>0</v>
      </c>
      <c r="BV46" s="34">
        <v>0</v>
      </c>
      <c r="BW46" s="81">
        <v>0</v>
      </c>
      <c r="BX46" s="85">
        <v>0</v>
      </c>
      <c r="BY46" s="34">
        <v>0</v>
      </c>
      <c r="BZ46" s="34">
        <v>0</v>
      </c>
      <c r="CA46" s="34">
        <v>0</v>
      </c>
      <c r="CB46" s="81">
        <v>0</v>
      </c>
      <c r="CC46" s="188">
        <v>0.135776842458221</v>
      </c>
      <c r="CD46" s="188">
        <v>8.1010104710786193E-2</v>
      </c>
      <c r="CE46" s="188">
        <v>0.29185390592068</v>
      </c>
      <c r="CF46" s="188">
        <v>0.355149517768787</v>
      </c>
      <c r="CG46" s="151">
        <v>0.13620962914152701</v>
      </c>
    </row>
    <row r="47" spans="2:85" x14ac:dyDescent="0.2">
      <c r="B47" s="22" t="s">
        <v>170</v>
      </c>
      <c r="C47" s="4" t="s">
        <v>214</v>
      </c>
      <c r="D47" s="4"/>
      <c r="E47" s="66" t="s">
        <v>221</v>
      </c>
      <c r="F47" s="58" t="s">
        <v>221</v>
      </c>
      <c r="G47" s="44"/>
      <c r="H47" s="44"/>
      <c r="I47" s="44"/>
      <c r="J47" s="44"/>
      <c r="K47" s="44">
        <v>1</v>
      </c>
      <c r="L47" s="44"/>
      <c r="M47" s="44"/>
      <c r="N47" s="44"/>
      <c r="O47" s="100">
        <f t="shared" si="0"/>
        <v>1</v>
      </c>
      <c r="P47" s="45" t="s">
        <v>18</v>
      </c>
      <c r="Q47" s="43"/>
      <c r="R47" s="46"/>
      <c r="S47" s="45" t="s">
        <v>79</v>
      </c>
      <c r="T47" s="43" t="s">
        <v>273</v>
      </c>
      <c r="U47" s="43">
        <v>0</v>
      </c>
      <c r="V47" s="46" t="s">
        <v>81</v>
      </c>
      <c r="W47" s="43">
        <v>0.6</v>
      </c>
      <c r="X47" s="43">
        <v>0.71</v>
      </c>
      <c r="Y47" s="43">
        <v>0.72</v>
      </c>
      <c r="Z47" s="43">
        <v>0.73</v>
      </c>
      <c r="AA47" s="43">
        <v>0.74</v>
      </c>
      <c r="AB47" s="46">
        <v>0.75</v>
      </c>
      <c r="AC47" s="45"/>
      <c r="AD47" s="43"/>
      <c r="AE47" s="43"/>
      <c r="AF47" s="43"/>
      <c r="AG47" s="88"/>
      <c r="AH47" s="91"/>
      <c r="AI47" s="43"/>
      <c r="AJ47" s="43"/>
      <c r="AK47" s="43"/>
      <c r="AL47" s="88"/>
      <c r="AM47" s="91"/>
      <c r="AN47" s="43"/>
      <c r="AO47" s="43"/>
      <c r="AP47" s="43"/>
      <c r="AQ47" s="88"/>
      <c r="AR47" s="91"/>
      <c r="AS47" s="43"/>
      <c r="AT47" s="43"/>
      <c r="AU47" s="43"/>
      <c r="AV47" s="88"/>
      <c r="AW47" s="91"/>
      <c r="AX47" s="43"/>
      <c r="AY47" s="43"/>
      <c r="AZ47" s="43"/>
      <c r="BA47" s="88"/>
      <c r="BB47" s="43"/>
      <c r="BC47" s="43"/>
      <c r="BD47" s="43"/>
      <c r="BE47" s="43"/>
      <c r="BF47" s="46"/>
      <c r="BG47" s="45"/>
      <c r="BH47" s="43"/>
      <c r="BI47" s="43"/>
      <c r="BJ47" s="43"/>
      <c r="BK47" s="43"/>
      <c r="BL47" s="43"/>
      <c r="BM47" s="46"/>
      <c r="BN47" s="33">
        <v>0</v>
      </c>
      <c r="BO47" s="34">
        <v>0</v>
      </c>
      <c r="BP47" s="34">
        <v>0</v>
      </c>
      <c r="BQ47" s="34">
        <v>0</v>
      </c>
      <c r="BR47" s="81">
        <v>0</v>
      </c>
      <c r="BS47" s="85">
        <v>0.66</v>
      </c>
      <c r="BT47" s="34">
        <v>0.67</v>
      </c>
      <c r="BU47" s="34">
        <v>0.68</v>
      </c>
      <c r="BV47" s="34">
        <v>0.69</v>
      </c>
      <c r="BW47" s="81">
        <v>0.7</v>
      </c>
      <c r="BX47" s="85">
        <v>0</v>
      </c>
      <c r="BY47" s="34">
        <v>0</v>
      </c>
      <c r="BZ47" s="34">
        <v>0</v>
      </c>
      <c r="CA47" s="34">
        <v>0</v>
      </c>
      <c r="CB47" s="81">
        <v>0</v>
      </c>
      <c r="CC47" s="34">
        <v>0.76</v>
      </c>
      <c r="CD47" s="34">
        <v>0.77</v>
      </c>
      <c r="CE47" s="34">
        <v>0.78</v>
      </c>
      <c r="CF47" s="34">
        <v>0.79</v>
      </c>
      <c r="CG47" s="35">
        <v>0.8</v>
      </c>
    </row>
    <row r="48" spans="2:85" x14ac:dyDescent="0.2">
      <c r="B48" s="22" t="s">
        <v>142</v>
      </c>
      <c r="C48" s="4" t="s">
        <v>215</v>
      </c>
      <c r="D48" s="4"/>
      <c r="E48" s="66" t="s">
        <v>221</v>
      </c>
      <c r="F48" s="58" t="s">
        <v>221</v>
      </c>
      <c r="G48" s="44"/>
      <c r="H48" s="44"/>
      <c r="I48" s="44">
        <v>1</v>
      </c>
      <c r="J48" s="44"/>
      <c r="K48" s="44"/>
      <c r="L48" s="44"/>
      <c r="M48" s="44"/>
      <c r="N48" s="44"/>
      <c r="O48" s="100">
        <f t="shared" si="0"/>
        <v>1</v>
      </c>
      <c r="P48" s="45" t="s">
        <v>7</v>
      </c>
      <c r="Q48" s="43" t="s">
        <v>8</v>
      </c>
      <c r="R48" s="46" t="s">
        <v>9</v>
      </c>
      <c r="S48" s="45" t="s">
        <v>71</v>
      </c>
      <c r="T48" s="43" t="s">
        <v>252</v>
      </c>
      <c r="U48" s="43">
        <v>0</v>
      </c>
      <c r="V48" s="46" t="s">
        <v>73</v>
      </c>
      <c r="W48" s="43">
        <v>21686</v>
      </c>
      <c r="X48" s="43">
        <v>20664</v>
      </c>
      <c r="Y48" s="43">
        <v>20328</v>
      </c>
      <c r="Z48" s="43">
        <v>19992</v>
      </c>
      <c r="AA48" s="43">
        <v>19656</v>
      </c>
      <c r="AB48" s="46">
        <v>19320</v>
      </c>
      <c r="AC48" s="45"/>
      <c r="AD48" s="43"/>
      <c r="AE48" s="43"/>
      <c r="AF48" s="43"/>
      <c r="AG48" s="88"/>
      <c r="AH48" s="91"/>
      <c r="AI48" s="43"/>
      <c r="AJ48" s="43"/>
      <c r="AK48" s="43"/>
      <c r="AL48" s="88"/>
      <c r="AM48" s="91"/>
      <c r="AN48" s="43"/>
      <c r="AO48" s="43"/>
      <c r="AP48" s="43"/>
      <c r="AQ48" s="88"/>
      <c r="AR48" s="91">
        <v>20664</v>
      </c>
      <c r="AS48" s="43">
        <v>20328</v>
      </c>
      <c r="AT48" s="43">
        <v>19992</v>
      </c>
      <c r="AU48" s="43">
        <v>19656</v>
      </c>
      <c r="AV48" s="88">
        <v>19320</v>
      </c>
      <c r="AW48" s="91">
        <v>17505</v>
      </c>
      <c r="AX48" s="43">
        <v>17220</v>
      </c>
      <c r="AY48" s="43">
        <v>16935</v>
      </c>
      <c r="AZ48" s="43">
        <v>16651</v>
      </c>
      <c r="BA48" s="88">
        <v>16366</v>
      </c>
      <c r="BB48" s="43"/>
      <c r="BC48" s="43"/>
      <c r="BD48" s="43"/>
      <c r="BE48" s="43"/>
      <c r="BF48" s="46"/>
      <c r="BG48" s="45">
        <v>-1.3600000000000001E-3</v>
      </c>
      <c r="BH48" s="43"/>
      <c r="BI48" s="43">
        <v>1.3600000000000001E-3</v>
      </c>
      <c r="BJ48" s="43"/>
      <c r="BK48" s="43"/>
      <c r="BL48" s="43"/>
      <c r="BM48" s="46"/>
      <c r="BN48" s="33">
        <v>-4.5872799999999998</v>
      </c>
      <c r="BO48" s="34">
        <v>-4.51248</v>
      </c>
      <c r="BP48" s="34">
        <v>-4.4376800000000003</v>
      </c>
      <c r="BQ48" s="34">
        <v>-4.3628799999999996</v>
      </c>
      <c r="BR48" s="81">
        <v>-4.2880799999999999</v>
      </c>
      <c r="BS48" s="85">
        <v>24037</v>
      </c>
      <c r="BT48" s="34">
        <v>23646</v>
      </c>
      <c r="BU48" s="34">
        <v>23255</v>
      </c>
      <c r="BV48" s="34">
        <v>22864</v>
      </c>
      <c r="BW48" s="81">
        <v>22473</v>
      </c>
      <c r="BX48" s="85">
        <v>4.2962400000000001</v>
      </c>
      <c r="BY48" s="34">
        <v>4.2268800000000004</v>
      </c>
      <c r="BZ48" s="34">
        <v>4.1575199999999999</v>
      </c>
      <c r="CA48" s="34">
        <v>4.0868000000000002</v>
      </c>
      <c r="CB48" s="81">
        <v>4.0174399999999997</v>
      </c>
      <c r="CC48" s="34">
        <v>17505</v>
      </c>
      <c r="CD48" s="34">
        <v>17220</v>
      </c>
      <c r="CE48" s="34">
        <v>16935</v>
      </c>
      <c r="CF48" s="34">
        <v>16651</v>
      </c>
      <c r="CG48" s="35">
        <v>16366</v>
      </c>
    </row>
    <row r="49" spans="2:85" x14ac:dyDescent="0.2">
      <c r="B49" s="22" t="s">
        <v>171</v>
      </c>
      <c r="C49" s="4" t="s">
        <v>216</v>
      </c>
      <c r="D49" s="4"/>
      <c r="E49" s="66" t="s">
        <v>221</v>
      </c>
      <c r="F49" s="58" t="s">
        <v>221</v>
      </c>
      <c r="G49" s="44"/>
      <c r="H49" s="44"/>
      <c r="I49" s="44">
        <v>1</v>
      </c>
      <c r="J49" s="44"/>
      <c r="K49" s="44"/>
      <c r="L49" s="44"/>
      <c r="M49" s="44"/>
      <c r="N49" s="44"/>
      <c r="O49" s="100">
        <f t="shared" si="0"/>
        <v>1</v>
      </c>
      <c r="P49" s="45" t="s">
        <v>7</v>
      </c>
      <c r="Q49" s="43" t="s">
        <v>8</v>
      </c>
      <c r="R49" s="46" t="s">
        <v>9</v>
      </c>
      <c r="S49" s="45" t="s">
        <v>71</v>
      </c>
      <c r="T49" s="43" t="s">
        <v>251</v>
      </c>
      <c r="U49" s="43">
        <v>0</v>
      </c>
      <c r="V49" s="46" t="s">
        <v>73</v>
      </c>
      <c r="W49" s="43">
        <v>7502</v>
      </c>
      <c r="X49" s="43">
        <v>6845</v>
      </c>
      <c r="Y49" s="43">
        <v>6599</v>
      </c>
      <c r="Z49" s="43">
        <v>6352</v>
      </c>
      <c r="AA49" s="43">
        <v>6106</v>
      </c>
      <c r="AB49" s="46">
        <v>5859</v>
      </c>
      <c r="AC49" s="45"/>
      <c r="AD49" s="43"/>
      <c r="AE49" s="43"/>
      <c r="AF49" s="43"/>
      <c r="AG49" s="88"/>
      <c r="AH49" s="91"/>
      <c r="AI49" s="43"/>
      <c r="AJ49" s="43"/>
      <c r="AK49" s="43"/>
      <c r="AL49" s="88"/>
      <c r="AM49" s="91"/>
      <c r="AN49" s="43"/>
      <c r="AO49" s="43"/>
      <c r="AP49" s="43"/>
      <c r="AQ49" s="88"/>
      <c r="AR49" s="91"/>
      <c r="AS49" s="43"/>
      <c r="AT49" s="43"/>
      <c r="AU49" s="43"/>
      <c r="AV49" s="88"/>
      <c r="AW49" s="91"/>
      <c r="AX49" s="43"/>
      <c r="AY49" s="43"/>
      <c r="AZ49" s="43"/>
      <c r="BA49" s="88"/>
      <c r="BB49" s="43"/>
      <c r="BC49" s="43"/>
      <c r="BD49" s="43"/>
      <c r="BE49" s="43"/>
      <c r="BF49" s="46"/>
      <c r="BG49" s="45">
        <v>-6.0000000000000001E-3</v>
      </c>
      <c r="BH49" s="43"/>
      <c r="BI49" s="43">
        <v>5.3699999999999998E-3</v>
      </c>
      <c r="BJ49" s="43"/>
      <c r="BK49" s="43"/>
      <c r="BL49" s="43"/>
      <c r="BM49" s="46"/>
      <c r="BN49" s="33">
        <v>-3.8247</v>
      </c>
      <c r="BO49" s="34">
        <v>-4.5144000000000002</v>
      </c>
      <c r="BP49" s="34">
        <v>-5.3864999999999998</v>
      </c>
      <c r="BQ49" s="34">
        <v>-6.4352999999999998</v>
      </c>
      <c r="BR49" s="81">
        <v>-7.2219000000000007</v>
      </c>
      <c r="BS49" s="85">
        <v>7516</v>
      </c>
      <c r="BT49" s="34">
        <v>7391</v>
      </c>
      <c r="BU49" s="34">
        <v>7297</v>
      </c>
      <c r="BV49" s="34">
        <v>7235</v>
      </c>
      <c r="BW49" s="81">
        <v>7126</v>
      </c>
      <c r="BX49" s="85">
        <v>1.72377</v>
      </c>
      <c r="BY49" s="34">
        <v>0.98807999999999996</v>
      </c>
      <c r="BZ49" s="34">
        <v>0.28460999999999997</v>
      </c>
      <c r="CA49" s="34">
        <v>-0.39900000000000002</v>
      </c>
      <c r="CB49" s="81">
        <v>-1.2882</v>
      </c>
      <c r="CC49" s="34">
        <v>6524</v>
      </c>
      <c r="CD49" s="34">
        <v>6415</v>
      </c>
      <c r="CE49" s="34">
        <v>6299</v>
      </c>
      <c r="CF49" s="34">
        <v>6176</v>
      </c>
      <c r="CG49" s="35">
        <v>6085</v>
      </c>
    </row>
    <row r="50" spans="2:85" x14ac:dyDescent="0.2">
      <c r="B50" s="22" t="s">
        <v>172</v>
      </c>
      <c r="C50" s="4" t="s">
        <v>217</v>
      </c>
      <c r="D50" s="4"/>
      <c r="E50" s="66" t="s">
        <v>221</v>
      </c>
      <c r="F50" s="58" t="s">
        <v>221</v>
      </c>
      <c r="G50" s="44"/>
      <c r="H50" s="44"/>
      <c r="I50" s="44">
        <v>1</v>
      </c>
      <c r="J50" s="44"/>
      <c r="K50" s="44"/>
      <c r="L50" s="44"/>
      <c r="M50" s="44"/>
      <c r="N50" s="44"/>
      <c r="O50" s="100">
        <f t="shared" si="0"/>
        <v>1</v>
      </c>
      <c r="P50" s="45" t="s">
        <v>7</v>
      </c>
      <c r="Q50" s="43" t="s">
        <v>8</v>
      </c>
      <c r="R50" s="46" t="s">
        <v>9</v>
      </c>
      <c r="S50" s="45" t="s">
        <v>79</v>
      </c>
      <c r="T50" s="43" t="s">
        <v>229</v>
      </c>
      <c r="U50" s="43">
        <v>1</v>
      </c>
      <c r="V50" s="46" t="s">
        <v>81</v>
      </c>
      <c r="W50" s="43">
        <v>0</v>
      </c>
      <c r="X50" s="43">
        <v>2</v>
      </c>
      <c r="Y50" s="43">
        <v>4</v>
      </c>
      <c r="Z50" s="43">
        <v>6</v>
      </c>
      <c r="AA50" s="43">
        <v>8</v>
      </c>
      <c r="AB50" s="46">
        <v>10</v>
      </c>
      <c r="AC50" s="45"/>
      <c r="AD50" s="43"/>
      <c r="AE50" s="43"/>
      <c r="AF50" s="43"/>
      <c r="AG50" s="88"/>
      <c r="AH50" s="91"/>
      <c r="AI50" s="43"/>
      <c r="AJ50" s="43"/>
      <c r="AK50" s="43"/>
      <c r="AL50" s="88"/>
      <c r="AM50" s="91"/>
      <c r="AN50" s="43"/>
      <c r="AO50" s="43"/>
      <c r="AP50" s="43"/>
      <c r="AQ50" s="88"/>
      <c r="AR50" s="91"/>
      <c r="AS50" s="43"/>
      <c r="AT50" s="43"/>
      <c r="AU50" s="43"/>
      <c r="AV50" s="88"/>
      <c r="AW50" s="91"/>
      <c r="AX50" s="43"/>
      <c r="AY50" s="43"/>
      <c r="AZ50" s="43"/>
      <c r="BA50" s="88"/>
      <c r="BB50" s="43"/>
      <c r="BC50" s="43"/>
      <c r="BD50" s="43"/>
      <c r="BE50" s="43"/>
      <c r="BF50" s="46"/>
      <c r="BG50" s="45">
        <v>-8.5999999999999993E-2</v>
      </c>
      <c r="BH50" s="43"/>
      <c r="BI50" s="43">
        <v>8.5999999999999993E-2</v>
      </c>
      <c r="BJ50" s="43"/>
      <c r="BK50" s="43"/>
      <c r="BL50" s="43"/>
      <c r="BM50" s="46"/>
      <c r="BN50" s="33">
        <v>-0.17199999999999999</v>
      </c>
      <c r="BO50" s="34">
        <v>-0.43</v>
      </c>
      <c r="BP50" s="34">
        <v>-0.60199999999999998</v>
      </c>
      <c r="BQ50" s="34">
        <v>-0.77400000000000002</v>
      </c>
      <c r="BR50" s="81">
        <v>-1.032</v>
      </c>
      <c r="BS50" s="85">
        <v>0</v>
      </c>
      <c r="BT50" s="34">
        <v>-1</v>
      </c>
      <c r="BU50" s="34">
        <v>-1</v>
      </c>
      <c r="BV50" s="34">
        <v>-1</v>
      </c>
      <c r="BW50" s="81">
        <v>-2</v>
      </c>
      <c r="BX50" s="85">
        <v>0.60199999999999998</v>
      </c>
      <c r="BY50" s="34">
        <v>0.60199999999999998</v>
      </c>
      <c r="BZ50" s="34">
        <v>0.60199999999999998</v>
      </c>
      <c r="CA50" s="34">
        <v>0.60199999999999998</v>
      </c>
      <c r="CB50" s="81">
        <v>0.60199999999999998</v>
      </c>
      <c r="CC50" s="34">
        <v>9</v>
      </c>
      <c r="CD50" s="34">
        <v>11</v>
      </c>
      <c r="CE50" s="34">
        <v>13</v>
      </c>
      <c r="CF50" s="34">
        <v>15</v>
      </c>
      <c r="CG50" s="35">
        <v>17</v>
      </c>
    </row>
    <row r="51" spans="2:85" x14ac:dyDescent="0.2">
      <c r="B51" s="22" t="s">
        <v>173</v>
      </c>
      <c r="C51" s="4" t="s">
        <v>218</v>
      </c>
      <c r="D51" s="4"/>
      <c r="E51" s="66" t="s">
        <v>221</v>
      </c>
      <c r="F51" s="58" t="s">
        <v>221</v>
      </c>
      <c r="G51" s="44"/>
      <c r="H51" s="44"/>
      <c r="I51" s="44">
        <v>1</v>
      </c>
      <c r="J51" s="44"/>
      <c r="K51" s="44"/>
      <c r="L51" s="44"/>
      <c r="M51" s="44"/>
      <c r="N51" s="44"/>
      <c r="O51" s="100">
        <f t="shared" si="0"/>
        <v>1</v>
      </c>
      <c r="P51" s="45" t="s">
        <v>7</v>
      </c>
      <c r="Q51" s="43" t="s">
        <v>8</v>
      </c>
      <c r="R51" s="46" t="s">
        <v>9</v>
      </c>
      <c r="S51" s="45" t="s">
        <v>71</v>
      </c>
      <c r="T51" s="43" t="s">
        <v>222</v>
      </c>
      <c r="U51" s="43">
        <v>2</v>
      </c>
      <c r="V51" s="46" t="s">
        <v>73</v>
      </c>
      <c r="W51" s="43">
        <v>61.04</v>
      </c>
      <c r="X51" s="43">
        <v>60.04</v>
      </c>
      <c r="Y51" s="43">
        <v>59.04</v>
      </c>
      <c r="Z51" s="43">
        <v>58.04</v>
      </c>
      <c r="AA51" s="43">
        <v>57.04</v>
      </c>
      <c r="AB51" s="46">
        <v>56.04</v>
      </c>
      <c r="AC51" s="45"/>
      <c r="AD51" s="43"/>
      <c r="AE51" s="43"/>
      <c r="AF51" s="43"/>
      <c r="AG51" s="88"/>
      <c r="AH51" s="91">
        <v>153.43</v>
      </c>
      <c r="AI51" s="43">
        <v>131.22999999999999</v>
      </c>
      <c r="AJ51" s="43">
        <v>109.03</v>
      </c>
      <c r="AK51" s="43">
        <v>86.83</v>
      </c>
      <c r="AL51" s="88">
        <v>64.63</v>
      </c>
      <c r="AM51" s="43">
        <v>60.04</v>
      </c>
      <c r="AN51" s="43">
        <v>59.04</v>
      </c>
      <c r="AO51" s="43">
        <v>58.04</v>
      </c>
      <c r="AP51" s="43">
        <v>57.04</v>
      </c>
      <c r="AQ51" s="46">
        <v>56.04</v>
      </c>
      <c r="AR51" s="43">
        <v>60.04</v>
      </c>
      <c r="AS51" s="43">
        <v>59.04</v>
      </c>
      <c r="AT51" s="43">
        <v>58.04</v>
      </c>
      <c r="AU51" s="43">
        <v>57.04</v>
      </c>
      <c r="AV51" s="46">
        <v>56.04</v>
      </c>
      <c r="AW51" s="91">
        <v>37.9</v>
      </c>
      <c r="AX51" s="43">
        <v>36.9</v>
      </c>
      <c r="AY51" s="43">
        <v>35.9</v>
      </c>
      <c r="AZ51" s="43">
        <v>34.9</v>
      </c>
      <c r="BA51" s="88">
        <v>33.9</v>
      </c>
      <c r="BB51" s="43"/>
      <c r="BC51" s="43"/>
      <c r="BD51" s="43"/>
      <c r="BE51" s="43"/>
      <c r="BF51" s="46"/>
      <c r="BG51" s="45">
        <v>-0.41489799999999999</v>
      </c>
      <c r="BH51" s="43"/>
      <c r="BI51" s="43">
        <v>0.41489799999999999</v>
      </c>
      <c r="BJ51" s="43"/>
      <c r="BK51" s="43"/>
      <c r="BL51" s="43" t="s">
        <v>221</v>
      </c>
      <c r="BM51" s="46"/>
      <c r="BN51" s="183">
        <v>-6.8914557800000029</v>
      </c>
      <c r="BO51" s="184">
        <v>-7.5138027800000025</v>
      </c>
      <c r="BP51" s="34">
        <v>-8.136149780000002</v>
      </c>
      <c r="BQ51" s="34">
        <v>-8.7584967800000033</v>
      </c>
      <c r="BR51" s="184">
        <v>-9.3808437800000029</v>
      </c>
      <c r="BS51" s="85">
        <v>76.650000000000006</v>
      </c>
      <c r="BT51" s="34">
        <v>77.150000000000006</v>
      </c>
      <c r="BU51" s="34">
        <v>77.650000000000006</v>
      </c>
      <c r="BV51" s="34">
        <v>78.150000000000006</v>
      </c>
      <c r="BW51" s="81">
        <v>78.650000000000006</v>
      </c>
      <c r="BX51" s="85">
        <v>9.7625499399999978</v>
      </c>
      <c r="BY51" s="34">
        <v>9.7625499399999978</v>
      </c>
      <c r="BZ51" s="34">
        <v>9.7625499399999978</v>
      </c>
      <c r="CA51" s="34">
        <v>9.7625499399999978</v>
      </c>
      <c r="CB51" s="81">
        <v>9.7625499399999978</v>
      </c>
      <c r="CC51" s="34">
        <v>36.510000000000005</v>
      </c>
      <c r="CD51" s="34">
        <v>35.510000000000005</v>
      </c>
      <c r="CE51" s="34">
        <v>34.510000000000005</v>
      </c>
      <c r="CF51" s="34">
        <v>33.510000000000005</v>
      </c>
      <c r="CG51" s="35">
        <v>32.510000000000005</v>
      </c>
    </row>
    <row r="52" spans="2:85" x14ac:dyDescent="0.2">
      <c r="B52" s="23" t="s">
        <v>174</v>
      </c>
      <c r="C52" s="24" t="s">
        <v>219</v>
      </c>
      <c r="D52" s="24"/>
      <c r="E52" s="66" t="s">
        <v>221</v>
      </c>
      <c r="F52" s="58" t="s">
        <v>221</v>
      </c>
      <c r="G52" s="48"/>
      <c r="H52" s="48"/>
      <c r="I52" s="48">
        <v>1</v>
      </c>
      <c r="J52" s="48"/>
      <c r="K52" s="48"/>
      <c r="L52" s="48"/>
      <c r="M52" s="48"/>
      <c r="N52" s="48"/>
      <c r="O52" s="101">
        <f t="shared" si="0"/>
        <v>1</v>
      </c>
      <c r="P52" s="49" t="s">
        <v>7</v>
      </c>
      <c r="Q52" s="47" t="s">
        <v>8</v>
      </c>
      <c r="R52" s="50" t="s">
        <v>9</v>
      </c>
      <c r="S52" s="49" t="s">
        <v>71</v>
      </c>
      <c r="T52" s="47" t="s">
        <v>222</v>
      </c>
      <c r="U52" s="47">
        <v>2</v>
      </c>
      <c r="V52" s="50" t="s">
        <v>73</v>
      </c>
      <c r="W52" s="47">
        <v>276.73</v>
      </c>
      <c r="X52" s="47">
        <v>254.53</v>
      </c>
      <c r="Y52" s="47">
        <v>232.33</v>
      </c>
      <c r="Z52" s="47">
        <v>210.13</v>
      </c>
      <c r="AA52" s="47">
        <v>187.93</v>
      </c>
      <c r="AB52" s="50">
        <v>165.73</v>
      </c>
      <c r="AC52" s="49"/>
      <c r="AD52" s="47"/>
      <c r="AE52" s="47"/>
      <c r="AF52" s="47"/>
      <c r="AG52" s="89"/>
      <c r="AH52" s="92">
        <v>289.93</v>
      </c>
      <c r="AI52" s="47">
        <v>301.02999999999997</v>
      </c>
      <c r="AJ52" s="47">
        <v>312.13</v>
      </c>
      <c r="AK52" s="47">
        <v>323.23</v>
      </c>
      <c r="AL52" s="89">
        <v>334.33</v>
      </c>
      <c r="AM52" s="47">
        <v>254.53</v>
      </c>
      <c r="AN52" s="47">
        <v>232.33</v>
      </c>
      <c r="AO52" s="47">
        <v>210.13</v>
      </c>
      <c r="AP52" s="47">
        <v>187.93</v>
      </c>
      <c r="AQ52" s="50">
        <v>165.73</v>
      </c>
      <c r="AR52" s="47">
        <v>254.53</v>
      </c>
      <c r="AS52" s="47">
        <v>232.33</v>
      </c>
      <c r="AT52" s="47">
        <v>210.13</v>
      </c>
      <c r="AU52" s="47">
        <v>187.93</v>
      </c>
      <c r="AV52" s="50">
        <v>165.73</v>
      </c>
      <c r="AW52" s="92">
        <v>149.27999999999997</v>
      </c>
      <c r="AX52" s="47">
        <v>127.08</v>
      </c>
      <c r="AY52" s="47">
        <v>104.88000000000002</v>
      </c>
      <c r="AZ52" s="47">
        <v>82.679999999999993</v>
      </c>
      <c r="BA52" s="89">
        <v>60.480000000000004</v>
      </c>
      <c r="BB52" s="47"/>
      <c r="BC52" s="47"/>
      <c r="BD52" s="47"/>
      <c r="BE52" s="47"/>
      <c r="BF52" s="50"/>
      <c r="BG52" s="49">
        <v>-4.1911999999999998E-2</v>
      </c>
      <c r="BH52" s="47"/>
      <c r="BI52" s="47">
        <v>4.1911999999999998E-2</v>
      </c>
      <c r="BJ52" s="47"/>
      <c r="BK52" s="47"/>
      <c r="BL52" s="47" t="s">
        <v>221</v>
      </c>
      <c r="BM52" s="50"/>
      <c r="BN52" s="36">
        <v>-1.3097500000000011</v>
      </c>
      <c r="BO52" s="37">
        <v>-2.705419599999999</v>
      </c>
      <c r="BP52" s="37">
        <v>-4.1010892000000005</v>
      </c>
      <c r="BQ52" s="37">
        <v>-5.4967588000000012</v>
      </c>
      <c r="BR52" s="82">
        <v>-6.8924284000000027</v>
      </c>
      <c r="BS52" s="86">
        <v>285.78000000000003</v>
      </c>
      <c r="BT52" s="37">
        <v>296.88</v>
      </c>
      <c r="BU52" s="37">
        <v>307.98</v>
      </c>
      <c r="BV52" s="37">
        <v>319.08000000000004</v>
      </c>
      <c r="BW52" s="82">
        <v>330.18000000000006</v>
      </c>
      <c r="BX52" s="86">
        <v>4.4112380000000009</v>
      </c>
      <c r="BY52" s="37">
        <v>4.411238</v>
      </c>
      <c r="BZ52" s="37">
        <v>4.4112379999999982</v>
      </c>
      <c r="CA52" s="37">
        <v>4.411238</v>
      </c>
      <c r="CB52" s="82">
        <v>4.4112379999999991</v>
      </c>
      <c r="CC52" s="37">
        <v>149.27999999999997</v>
      </c>
      <c r="CD52" s="37">
        <v>127.08</v>
      </c>
      <c r="CE52" s="37">
        <v>104.88000000000002</v>
      </c>
      <c r="CF52" s="37">
        <v>82.679999999999993</v>
      </c>
      <c r="CG52" s="38">
        <v>60.480000000000004</v>
      </c>
    </row>
    <row r="54" spans="2:85" ht="20.25" x14ac:dyDescent="0.35">
      <c r="B54" s="209" t="s">
        <v>126</v>
      </c>
      <c r="C54" s="209"/>
      <c r="D54" s="209"/>
      <c r="E54" s="209"/>
      <c r="F54" s="209"/>
      <c r="G54" s="209"/>
      <c r="H54" s="209"/>
      <c r="I54" s="209"/>
      <c r="J54" s="209"/>
      <c r="K54" s="209"/>
    </row>
    <row r="56" spans="2:85" ht="26.1" customHeight="1" x14ac:dyDescent="0.2">
      <c r="B56" s="224" t="s">
        <v>55</v>
      </c>
      <c r="C56" s="226" t="s">
        <v>56</v>
      </c>
      <c r="D56" s="228" t="s">
        <v>57</v>
      </c>
      <c r="E56" s="216" t="s">
        <v>96</v>
      </c>
      <c r="F56" s="220" t="s">
        <v>97</v>
      </c>
      <c r="G56" s="216" t="s">
        <v>98</v>
      </c>
      <c r="H56" s="218"/>
      <c r="I56" s="218"/>
      <c r="J56" s="218"/>
      <c r="K56" s="218"/>
      <c r="L56" s="218"/>
      <c r="M56" s="218"/>
      <c r="N56" s="218"/>
      <c r="O56" s="220"/>
      <c r="P56" s="216" t="s">
        <v>3</v>
      </c>
      <c r="Q56" s="218" t="s">
        <v>4</v>
      </c>
      <c r="R56" s="220" t="s">
        <v>5</v>
      </c>
      <c r="S56" s="216" t="s">
        <v>58</v>
      </c>
      <c r="T56" s="218" t="s">
        <v>59</v>
      </c>
      <c r="U56" s="218" t="s">
        <v>60</v>
      </c>
      <c r="V56" s="220" t="s">
        <v>61</v>
      </c>
      <c r="W56" s="155"/>
      <c r="X56" s="218" t="s">
        <v>99</v>
      </c>
      <c r="Y56" s="218"/>
      <c r="Z56" s="218"/>
      <c r="AA56" s="218"/>
      <c r="AB56" s="220"/>
      <c r="AC56" s="216" t="s">
        <v>100</v>
      </c>
      <c r="AD56" s="218"/>
      <c r="AE56" s="218"/>
      <c r="AF56" s="218"/>
      <c r="AG56" s="222"/>
      <c r="AH56" s="223" t="s">
        <v>101</v>
      </c>
      <c r="AI56" s="218"/>
      <c r="AJ56" s="218"/>
      <c r="AK56" s="218"/>
      <c r="AL56" s="222"/>
      <c r="AM56" s="223" t="s">
        <v>102</v>
      </c>
      <c r="AN56" s="218"/>
      <c r="AO56" s="218"/>
      <c r="AP56" s="218"/>
      <c r="AQ56" s="222"/>
      <c r="AR56" s="223" t="s">
        <v>103</v>
      </c>
      <c r="AS56" s="218"/>
      <c r="AT56" s="218"/>
      <c r="AU56" s="218"/>
      <c r="AV56" s="222"/>
      <c r="AW56" s="223" t="s">
        <v>104</v>
      </c>
      <c r="AX56" s="218"/>
      <c r="AY56" s="218"/>
      <c r="AZ56" s="218"/>
      <c r="BA56" s="222"/>
      <c r="BB56" s="218" t="s">
        <v>105</v>
      </c>
      <c r="BC56" s="218"/>
      <c r="BD56" s="218"/>
      <c r="BE56" s="218"/>
      <c r="BF56" s="220"/>
      <c r="BG56" s="216" t="s">
        <v>106</v>
      </c>
      <c r="BH56" s="218"/>
      <c r="BI56" s="218" t="s">
        <v>107</v>
      </c>
      <c r="BJ56" s="218"/>
      <c r="BK56" s="155" t="s">
        <v>108</v>
      </c>
      <c r="BL56" s="10" t="s">
        <v>109</v>
      </c>
      <c r="BM56" s="11" t="s">
        <v>110</v>
      </c>
      <c r="BN56" s="216" t="s">
        <v>141</v>
      </c>
      <c r="BO56" s="218"/>
      <c r="BP56" s="218"/>
      <c r="BQ56" s="218"/>
      <c r="BR56" s="222"/>
      <c r="BS56" s="223" t="s">
        <v>127</v>
      </c>
      <c r="BT56" s="218"/>
      <c r="BU56" s="218"/>
      <c r="BV56" s="218"/>
      <c r="BW56" s="222"/>
      <c r="BX56" s="223" t="s">
        <v>63</v>
      </c>
      <c r="BY56" s="218"/>
      <c r="BZ56" s="218"/>
      <c r="CA56" s="218"/>
      <c r="CB56" s="222"/>
      <c r="CC56" s="218" t="s">
        <v>128</v>
      </c>
      <c r="CD56" s="218"/>
      <c r="CE56" s="218"/>
      <c r="CF56" s="218"/>
      <c r="CG56" s="220"/>
    </row>
    <row r="57" spans="2:85" ht="38.25" x14ac:dyDescent="0.2">
      <c r="B57" s="225"/>
      <c r="C57" s="227"/>
      <c r="D57" s="229"/>
      <c r="E57" s="217"/>
      <c r="F57" s="221"/>
      <c r="G57" s="8" t="s">
        <v>111</v>
      </c>
      <c r="H57" s="6" t="s">
        <v>112</v>
      </c>
      <c r="I57" s="6" t="s">
        <v>113</v>
      </c>
      <c r="J57" s="6" t="s">
        <v>114</v>
      </c>
      <c r="K57" s="6" t="s">
        <v>115</v>
      </c>
      <c r="L57" s="6" t="s">
        <v>116</v>
      </c>
      <c r="M57" s="6" t="s">
        <v>117</v>
      </c>
      <c r="N57" s="6" t="s">
        <v>118</v>
      </c>
      <c r="O57" s="9" t="s">
        <v>119</v>
      </c>
      <c r="P57" s="217"/>
      <c r="Q57" s="219"/>
      <c r="R57" s="221"/>
      <c r="S57" s="217"/>
      <c r="T57" s="219"/>
      <c r="U57" s="219"/>
      <c r="V57" s="221"/>
      <c r="W57" s="6" t="s">
        <v>120</v>
      </c>
      <c r="X57" s="6" t="s">
        <v>65</v>
      </c>
      <c r="Y57" s="6" t="s">
        <v>66</v>
      </c>
      <c r="Z57" s="6" t="s">
        <v>67</v>
      </c>
      <c r="AA57" s="6" t="s">
        <v>68</v>
      </c>
      <c r="AB57" s="9" t="s">
        <v>69</v>
      </c>
      <c r="AC57" s="8" t="s">
        <v>65</v>
      </c>
      <c r="AD57" s="6" t="s">
        <v>66</v>
      </c>
      <c r="AE57" s="6" t="s">
        <v>67</v>
      </c>
      <c r="AF57" s="6" t="s">
        <v>68</v>
      </c>
      <c r="AG57" s="79" t="s">
        <v>69</v>
      </c>
      <c r="AH57" s="83" t="s">
        <v>65</v>
      </c>
      <c r="AI57" s="6" t="s">
        <v>66</v>
      </c>
      <c r="AJ57" s="6" t="s">
        <v>67</v>
      </c>
      <c r="AK57" s="6" t="s">
        <v>68</v>
      </c>
      <c r="AL57" s="79" t="s">
        <v>69</v>
      </c>
      <c r="AM57" s="83" t="s">
        <v>65</v>
      </c>
      <c r="AN57" s="6" t="s">
        <v>66</v>
      </c>
      <c r="AO57" s="6" t="s">
        <v>67</v>
      </c>
      <c r="AP57" s="6" t="s">
        <v>68</v>
      </c>
      <c r="AQ57" s="79" t="s">
        <v>69</v>
      </c>
      <c r="AR57" s="83" t="s">
        <v>65</v>
      </c>
      <c r="AS57" s="6" t="s">
        <v>66</v>
      </c>
      <c r="AT57" s="6" t="s">
        <v>67</v>
      </c>
      <c r="AU57" s="6" t="s">
        <v>68</v>
      </c>
      <c r="AV57" s="79" t="s">
        <v>69</v>
      </c>
      <c r="AW57" s="83" t="s">
        <v>65</v>
      </c>
      <c r="AX57" s="6" t="s">
        <v>66</v>
      </c>
      <c r="AY57" s="6" t="s">
        <v>67</v>
      </c>
      <c r="AZ57" s="6" t="s">
        <v>68</v>
      </c>
      <c r="BA57" s="79" t="s">
        <v>69</v>
      </c>
      <c r="BB57" s="6" t="s">
        <v>65</v>
      </c>
      <c r="BC57" s="6" t="s">
        <v>66</v>
      </c>
      <c r="BD57" s="6" t="s">
        <v>67</v>
      </c>
      <c r="BE57" s="6" t="s">
        <v>68</v>
      </c>
      <c r="BF57" s="9" t="s">
        <v>69</v>
      </c>
      <c r="BG57" s="8" t="s">
        <v>121</v>
      </c>
      <c r="BH57" s="6" t="s">
        <v>122</v>
      </c>
      <c r="BI57" s="6" t="s">
        <v>123</v>
      </c>
      <c r="BJ57" s="6" t="s">
        <v>124</v>
      </c>
      <c r="BK57" s="6" t="s">
        <v>125</v>
      </c>
      <c r="BL57" s="6"/>
      <c r="BM57" s="9"/>
      <c r="BN57" s="8" t="s">
        <v>65</v>
      </c>
      <c r="BO57" s="6" t="s">
        <v>66</v>
      </c>
      <c r="BP57" s="6" t="s">
        <v>67</v>
      </c>
      <c r="BQ57" s="6" t="s">
        <v>68</v>
      </c>
      <c r="BR57" s="79" t="s">
        <v>69</v>
      </c>
      <c r="BS57" s="83" t="s">
        <v>65</v>
      </c>
      <c r="BT57" s="6" t="s">
        <v>66</v>
      </c>
      <c r="BU57" s="6" t="s">
        <v>67</v>
      </c>
      <c r="BV57" s="6" t="s">
        <v>68</v>
      </c>
      <c r="BW57" s="79" t="s">
        <v>69</v>
      </c>
      <c r="BX57" s="83" t="s">
        <v>65</v>
      </c>
      <c r="BY57" s="6" t="s">
        <v>66</v>
      </c>
      <c r="BZ57" s="6" t="s">
        <v>67</v>
      </c>
      <c r="CA57" s="6" t="s">
        <v>68</v>
      </c>
      <c r="CB57" s="79" t="s">
        <v>69</v>
      </c>
      <c r="CC57" s="6" t="s">
        <v>65</v>
      </c>
      <c r="CD57" s="6" t="s">
        <v>66</v>
      </c>
      <c r="CE57" s="6" t="s">
        <v>67</v>
      </c>
      <c r="CF57" s="6" t="s">
        <v>68</v>
      </c>
      <c r="CG57" s="9" t="s">
        <v>69</v>
      </c>
    </row>
    <row r="58" spans="2:85" x14ac:dyDescent="0.2">
      <c r="B58" s="18" t="s">
        <v>23</v>
      </c>
      <c r="C58" s="19" t="s">
        <v>183</v>
      </c>
      <c r="D58" s="105" t="s">
        <v>70</v>
      </c>
      <c r="E58" s="65" t="s">
        <v>221</v>
      </c>
      <c r="F58" s="57" t="s">
        <v>221</v>
      </c>
      <c r="G58" s="108"/>
      <c r="H58" s="103"/>
      <c r="I58" s="103">
        <v>1</v>
      </c>
      <c r="J58" s="103"/>
      <c r="K58" s="103"/>
      <c r="L58" s="103"/>
      <c r="M58" s="103"/>
      <c r="N58" s="103"/>
      <c r="O58" s="109">
        <f>IF(SUM(G58:N58)&lt;&gt;0, SUM(G58:N58), "")</f>
        <v>1</v>
      </c>
      <c r="P58" s="65" t="s">
        <v>7</v>
      </c>
      <c r="Q58" s="39" t="s">
        <v>8</v>
      </c>
      <c r="R58" s="57" t="s">
        <v>9</v>
      </c>
      <c r="S58" s="19" t="s">
        <v>71</v>
      </c>
      <c r="T58" s="19" t="s">
        <v>220</v>
      </c>
      <c r="U58" s="19">
        <v>2</v>
      </c>
      <c r="V58" s="19" t="s">
        <v>73</v>
      </c>
      <c r="W58" s="65">
        <v>1658.76</v>
      </c>
      <c r="X58" s="39">
        <v>699.15</v>
      </c>
      <c r="Y58" s="39">
        <v>637.46</v>
      </c>
      <c r="Z58" s="39">
        <v>575.77</v>
      </c>
      <c r="AA58" s="39">
        <v>517.51</v>
      </c>
      <c r="AB58" s="57">
        <v>459.25</v>
      </c>
      <c r="AC58" s="65"/>
      <c r="AD58" s="39"/>
      <c r="AE58" s="39"/>
      <c r="AF58" s="39"/>
      <c r="AG58" s="87"/>
      <c r="AH58" s="90">
        <v>1148.1120000000001</v>
      </c>
      <c r="AI58" s="39">
        <v>1148.1120000000001</v>
      </c>
      <c r="AJ58" s="39">
        <v>1148.1120000000001</v>
      </c>
      <c r="AK58" s="39">
        <v>1148.1120000000001</v>
      </c>
      <c r="AL58" s="87">
        <v>1148.1120000000001</v>
      </c>
      <c r="AM58" s="90">
        <v>699.15</v>
      </c>
      <c r="AN58" s="39">
        <v>637.46</v>
      </c>
      <c r="AO58" s="39">
        <v>575.77</v>
      </c>
      <c r="AP58" s="39">
        <v>517.51</v>
      </c>
      <c r="AQ58" s="87">
        <v>459.25</v>
      </c>
      <c r="AR58" s="90"/>
      <c r="AS58" s="39"/>
      <c r="AT58" s="39"/>
      <c r="AU58" s="39"/>
      <c r="AV58" s="87"/>
      <c r="AW58" s="90"/>
      <c r="AX58" s="39"/>
      <c r="AY58" s="39"/>
      <c r="AZ58" s="39"/>
      <c r="BA58" s="87"/>
      <c r="BB58" s="90"/>
      <c r="BC58" s="39"/>
      <c r="BD58" s="39"/>
      <c r="BE58" s="39"/>
      <c r="BF58" s="57"/>
      <c r="BG58" s="65">
        <v>-2.4145E-2</v>
      </c>
      <c r="BH58" s="39"/>
      <c r="BI58" s="39">
        <v>2.0121E-2</v>
      </c>
      <c r="BJ58" s="39"/>
      <c r="BK58" s="39"/>
      <c r="BL58" s="39"/>
      <c r="BM58" s="57"/>
      <c r="BN58" s="51">
        <v>-10.840250000000001</v>
      </c>
      <c r="BO58" s="31">
        <v>-12.329750000000001</v>
      </c>
      <c r="BP58" s="31">
        <v>-13.819250000000002</v>
      </c>
      <c r="BQ58" s="31">
        <v>-15.226000000000001</v>
      </c>
      <c r="BR58" s="80">
        <v>-16.632749999999998</v>
      </c>
      <c r="BS58" s="84">
        <v>1984.3488000000002</v>
      </c>
      <c r="BT58" s="31">
        <v>1884.96</v>
      </c>
      <c r="BU58" s="31">
        <v>1788.9983999999999</v>
      </c>
      <c r="BV58" s="31">
        <v>1693.0368000000003</v>
      </c>
      <c r="BW58" s="80">
        <v>1600.5024000000001</v>
      </c>
      <c r="BX58" s="84">
        <v>-7.944</v>
      </c>
      <c r="BY58" s="31">
        <v>-7.8612500000000001</v>
      </c>
      <c r="BZ58" s="31">
        <v>-7.778500000000002</v>
      </c>
      <c r="CA58" s="31">
        <v>-7.6130000000000013</v>
      </c>
      <c r="CB58" s="80">
        <v>-7.4475000000000016</v>
      </c>
      <c r="CC58" s="31">
        <v>1028.1600000000001</v>
      </c>
      <c r="CD58" s="31">
        <v>963.04320000000007</v>
      </c>
      <c r="CE58" s="31">
        <v>897.92640000000006</v>
      </c>
      <c r="CF58" s="31">
        <v>832.80960000000016</v>
      </c>
      <c r="CG58" s="32">
        <v>767.69280000000015</v>
      </c>
    </row>
    <row r="59" spans="2:85" x14ac:dyDescent="0.2">
      <c r="B59" s="22"/>
      <c r="C59" s="4"/>
      <c r="D59" s="106"/>
      <c r="E59" s="66"/>
      <c r="F59" s="58"/>
      <c r="G59" s="110"/>
      <c r="H59" s="102"/>
      <c r="I59" s="102"/>
      <c r="J59" s="102"/>
      <c r="K59" s="102"/>
      <c r="L59" s="102"/>
      <c r="M59" s="102"/>
      <c r="N59" s="102"/>
      <c r="O59" s="111"/>
      <c r="P59" s="66"/>
      <c r="Q59" s="43"/>
      <c r="R59" s="58"/>
      <c r="S59" s="4"/>
      <c r="T59" s="4"/>
      <c r="U59" s="4"/>
      <c r="V59" s="4"/>
      <c r="W59" s="66"/>
      <c r="X59" s="43"/>
      <c r="Y59" s="43"/>
      <c r="Z59" s="43"/>
      <c r="AA59" s="43"/>
      <c r="AB59" s="58"/>
      <c r="AC59" s="66"/>
      <c r="AD59" s="43"/>
      <c r="AE59" s="43"/>
      <c r="AF59" s="43"/>
      <c r="AG59" s="88"/>
      <c r="AH59" s="91"/>
      <c r="AI59" s="43"/>
      <c r="AJ59" s="43"/>
      <c r="AK59" s="43"/>
      <c r="AL59" s="88"/>
      <c r="AM59" s="91"/>
      <c r="AN59" s="43"/>
      <c r="AO59" s="43"/>
      <c r="AP59" s="43"/>
      <c r="AQ59" s="88"/>
      <c r="AR59" s="91"/>
      <c r="AS59" s="43"/>
      <c r="AT59" s="43"/>
      <c r="AU59" s="43"/>
      <c r="AV59" s="88"/>
      <c r="AW59" s="91"/>
      <c r="AX59" s="43"/>
      <c r="AY59" s="43"/>
      <c r="AZ59" s="43"/>
      <c r="BA59" s="88"/>
      <c r="BB59" s="91"/>
      <c r="BC59" s="43"/>
      <c r="BD59" s="43"/>
      <c r="BE59" s="43"/>
      <c r="BF59" s="58"/>
      <c r="BG59" s="66"/>
      <c r="BH59" s="43"/>
      <c r="BI59" s="43"/>
      <c r="BJ59" s="43"/>
      <c r="BK59" s="43"/>
      <c r="BL59" s="43"/>
      <c r="BM59" s="58"/>
      <c r="BN59" s="52"/>
      <c r="BO59" s="34"/>
      <c r="BP59" s="34"/>
      <c r="BQ59" s="34"/>
      <c r="BR59" s="81"/>
      <c r="BS59" s="85"/>
      <c r="BT59" s="34"/>
      <c r="BU59" s="34"/>
      <c r="BV59" s="34"/>
      <c r="BW59" s="81"/>
      <c r="BX59" s="85"/>
      <c r="BY59" s="34"/>
      <c r="BZ59" s="34"/>
      <c r="CA59" s="34"/>
      <c r="CB59" s="81"/>
      <c r="CC59" s="34"/>
      <c r="CD59" s="34"/>
      <c r="CE59" s="34"/>
      <c r="CF59" s="34"/>
      <c r="CG59" s="35"/>
    </row>
    <row r="60" spans="2:85" x14ac:dyDescent="0.2">
      <c r="B60" s="22"/>
      <c r="C60" s="4"/>
      <c r="D60" s="106"/>
      <c r="E60" s="66"/>
      <c r="F60" s="58"/>
      <c r="G60" s="110"/>
      <c r="H60" s="102"/>
      <c r="I60" s="102"/>
      <c r="J60" s="102"/>
      <c r="K60" s="102"/>
      <c r="L60" s="102"/>
      <c r="M60" s="102"/>
      <c r="N60" s="102"/>
      <c r="O60" s="111"/>
      <c r="P60" s="66"/>
      <c r="Q60" s="43"/>
      <c r="R60" s="58"/>
      <c r="S60" s="4"/>
      <c r="T60" s="4"/>
      <c r="U60" s="4"/>
      <c r="V60" s="4"/>
      <c r="W60" s="66"/>
      <c r="X60" s="43"/>
      <c r="Y60" s="43"/>
      <c r="Z60" s="43"/>
      <c r="AA60" s="43"/>
      <c r="AB60" s="58"/>
      <c r="AC60" s="66"/>
      <c r="AD60" s="43"/>
      <c r="AE60" s="43"/>
      <c r="AF60" s="43"/>
      <c r="AG60" s="88"/>
      <c r="AH60" s="91"/>
      <c r="AI60" s="43"/>
      <c r="AJ60" s="43"/>
      <c r="AK60" s="43"/>
      <c r="AL60" s="88"/>
      <c r="AM60" s="91"/>
      <c r="AN60" s="43"/>
      <c r="AO60" s="43"/>
      <c r="AP60" s="43"/>
      <c r="AQ60" s="88"/>
      <c r="AR60" s="91"/>
      <c r="AS60" s="43"/>
      <c r="AT60" s="43"/>
      <c r="AU60" s="43"/>
      <c r="AV60" s="88"/>
      <c r="AW60" s="91"/>
      <c r="AX60" s="43"/>
      <c r="AY60" s="43"/>
      <c r="AZ60" s="43"/>
      <c r="BA60" s="88"/>
      <c r="BB60" s="91"/>
      <c r="BC60" s="43"/>
      <c r="BD60" s="43"/>
      <c r="BE60" s="43"/>
      <c r="BF60" s="58"/>
      <c r="BG60" s="66"/>
      <c r="BH60" s="43"/>
      <c r="BI60" s="43"/>
      <c r="BJ60" s="43"/>
      <c r="BK60" s="43"/>
      <c r="BL60" s="43"/>
      <c r="BM60" s="58"/>
      <c r="BN60" s="52"/>
      <c r="BO60" s="34"/>
      <c r="BP60" s="34"/>
      <c r="BQ60" s="34"/>
      <c r="BR60" s="81"/>
      <c r="BS60" s="85"/>
      <c r="BT60" s="34"/>
      <c r="BU60" s="34"/>
      <c r="BV60" s="34"/>
      <c r="BW60" s="81"/>
      <c r="BX60" s="85"/>
      <c r="BY60" s="34"/>
      <c r="BZ60" s="34"/>
      <c r="CA60" s="34"/>
      <c r="CB60" s="81"/>
      <c r="CC60" s="34"/>
      <c r="CD60" s="34"/>
      <c r="CE60" s="34"/>
      <c r="CF60" s="34"/>
      <c r="CG60" s="35"/>
    </row>
    <row r="61" spans="2:85" x14ac:dyDescent="0.2">
      <c r="B61" s="22"/>
      <c r="C61" s="4"/>
      <c r="D61" s="106"/>
      <c r="E61" s="66"/>
      <c r="F61" s="58"/>
      <c r="G61" s="110"/>
      <c r="H61" s="102"/>
      <c r="I61" s="102"/>
      <c r="J61" s="102"/>
      <c r="K61" s="102"/>
      <c r="L61" s="102"/>
      <c r="M61" s="102"/>
      <c r="N61" s="102"/>
      <c r="O61" s="111"/>
      <c r="P61" s="66"/>
      <c r="Q61" s="43"/>
      <c r="R61" s="58"/>
      <c r="S61" s="4"/>
      <c r="T61" s="4"/>
      <c r="U61" s="4"/>
      <c r="V61" s="4"/>
      <c r="W61" s="66"/>
      <c r="X61" s="43"/>
      <c r="Y61" s="43"/>
      <c r="Z61" s="43"/>
      <c r="AA61" s="43"/>
      <c r="AB61" s="58"/>
      <c r="AC61" s="66"/>
      <c r="AD61" s="43"/>
      <c r="AE61" s="43"/>
      <c r="AF61" s="43"/>
      <c r="AG61" s="88"/>
      <c r="AH61" s="91"/>
      <c r="AI61" s="43"/>
      <c r="AJ61" s="43"/>
      <c r="AK61" s="43"/>
      <c r="AL61" s="88"/>
      <c r="AM61" s="91"/>
      <c r="AN61" s="43"/>
      <c r="AO61" s="43"/>
      <c r="AP61" s="43"/>
      <c r="AQ61" s="88"/>
      <c r="AR61" s="91"/>
      <c r="AS61" s="43"/>
      <c r="AT61" s="43"/>
      <c r="AU61" s="43"/>
      <c r="AV61" s="88"/>
      <c r="AW61" s="91"/>
      <c r="AX61" s="43"/>
      <c r="AY61" s="43"/>
      <c r="AZ61" s="43"/>
      <c r="BA61" s="88"/>
      <c r="BB61" s="91"/>
      <c r="BC61" s="43"/>
      <c r="BD61" s="43"/>
      <c r="BE61" s="43"/>
      <c r="BF61" s="58"/>
      <c r="BG61" s="66"/>
      <c r="BH61" s="43"/>
      <c r="BI61" s="43"/>
      <c r="BJ61" s="43"/>
      <c r="BK61" s="43"/>
      <c r="BL61" s="43"/>
      <c r="BM61" s="58"/>
      <c r="BN61" s="52"/>
      <c r="BO61" s="34"/>
      <c r="BP61" s="34"/>
      <c r="BQ61" s="34"/>
      <c r="BR61" s="81"/>
      <c r="BS61" s="85"/>
      <c r="BT61" s="34"/>
      <c r="BU61" s="34"/>
      <c r="BV61" s="34"/>
      <c r="BW61" s="81"/>
      <c r="BX61" s="85"/>
      <c r="BY61" s="34"/>
      <c r="BZ61" s="34"/>
      <c r="CA61" s="34"/>
      <c r="CB61" s="81"/>
      <c r="CC61" s="34"/>
      <c r="CD61" s="34"/>
      <c r="CE61" s="34"/>
      <c r="CF61" s="34"/>
      <c r="CG61" s="35"/>
    </row>
    <row r="62" spans="2:85" x14ac:dyDescent="0.2">
      <c r="B62" s="23"/>
      <c r="C62" s="24"/>
      <c r="D62" s="107"/>
      <c r="E62" s="67"/>
      <c r="F62" s="59"/>
      <c r="G62" s="112"/>
      <c r="H62" s="104"/>
      <c r="I62" s="104"/>
      <c r="J62" s="104"/>
      <c r="K62" s="104"/>
      <c r="L62" s="104"/>
      <c r="M62" s="104"/>
      <c r="N62" s="104"/>
      <c r="O62" s="113"/>
      <c r="P62" s="67"/>
      <c r="Q62" s="47"/>
      <c r="R62" s="59"/>
      <c r="S62" s="24"/>
      <c r="T62" s="24"/>
      <c r="U62" s="24"/>
      <c r="V62" s="24"/>
      <c r="W62" s="67"/>
      <c r="X62" s="47"/>
      <c r="Y62" s="47"/>
      <c r="Z62" s="47"/>
      <c r="AA62" s="47"/>
      <c r="AB62" s="59"/>
      <c r="AC62" s="67"/>
      <c r="AD62" s="47"/>
      <c r="AE62" s="47"/>
      <c r="AF62" s="47"/>
      <c r="AG62" s="89"/>
      <c r="AH62" s="92"/>
      <c r="AI62" s="47"/>
      <c r="AJ62" s="47"/>
      <c r="AK62" s="47"/>
      <c r="AL62" s="89"/>
      <c r="AM62" s="92"/>
      <c r="AN62" s="47"/>
      <c r="AO62" s="47"/>
      <c r="AP62" s="47"/>
      <c r="AQ62" s="89"/>
      <c r="AR62" s="92"/>
      <c r="AS62" s="47"/>
      <c r="AT62" s="47"/>
      <c r="AU62" s="47"/>
      <c r="AV62" s="89"/>
      <c r="AW62" s="92"/>
      <c r="AX62" s="47"/>
      <c r="AY62" s="47"/>
      <c r="AZ62" s="47"/>
      <c r="BA62" s="89"/>
      <c r="BB62" s="92"/>
      <c r="BC62" s="47"/>
      <c r="BD62" s="47"/>
      <c r="BE62" s="47"/>
      <c r="BF62" s="59"/>
      <c r="BG62" s="67"/>
      <c r="BH62" s="47"/>
      <c r="BI62" s="47"/>
      <c r="BJ62" s="47"/>
      <c r="BK62" s="47"/>
      <c r="BL62" s="47"/>
      <c r="BM62" s="59"/>
      <c r="BN62" s="53"/>
      <c r="BO62" s="37"/>
      <c r="BP62" s="37"/>
      <c r="BQ62" s="37"/>
      <c r="BR62" s="82"/>
      <c r="BS62" s="86"/>
      <c r="BT62" s="37"/>
      <c r="BU62" s="37"/>
      <c r="BV62" s="37"/>
      <c r="BW62" s="82"/>
      <c r="BX62" s="86"/>
      <c r="BY62" s="37"/>
      <c r="BZ62" s="37"/>
      <c r="CA62" s="37"/>
      <c r="CB62" s="82"/>
      <c r="CC62" s="37"/>
      <c r="CD62" s="37"/>
      <c r="CE62" s="37"/>
      <c r="CF62" s="37"/>
      <c r="CG62" s="38"/>
    </row>
    <row r="64" spans="2:85" ht="20.25" x14ac:dyDescent="0.35">
      <c r="B64" s="209" t="s">
        <v>129</v>
      </c>
      <c r="C64" s="209"/>
      <c r="D64" s="209"/>
      <c r="E64" s="209"/>
      <c r="F64" s="209"/>
      <c r="G64" s="209"/>
      <c r="H64" s="209"/>
      <c r="I64" s="209"/>
      <c r="J64" s="209"/>
      <c r="K64" s="209"/>
    </row>
    <row r="66" spans="2:85" ht="26.1" customHeight="1" x14ac:dyDescent="0.2">
      <c r="B66" s="224" t="s">
        <v>55</v>
      </c>
      <c r="C66" s="226" t="s">
        <v>56</v>
      </c>
      <c r="D66" s="228" t="s">
        <v>57</v>
      </c>
      <c r="E66" s="216" t="s">
        <v>130</v>
      </c>
      <c r="F66" s="220" t="s">
        <v>130</v>
      </c>
      <c r="G66" s="216" t="s">
        <v>98</v>
      </c>
      <c r="H66" s="218"/>
      <c r="I66" s="218"/>
      <c r="J66" s="218"/>
      <c r="K66" s="218"/>
      <c r="L66" s="218"/>
      <c r="M66" s="218"/>
      <c r="N66" s="218"/>
      <c r="O66" s="220"/>
      <c r="P66" s="216" t="s">
        <v>3</v>
      </c>
      <c r="Q66" s="218" t="s">
        <v>4</v>
      </c>
      <c r="R66" s="220" t="s">
        <v>5</v>
      </c>
      <c r="S66" s="216" t="s">
        <v>58</v>
      </c>
      <c r="T66" s="218" t="s">
        <v>59</v>
      </c>
      <c r="U66" s="218" t="s">
        <v>60</v>
      </c>
      <c r="V66" s="220" t="s">
        <v>61</v>
      </c>
      <c r="W66" s="155"/>
      <c r="X66" s="218" t="s">
        <v>99</v>
      </c>
      <c r="Y66" s="218"/>
      <c r="Z66" s="218"/>
      <c r="AA66" s="218"/>
      <c r="AB66" s="220"/>
      <c r="AC66" s="216" t="s">
        <v>100</v>
      </c>
      <c r="AD66" s="218"/>
      <c r="AE66" s="218"/>
      <c r="AF66" s="218"/>
      <c r="AG66" s="222"/>
      <c r="AH66" s="223" t="s">
        <v>101</v>
      </c>
      <c r="AI66" s="218"/>
      <c r="AJ66" s="218"/>
      <c r="AK66" s="218"/>
      <c r="AL66" s="222"/>
      <c r="AM66" s="223" t="s">
        <v>102</v>
      </c>
      <c r="AN66" s="218"/>
      <c r="AO66" s="218"/>
      <c r="AP66" s="218"/>
      <c r="AQ66" s="222"/>
      <c r="AR66" s="223" t="s">
        <v>103</v>
      </c>
      <c r="AS66" s="218"/>
      <c r="AT66" s="218"/>
      <c r="AU66" s="218"/>
      <c r="AV66" s="222"/>
      <c r="AW66" s="223" t="s">
        <v>104</v>
      </c>
      <c r="AX66" s="218"/>
      <c r="AY66" s="218"/>
      <c r="AZ66" s="218"/>
      <c r="BA66" s="222"/>
      <c r="BB66" s="218" t="s">
        <v>105</v>
      </c>
      <c r="BC66" s="218"/>
      <c r="BD66" s="218"/>
      <c r="BE66" s="218"/>
      <c r="BF66" s="220"/>
      <c r="BG66" s="216" t="s">
        <v>106</v>
      </c>
      <c r="BH66" s="218"/>
      <c r="BI66" s="218" t="s">
        <v>107</v>
      </c>
      <c r="BJ66" s="218"/>
      <c r="BK66" s="155" t="s">
        <v>108</v>
      </c>
      <c r="BL66" s="10" t="s">
        <v>109</v>
      </c>
      <c r="BM66" s="11" t="s">
        <v>110</v>
      </c>
      <c r="BN66" s="216" t="s">
        <v>141</v>
      </c>
      <c r="BO66" s="218"/>
      <c r="BP66" s="218"/>
      <c r="BQ66" s="218"/>
      <c r="BR66" s="222"/>
      <c r="BS66" s="223" t="s">
        <v>127</v>
      </c>
      <c r="BT66" s="218"/>
      <c r="BU66" s="218"/>
      <c r="BV66" s="218"/>
      <c r="BW66" s="222"/>
      <c r="BX66" s="223" t="s">
        <v>63</v>
      </c>
      <c r="BY66" s="218"/>
      <c r="BZ66" s="218"/>
      <c r="CA66" s="218"/>
      <c r="CB66" s="222"/>
      <c r="CC66" s="218" t="s">
        <v>128</v>
      </c>
      <c r="CD66" s="218"/>
      <c r="CE66" s="218"/>
      <c r="CF66" s="218"/>
      <c r="CG66" s="220"/>
    </row>
    <row r="67" spans="2:85" ht="38.25" x14ac:dyDescent="0.2">
      <c r="B67" s="225"/>
      <c r="C67" s="227"/>
      <c r="D67" s="229"/>
      <c r="E67" s="217"/>
      <c r="F67" s="221"/>
      <c r="G67" s="8" t="s">
        <v>111</v>
      </c>
      <c r="H67" s="6" t="s">
        <v>112</v>
      </c>
      <c r="I67" s="6" t="s">
        <v>113</v>
      </c>
      <c r="J67" s="6" t="s">
        <v>114</v>
      </c>
      <c r="K67" s="6" t="s">
        <v>115</v>
      </c>
      <c r="L67" s="6" t="s">
        <v>116</v>
      </c>
      <c r="M67" s="6" t="s">
        <v>117</v>
      </c>
      <c r="N67" s="6" t="s">
        <v>118</v>
      </c>
      <c r="O67" s="9" t="s">
        <v>119</v>
      </c>
      <c r="P67" s="217"/>
      <c r="Q67" s="219"/>
      <c r="R67" s="221"/>
      <c r="S67" s="217"/>
      <c r="T67" s="219"/>
      <c r="U67" s="219"/>
      <c r="V67" s="221"/>
      <c r="W67" s="6" t="s">
        <v>120</v>
      </c>
      <c r="X67" s="6" t="s">
        <v>65</v>
      </c>
      <c r="Y67" s="6" t="s">
        <v>66</v>
      </c>
      <c r="Z67" s="6" t="s">
        <v>67</v>
      </c>
      <c r="AA67" s="6" t="s">
        <v>68</v>
      </c>
      <c r="AB67" s="9" t="s">
        <v>69</v>
      </c>
      <c r="AC67" s="8" t="s">
        <v>65</v>
      </c>
      <c r="AD67" s="6" t="s">
        <v>66</v>
      </c>
      <c r="AE67" s="6" t="s">
        <v>67</v>
      </c>
      <c r="AF67" s="6" t="s">
        <v>68</v>
      </c>
      <c r="AG67" s="79" t="s">
        <v>69</v>
      </c>
      <c r="AH67" s="83" t="s">
        <v>65</v>
      </c>
      <c r="AI67" s="6" t="s">
        <v>66</v>
      </c>
      <c r="AJ67" s="6" t="s">
        <v>67</v>
      </c>
      <c r="AK67" s="6" t="s">
        <v>68</v>
      </c>
      <c r="AL67" s="79" t="s">
        <v>69</v>
      </c>
      <c r="AM67" s="83" t="s">
        <v>65</v>
      </c>
      <c r="AN67" s="6" t="s">
        <v>66</v>
      </c>
      <c r="AO67" s="6" t="s">
        <v>67</v>
      </c>
      <c r="AP67" s="6" t="s">
        <v>68</v>
      </c>
      <c r="AQ67" s="79" t="s">
        <v>69</v>
      </c>
      <c r="AR67" s="83" t="s">
        <v>65</v>
      </c>
      <c r="AS67" s="6" t="s">
        <v>66</v>
      </c>
      <c r="AT67" s="6" t="s">
        <v>67</v>
      </c>
      <c r="AU67" s="6" t="s">
        <v>68</v>
      </c>
      <c r="AV67" s="79" t="s">
        <v>69</v>
      </c>
      <c r="AW67" s="83" t="s">
        <v>65</v>
      </c>
      <c r="AX67" s="6" t="s">
        <v>66</v>
      </c>
      <c r="AY67" s="6" t="s">
        <v>67</v>
      </c>
      <c r="AZ67" s="6" t="s">
        <v>68</v>
      </c>
      <c r="BA67" s="79" t="s">
        <v>69</v>
      </c>
      <c r="BB67" s="6" t="s">
        <v>65</v>
      </c>
      <c r="BC67" s="6" t="s">
        <v>66</v>
      </c>
      <c r="BD67" s="6" t="s">
        <v>67</v>
      </c>
      <c r="BE67" s="6" t="s">
        <v>68</v>
      </c>
      <c r="BF67" s="9" t="s">
        <v>69</v>
      </c>
      <c r="BG67" s="8" t="s">
        <v>121</v>
      </c>
      <c r="BH67" s="6" t="s">
        <v>122</v>
      </c>
      <c r="BI67" s="6" t="s">
        <v>123</v>
      </c>
      <c r="BJ67" s="6" t="s">
        <v>124</v>
      </c>
      <c r="BK67" s="6" t="s">
        <v>125</v>
      </c>
      <c r="BL67" s="6"/>
      <c r="BM67" s="9"/>
      <c r="BN67" s="8" t="s">
        <v>65</v>
      </c>
      <c r="BO67" s="6" t="s">
        <v>66</v>
      </c>
      <c r="BP67" s="6" t="s">
        <v>67</v>
      </c>
      <c r="BQ67" s="6" t="s">
        <v>68</v>
      </c>
      <c r="BR67" s="79" t="s">
        <v>69</v>
      </c>
      <c r="BS67" s="83" t="s">
        <v>65</v>
      </c>
      <c r="BT67" s="6" t="s">
        <v>66</v>
      </c>
      <c r="BU67" s="6" t="s">
        <v>67</v>
      </c>
      <c r="BV67" s="6" t="s">
        <v>68</v>
      </c>
      <c r="BW67" s="79" t="s">
        <v>69</v>
      </c>
      <c r="BX67" s="83" t="s">
        <v>65</v>
      </c>
      <c r="BY67" s="6" t="s">
        <v>66</v>
      </c>
      <c r="BZ67" s="6" t="s">
        <v>67</v>
      </c>
      <c r="CA67" s="6" t="s">
        <v>68</v>
      </c>
      <c r="CB67" s="79" t="s">
        <v>69</v>
      </c>
      <c r="CC67" s="6" t="s">
        <v>65</v>
      </c>
      <c r="CD67" s="6" t="s">
        <v>66</v>
      </c>
      <c r="CE67" s="6" t="s">
        <v>67</v>
      </c>
      <c r="CF67" s="6" t="s">
        <v>68</v>
      </c>
      <c r="CG67" s="9" t="s">
        <v>69</v>
      </c>
    </row>
    <row r="68" spans="2:85" x14ac:dyDescent="0.2">
      <c r="B68" s="52"/>
      <c r="C68" s="34"/>
      <c r="D68" s="114"/>
      <c r="E68" s="219"/>
      <c r="F68" s="219"/>
      <c r="G68" s="128"/>
      <c r="H68" s="129"/>
      <c r="I68" s="129"/>
      <c r="J68" s="129"/>
      <c r="K68" s="129"/>
      <c r="L68" s="129"/>
      <c r="M68" s="129"/>
      <c r="N68" s="129"/>
      <c r="O68" s="99" t="str">
        <f t="shared" ref="O68:O84" si="1">IF(SUM(G68:N68)&lt;&gt;0, SUM(G68:N68), "")</f>
        <v/>
      </c>
      <c r="P68" s="30"/>
      <c r="Q68" s="31"/>
      <c r="R68" s="54"/>
      <c r="S68" s="30"/>
      <c r="T68" s="31"/>
      <c r="U68" s="31"/>
      <c r="V68" s="54"/>
      <c r="W68" s="31"/>
      <c r="X68" s="31"/>
      <c r="Y68" s="31"/>
      <c r="Z68" s="31"/>
      <c r="AA68" s="31"/>
      <c r="AB68" s="54"/>
      <c r="AC68" s="30"/>
      <c r="AD68" s="31"/>
      <c r="AE68" s="31"/>
      <c r="AF68" s="31"/>
      <c r="AG68" s="80"/>
      <c r="AH68" s="84"/>
      <c r="AI68" s="31"/>
      <c r="AJ68" s="31"/>
      <c r="AK68" s="31"/>
      <c r="AL68" s="80"/>
      <c r="AM68" s="84"/>
      <c r="AN68" s="31"/>
      <c r="AO68" s="31"/>
      <c r="AP68" s="31"/>
      <c r="AQ68" s="80"/>
      <c r="AR68" s="84"/>
      <c r="AS68" s="31"/>
      <c r="AT68" s="31"/>
      <c r="AU68" s="31"/>
      <c r="AV68" s="80"/>
      <c r="AW68" s="84"/>
      <c r="AX68" s="31"/>
      <c r="AY68" s="31"/>
      <c r="AZ68" s="31"/>
      <c r="BA68" s="80"/>
      <c r="BB68" s="31"/>
      <c r="BC68" s="31"/>
      <c r="BD68" s="31"/>
      <c r="BE68" s="31"/>
      <c r="BF68" s="54"/>
      <c r="BG68" s="30"/>
      <c r="BH68" s="31"/>
      <c r="BI68" s="31"/>
      <c r="BJ68" s="31"/>
      <c r="BK68" s="31"/>
      <c r="BL68" s="31"/>
      <c r="BM68" s="54"/>
      <c r="BN68" s="30"/>
      <c r="BO68" s="31"/>
      <c r="BP68" s="31"/>
      <c r="BQ68" s="31"/>
      <c r="BR68" s="80"/>
      <c r="BS68" s="84"/>
      <c r="BT68" s="31"/>
      <c r="BU68" s="31"/>
      <c r="BV68" s="31"/>
      <c r="BW68" s="80"/>
      <c r="BX68" s="84"/>
      <c r="BY68" s="31"/>
      <c r="BZ68" s="31"/>
      <c r="CA68" s="31"/>
      <c r="CB68" s="80"/>
      <c r="CC68" s="31"/>
      <c r="CD68" s="31"/>
      <c r="CE68" s="31"/>
      <c r="CF68" s="31"/>
      <c r="CG68" s="32"/>
    </row>
    <row r="69" spans="2:85" x14ac:dyDescent="0.2">
      <c r="B69" s="52" t="s">
        <v>274</v>
      </c>
      <c r="C69" s="34" t="s">
        <v>275</v>
      </c>
      <c r="D69" s="115"/>
      <c r="E69" s="219"/>
      <c r="F69" s="219"/>
      <c r="G69" s="130"/>
      <c r="H69" s="131"/>
      <c r="I69" s="131"/>
      <c r="J69" s="131"/>
      <c r="K69" s="131">
        <v>1</v>
      </c>
      <c r="L69" s="131"/>
      <c r="M69" s="131"/>
      <c r="N69" s="131"/>
      <c r="O69" s="100">
        <f t="shared" si="1"/>
        <v>1</v>
      </c>
      <c r="P69" s="33" t="s">
        <v>7</v>
      </c>
      <c r="Q69" s="34" t="s">
        <v>8</v>
      </c>
      <c r="R69" s="55" t="s">
        <v>9</v>
      </c>
      <c r="S69" s="33" t="s">
        <v>79</v>
      </c>
      <c r="T69" s="34" t="s">
        <v>276</v>
      </c>
      <c r="U69" s="34">
        <v>2</v>
      </c>
      <c r="V69" s="55" t="s">
        <v>73</v>
      </c>
      <c r="W69" s="34">
        <v>7.09</v>
      </c>
      <c r="X69" s="34">
        <v>6.7</v>
      </c>
      <c r="Y69" s="34">
        <v>6.31</v>
      </c>
      <c r="Z69" s="34">
        <v>5.93</v>
      </c>
      <c r="AA69" s="34">
        <v>5.54</v>
      </c>
      <c r="AB69" s="55">
        <v>5.15</v>
      </c>
      <c r="AC69" s="33"/>
      <c r="AD69" s="34"/>
      <c r="AE69" s="34"/>
      <c r="AF69" s="34"/>
      <c r="AG69" s="81"/>
      <c r="AH69" s="85"/>
      <c r="AI69" s="34"/>
      <c r="AJ69" s="34"/>
      <c r="AK69" s="34"/>
      <c r="AL69" s="81"/>
      <c r="AM69" s="85"/>
      <c r="AN69" s="34"/>
      <c r="AO69" s="34"/>
      <c r="AP69" s="34"/>
      <c r="AQ69" s="81"/>
      <c r="AR69" s="85"/>
      <c r="AS69" s="34"/>
      <c r="AT69" s="34"/>
      <c r="AU69" s="34"/>
      <c r="AV69" s="81"/>
      <c r="AW69" s="85"/>
      <c r="AX69" s="34"/>
      <c r="AY69" s="34"/>
      <c r="AZ69" s="34"/>
      <c r="BA69" s="81"/>
      <c r="BB69" s="34"/>
      <c r="BC69" s="34"/>
      <c r="BD69" s="34"/>
      <c r="BE69" s="34"/>
      <c r="BF69" s="55"/>
      <c r="BG69" s="33">
        <v>-5.99</v>
      </c>
      <c r="BH69" s="34"/>
      <c r="BI69" s="34">
        <v>5.99</v>
      </c>
      <c r="BJ69" s="34"/>
      <c r="BK69" s="34"/>
      <c r="BL69" s="34"/>
      <c r="BM69" s="55"/>
      <c r="BN69" s="33">
        <v>-5.99</v>
      </c>
      <c r="BO69" s="34">
        <v>-5.99</v>
      </c>
      <c r="BP69" s="34">
        <v>-5.99</v>
      </c>
      <c r="BQ69" s="34">
        <v>-5.99</v>
      </c>
      <c r="BR69" s="81">
        <v>-5.99</v>
      </c>
      <c r="BS69" s="85">
        <v>7.7</v>
      </c>
      <c r="BT69" s="34">
        <v>7.31</v>
      </c>
      <c r="BU69" s="34">
        <v>6.93</v>
      </c>
      <c r="BV69" s="34">
        <v>6.54</v>
      </c>
      <c r="BW69" s="81">
        <v>6.15</v>
      </c>
      <c r="BX69" s="85">
        <v>5.99</v>
      </c>
      <c r="BY69" s="34">
        <v>5.99</v>
      </c>
      <c r="BZ69" s="34">
        <v>5.99</v>
      </c>
      <c r="CA69" s="34">
        <v>5.99</v>
      </c>
      <c r="CB69" s="81">
        <v>5.99</v>
      </c>
      <c r="CC69" s="34">
        <v>5.7</v>
      </c>
      <c r="CD69" s="34">
        <v>5.31</v>
      </c>
      <c r="CE69" s="34">
        <v>4.93</v>
      </c>
      <c r="CF69" s="34">
        <v>4.54</v>
      </c>
      <c r="CG69" s="35">
        <v>4.1500000000000004</v>
      </c>
    </row>
    <row r="70" spans="2:85" x14ac:dyDescent="0.2">
      <c r="B70" s="52"/>
      <c r="C70" s="34"/>
      <c r="D70" s="115"/>
      <c r="E70" s="219"/>
      <c r="F70" s="219"/>
      <c r="G70" s="130"/>
      <c r="H70" s="131"/>
      <c r="I70" s="131"/>
      <c r="J70" s="131"/>
      <c r="K70" s="131"/>
      <c r="L70" s="131"/>
      <c r="M70" s="131"/>
      <c r="N70" s="131"/>
      <c r="O70" s="100" t="str">
        <f t="shared" si="1"/>
        <v/>
      </c>
      <c r="P70" s="33"/>
      <c r="Q70" s="34"/>
      <c r="R70" s="55"/>
      <c r="S70" s="33"/>
      <c r="T70" s="34"/>
      <c r="U70" s="34"/>
      <c r="V70" s="55"/>
      <c r="W70" s="34"/>
      <c r="X70" s="34"/>
      <c r="Y70" s="34"/>
      <c r="Z70" s="34"/>
      <c r="AA70" s="34"/>
      <c r="AB70" s="55"/>
      <c r="AC70" s="33"/>
      <c r="AD70" s="34"/>
      <c r="AE70" s="34"/>
      <c r="AF70" s="34"/>
      <c r="AG70" s="81"/>
      <c r="AH70" s="85"/>
      <c r="AI70" s="34"/>
      <c r="AJ70" s="34"/>
      <c r="AK70" s="34"/>
      <c r="AL70" s="81"/>
      <c r="AM70" s="85"/>
      <c r="AN70" s="34"/>
      <c r="AO70" s="34"/>
      <c r="AP70" s="34"/>
      <c r="AQ70" s="81"/>
      <c r="AR70" s="85"/>
      <c r="AS70" s="34"/>
      <c r="AT70" s="34"/>
      <c r="AU70" s="34"/>
      <c r="AV70" s="81"/>
      <c r="AW70" s="85"/>
      <c r="AX70" s="34"/>
      <c r="AY70" s="34"/>
      <c r="AZ70" s="34"/>
      <c r="BA70" s="81"/>
      <c r="BB70" s="34"/>
      <c r="BC70" s="34"/>
      <c r="BD70" s="34"/>
      <c r="BE70" s="34"/>
      <c r="BF70" s="55"/>
      <c r="BG70" s="33"/>
      <c r="BH70" s="34"/>
      <c r="BI70" s="34"/>
      <c r="BJ70" s="34"/>
      <c r="BK70" s="34"/>
      <c r="BL70" s="34"/>
      <c r="BM70" s="55"/>
      <c r="BN70" s="33"/>
      <c r="BO70" s="34"/>
      <c r="BP70" s="34"/>
      <c r="BQ70" s="34"/>
      <c r="BR70" s="81"/>
      <c r="BS70" s="85"/>
      <c r="BT70" s="34"/>
      <c r="BU70" s="34"/>
      <c r="BV70" s="34"/>
      <c r="BW70" s="81"/>
      <c r="BX70" s="85"/>
      <c r="BY70" s="34"/>
      <c r="BZ70" s="34"/>
      <c r="CA70" s="34"/>
      <c r="CB70" s="81"/>
      <c r="CC70" s="34"/>
      <c r="CD70" s="34"/>
      <c r="CE70" s="34"/>
      <c r="CF70" s="34"/>
      <c r="CG70" s="35"/>
    </row>
    <row r="71" spans="2:85" x14ac:dyDescent="0.2">
      <c r="B71" s="52"/>
      <c r="C71" s="34"/>
      <c r="D71" s="115"/>
      <c r="E71" s="219"/>
      <c r="F71" s="219"/>
      <c r="G71" s="130"/>
      <c r="H71" s="131"/>
      <c r="I71" s="131"/>
      <c r="J71" s="131"/>
      <c r="K71" s="131"/>
      <c r="L71" s="131"/>
      <c r="M71" s="131"/>
      <c r="N71" s="131"/>
      <c r="O71" s="100" t="str">
        <f t="shared" si="1"/>
        <v/>
      </c>
      <c r="P71" s="33"/>
      <c r="Q71" s="34"/>
      <c r="R71" s="55"/>
      <c r="S71" s="33"/>
      <c r="T71" s="34"/>
      <c r="U71" s="34"/>
      <c r="V71" s="55"/>
      <c r="W71" s="34"/>
      <c r="X71" s="34"/>
      <c r="Y71" s="34"/>
      <c r="Z71" s="34"/>
      <c r="AA71" s="34"/>
      <c r="AB71" s="55"/>
      <c r="AC71" s="33"/>
      <c r="AD71" s="34"/>
      <c r="AE71" s="34"/>
      <c r="AF71" s="34"/>
      <c r="AG71" s="81"/>
      <c r="AH71" s="85"/>
      <c r="AI71" s="34"/>
      <c r="AJ71" s="34"/>
      <c r="AK71" s="34"/>
      <c r="AL71" s="81"/>
      <c r="AM71" s="85"/>
      <c r="AN71" s="34"/>
      <c r="AO71" s="34"/>
      <c r="AP71" s="34"/>
      <c r="AQ71" s="81"/>
      <c r="AR71" s="85"/>
      <c r="AS71" s="34"/>
      <c r="AT71" s="34"/>
      <c r="AU71" s="34"/>
      <c r="AV71" s="81"/>
      <c r="AW71" s="85"/>
      <c r="AX71" s="34"/>
      <c r="AY71" s="34"/>
      <c r="AZ71" s="34"/>
      <c r="BA71" s="81"/>
      <c r="BB71" s="34"/>
      <c r="BC71" s="34"/>
      <c r="BD71" s="34"/>
      <c r="BE71" s="34"/>
      <c r="BF71" s="55"/>
      <c r="BG71" s="33"/>
      <c r="BH71" s="34"/>
      <c r="BI71" s="34"/>
      <c r="BJ71" s="34"/>
      <c r="BK71" s="34"/>
      <c r="BL71" s="34"/>
      <c r="BM71" s="55"/>
      <c r="BN71" s="33"/>
      <c r="BO71" s="34"/>
      <c r="BP71" s="34"/>
      <c r="BQ71" s="34"/>
      <c r="BR71" s="81"/>
      <c r="BS71" s="85"/>
      <c r="BT71" s="34"/>
      <c r="BU71" s="34"/>
      <c r="BV71" s="34"/>
      <c r="BW71" s="81"/>
      <c r="BX71" s="85"/>
      <c r="BY71" s="34"/>
      <c r="BZ71" s="34"/>
      <c r="CA71" s="34"/>
      <c r="CB71" s="81"/>
      <c r="CC71" s="34"/>
      <c r="CD71" s="34"/>
      <c r="CE71" s="34"/>
      <c r="CF71" s="34"/>
      <c r="CG71" s="35"/>
    </row>
    <row r="72" spans="2:85" x14ac:dyDescent="0.2">
      <c r="B72" s="52"/>
      <c r="C72" s="34"/>
      <c r="D72" s="115"/>
      <c r="E72" s="219"/>
      <c r="F72" s="219"/>
      <c r="G72" s="130"/>
      <c r="H72" s="131"/>
      <c r="I72" s="131"/>
      <c r="J72" s="131"/>
      <c r="K72" s="131"/>
      <c r="L72" s="131"/>
      <c r="M72" s="131"/>
      <c r="N72" s="131"/>
      <c r="O72" s="100" t="str">
        <f t="shared" si="1"/>
        <v/>
      </c>
      <c r="P72" s="33"/>
      <c r="Q72" s="34"/>
      <c r="R72" s="55"/>
      <c r="S72" s="33"/>
      <c r="T72" s="34"/>
      <c r="U72" s="34"/>
      <c r="V72" s="55"/>
      <c r="W72" s="34"/>
      <c r="X72" s="34"/>
      <c r="Y72" s="34"/>
      <c r="Z72" s="34"/>
      <c r="AA72" s="34"/>
      <c r="AB72" s="55"/>
      <c r="AC72" s="33"/>
      <c r="AD72" s="34"/>
      <c r="AE72" s="34"/>
      <c r="AF72" s="34"/>
      <c r="AG72" s="81"/>
      <c r="AH72" s="85"/>
      <c r="AI72" s="34"/>
      <c r="AJ72" s="34"/>
      <c r="AK72" s="34"/>
      <c r="AL72" s="81"/>
      <c r="AM72" s="85"/>
      <c r="AN72" s="34"/>
      <c r="AO72" s="34"/>
      <c r="AP72" s="34"/>
      <c r="AQ72" s="81"/>
      <c r="AR72" s="85"/>
      <c r="AS72" s="34"/>
      <c r="AT72" s="34"/>
      <c r="AU72" s="34"/>
      <c r="AV72" s="81"/>
      <c r="AW72" s="85"/>
      <c r="AX72" s="34"/>
      <c r="AY72" s="34"/>
      <c r="AZ72" s="34"/>
      <c r="BA72" s="81"/>
      <c r="BB72" s="34"/>
      <c r="BC72" s="34"/>
      <c r="BD72" s="34"/>
      <c r="BE72" s="34"/>
      <c r="BF72" s="55"/>
      <c r="BG72" s="33"/>
      <c r="BH72" s="34"/>
      <c r="BI72" s="34"/>
      <c r="BJ72" s="34"/>
      <c r="BK72" s="34"/>
      <c r="BL72" s="34"/>
      <c r="BM72" s="55"/>
      <c r="BN72" s="33"/>
      <c r="BO72" s="34"/>
      <c r="BP72" s="34"/>
      <c r="BQ72" s="34"/>
      <c r="BR72" s="81"/>
      <c r="BS72" s="85"/>
      <c r="BT72" s="34"/>
      <c r="BU72" s="34"/>
      <c r="BV72" s="34"/>
      <c r="BW72" s="81"/>
      <c r="BX72" s="85"/>
      <c r="BY72" s="34"/>
      <c r="BZ72" s="34"/>
      <c r="CA72" s="34"/>
      <c r="CB72" s="81"/>
      <c r="CC72" s="34"/>
      <c r="CD72" s="34"/>
      <c r="CE72" s="34"/>
      <c r="CF72" s="34"/>
      <c r="CG72" s="35"/>
    </row>
    <row r="73" spans="2:85" x14ac:dyDescent="0.2">
      <c r="B73" s="52"/>
      <c r="C73" s="34"/>
      <c r="D73" s="115"/>
      <c r="E73" s="219"/>
      <c r="F73" s="219"/>
      <c r="G73" s="130"/>
      <c r="H73" s="131"/>
      <c r="I73" s="131"/>
      <c r="J73" s="131"/>
      <c r="K73" s="131"/>
      <c r="L73" s="131"/>
      <c r="M73" s="131"/>
      <c r="N73" s="131"/>
      <c r="O73" s="100" t="str">
        <f t="shared" si="1"/>
        <v/>
      </c>
      <c r="P73" s="33"/>
      <c r="Q73" s="34"/>
      <c r="R73" s="55"/>
      <c r="S73" s="33"/>
      <c r="T73" s="34"/>
      <c r="U73" s="34"/>
      <c r="V73" s="55"/>
      <c r="W73" s="34"/>
      <c r="X73" s="34"/>
      <c r="Y73" s="34"/>
      <c r="Z73" s="34"/>
      <c r="AA73" s="34"/>
      <c r="AB73" s="55"/>
      <c r="AC73" s="33"/>
      <c r="AD73" s="34"/>
      <c r="AE73" s="34"/>
      <c r="AF73" s="34"/>
      <c r="AG73" s="81"/>
      <c r="AH73" s="85"/>
      <c r="AI73" s="34"/>
      <c r="AJ73" s="34"/>
      <c r="AK73" s="34"/>
      <c r="AL73" s="81"/>
      <c r="AM73" s="85"/>
      <c r="AN73" s="34"/>
      <c r="AO73" s="34"/>
      <c r="AP73" s="34"/>
      <c r="AQ73" s="81"/>
      <c r="AR73" s="85"/>
      <c r="AS73" s="34"/>
      <c r="AT73" s="34"/>
      <c r="AU73" s="34"/>
      <c r="AV73" s="81"/>
      <c r="AW73" s="85"/>
      <c r="AX73" s="34"/>
      <c r="AY73" s="34"/>
      <c r="AZ73" s="34"/>
      <c r="BA73" s="81"/>
      <c r="BB73" s="34"/>
      <c r="BC73" s="34"/>
      <c r="BD73" s="34"/>
      <c r="BE73" s="34"/>
      <c r="BF73" s="55"/>
      <c r="BG73" s="33"/>
      <c r="BH73" s="34"/>
      <c r="BI73" s="34"/>
      <c r="BJ73" s="34"/>
      <c r="BK73" s="34"/>
      <c r="BL73" s="34"/>
      <c r="BM73" s="55"/>
      <c r="BN73" s="33"/>
      <c r="BO73" s="34"/>
      <c r="BP73" s="34"/>
      <c r="BQ73" s="34"/>
      <c r="BR73" s="81"/>
      <c r="BS73" s="85"/>
      <c r="BT73" s="34"/>
      <c r="BU73" s="34"/>
      <c r="BV73" s="34"/>
      <c r="BW73" s="81"/>
      <c r="BX73" s="85"/>
      <c r="BY73" s="34"/>
      <c r="BZ73" s="34"/>
      <c r="CA73" s="34"/>
      <c r="CB73" s="81"/>
      <c r="CC73" s="34"/>
      <c r="CD73" s="34"/>
      <c r="CE73" s="34"/>
      <c r="CF73" s="34"/>
      <c r="CG73" s="35"/>
    </row>
    <row r="74" spans="2:85" x14ac:dyDescent="0.2">
      <c r="B74" s="52"/>
      <c r="C74" s="34"/>
      <c r="D74" s="115"/>
      <c r="E74" s="219"/>
      <c r="F74" s="219"/>
      <c r="G74" s="130"/>
      <c r="H74" s="131"/>
      <c r="I74" s="131"/>
      <c r="J74" s="131"/>
      <c r="K74" s="131"/>
      <c r="L74" s="131"/>
      <c r="M74" s="131"/>
      <c r="N74" s="131"/>
      <c r="O74" s="100" t="str">
        <f t="shared" si="1"/>
        <v/>
      </c>
      <c r="P74" s="33"/>
      <c r="Q74" s="34"/>
      <c r="R74" s="55"/>
      <c r="S74" s="33"/>
      <c r="T74" s="34"/>
      <c r="U74" s="34"/>
      <c r="V74" s="55"/>
      <c r="W74" s="34"/>
      <c r="X74" s="34"/>
      <c r="Y74" s="34"/>
      <c r="Z74" s="34"/>
      <c r="AA74" s="34"/>
      <c r="AB74" s="55"/>
      <c r="AC74" s="33"/>
      <c r="AD74" s="34"/>
      <c r="AE74" s="34"/>
      <c r="AF74" s="34"/>
      <c r="AG74" s="81"/>
      <c r="AH74" s="85"/>
      <c r="AI74" s="34"/>
      <c r="AJ74" s="34"/>
      <c r="AK74" s="34"/>
      <c r="AL74" s="81"/>
      <c r="AM74" s="85"/>
      <c r="AN74" s="34"/>
      <c r="AO74" s="34"/>
      <c r="AP74" s="34"/>
      <c r="AQ74" s="81"/>
      <c r="AR74" s="85"/>
      <c r="AS74" s="34"/>
      <c r="AT74" s="34"/>
      <c r="AU74" s="34"/>
      <c r="AV74" s="81"/>
      <c r="AW74" s="85"/>
      <c r="AX74" s="34"/>
      <c r="AY74" s="34"/>
      <c r="AZ74" s="34"/>
      <c r="BA74" s="81"/>
      <c r="BB74" s="34"/>
      <c r="BC74" s="34"/>
      <c r="BD74" s="34"/>
      <c r="BE74" s="34"/>
      <c r="BF74" s="55"/>
      <c r="BG74" s="33"/>
      <c r="BH74" s="34"/>
      <c r="BI74" s="34"/>
      <c r="BJ74" s="34"/>
      <c r="BK74" s="34"/>
      <c r="BL74" s="34"/>
      <c r="BM74" s="55"/>
      <c r="BN74" s="33"/>
      <c r="BO74" s="34"/>
      <c r="BP74" s="34"/>
      <c r="BQ74" s="34"/>
      <c r="BR74" s="81"/>
      <c r="BS74" s="85"/>
      <c r="BT74" s="34"/>
      <c r="BU74" s="34"/>
      <c r="BV74" s="34"/>
      <c r="BW74" s="81"/>
      <c r="BX74" s="85"/>
      <c r="BY74" s="34"/>
      <c r="BZ74" s="34"/>
      <c r="CA74" s="34"/>
      <c r="CB74" s="81"/>
      <c r="CC74" s="34"/>
      <c r="CD74" s="34"/>
      <c r="CE74" s="34"/>
      <c r="CF74" s="34"/>
      <c r="CG74" s="35"/>
    </row>
    <row r="75" spans="2:85" x14ac:dyDescent="0.2">
      <c r="B75" s="52"/>
      <c r="C75" s="34"/>
      <c r="D75" s="115"/>
      <c r="E75" s="219"/>
      <c r="F75" s="219"/>
      <c r="G75" s="130"/>
      <c r="H75" s="131"/>
      <c r="I75" s="131"/>
      <c r="J75" s="131"/>
      <c r="K75" s="131"/>
      <c r="L75" s="131"/>
      <c r="M75" s="131"/>
      <c r="N75" s="131"/>
      <c r="O75" s="100" t="str">
        <f t="shared" si="1"/>
        <v/>
      </c>
      <c r="P75" s="33"/>
      <c r="Q75" s="34"/>
      <c r="R75" s="55"/>
      <c r="S75" s="33"/>
      <c r="T75" s="34"/>
      <c r="U75" s="34"/>
      <c r="V75" s="55"/>
      <c r="W75" s="34"/>
      <c r="X75" s="34"/>
      <c r="Y75" s="34"/>
      <c r="Z75" s="34"/>
      <c r="AA75" s="34"/>
      <c r="AB75" s="55"/>
      <c r="AC75" s="33"/>
      <c r="AD75" s="34"/>
      <c r="AE75" s="34"/>
      <c r="AF75" s="34"/>
      <c r="AG75" s="81"/>
      <c r="AH75" s="85"/>
      <c r="AI75" s="34"/>
      <c r="AJ75" s="34"/>
      <c r="AK75" s="34"/>
      <c r="AL75" s="81"/>
      <c r="AM75" s="85"/>
      <c r="AN75" s="34"/>
      <c r="AO75" s="34"/>
      <c r="AP75" s="34"/>
      <c r="AQ75" s="81"/>
      <c r="AR75" s="85"/>
      <c r="AS75" s="34"/>
      <c r="AT75" s="34"/>
      <c r="AU75" s="34"/>
      <c r="AV75" s="81"/>
      <c r="AW75" s="85"/>
      <c r="AX75" s="34"/>
      <c r="AY75" s="34"/>
      <c r="AZ75" s="34"/>
      <c r="BA75" s="81"/>
      <c r="BB75" s="34"/>
      <c r="BC75" s="34"/>
      <c r="BD75" s="34"/>
      <c r="BE75" s="34"/>
      <c r="BF75" s="55"/>
      <c r="BG75" s="33"/>
      <c r="BH75" s="34"/>
      <c r="BI75" s="34"/>
      <c r="BJ75" s="34"/>
      <c r="BK75" s="34"/>
      <c r="BL75" s="34"/>
      <c r="BM75" s="55"/>
      <c r="BN75" s="33"/>
      <c r="BO75" s="34"/>
      <c r="BP75" s="34"/>
      <c r="BQ75" s="34"/>
      <c r="BR75" s="81"/>
      <c r="BS75" s="85"/>
      <c r="BT75" s="34"/>
      <c r="BU75" s="34"/>
      <c r="BV75" s="34"/>
      <c r="BW75" s="81"/>
      <c r="BX75" s="85"/>
      <c r="BY75" s="34"/>
      <c r="BZ75" s="34"/>
      <c r="CA75" s="34"/>
      <c r="CB75" s="81"/>
      <c r="CC75" s="34"/>
      <c r="CD75" s="34"/>
      <c r="CE75" s="34"/>
      <c r="CF75" s="34"/>
      <c r="CG75" s="35"/>
    </row>
    <row r="76" spans="2:85" x14ac:dyDescent="0.2">
      <c r="B76" s="52"/>
      <c r="C76" s="34"/>
      <c r="D76" s="115"/>
      <c r="E76" s="219"/>
      <c r="F76" s="219"/>
      <c r="G76" s="130"/>
      <c r="H76" s="131"/>
      <c r="I76" s="131"/>
      <c r="J76" s="131"/>
      <c r="K76" s="131"/>
      <c r="L76" s="131"/>
      <c r="M76" s="131"/>
      <c r="N76" s="131"/>
      <c r="O76" s="100" t="str">
        <f t="shared" si="1"/>
        <v/>
      </c>
      <c r="P76" s="33"/>
      <c r="Q76" s="34"/>
      <c r="R76" s="55"/>
      <c r="S76" s="33"/>
      <c r="T76" s="34"/>
      <c r="U76" s="34"/>
      <c r="V76" s="55"/>
      <c r="W76" s="34"/>
      <c r="X76" s="34"/>
      <c r="Y76" s="34"/>
      <c r="Z76" s="34"/>
      <c r="AA76" s="34"/>
      <c r="AB76" s="55"/>
      <c r="AC76" s="33"/>
      <c r="AD76" s="34"/>
      <c r="AE76" s="34"/>
      <c r="AF76" s="34"/>
      <c r="AG76" s="81"/>
      <c r="AH76" s="85"/>
      <c r="AI76" s="34"/>
      <c r="AJ76" s="34"/>
      <c r="AK76" s="34"/>
      <c r="AL76" s="81"/>
      <c r="AM76" s="85"/>
      <c r="AN76" s="34"/>
      <c r="AO76" s="34"/>
      <c r="AP76" s="34"/>
      <c r="AQ76" s="81"/>
      <c r="AR76" s="85"/>
      <c r="AS76" s="34"/>
      <c r="AT76" s="34"/>
      <c r="AU76" s="34"/>
      <c r="AV76" s="81"/>
      <c r="AW76" s="85"/>
      <c r="AX76" s="34"/>
      <c r="AY76" s="34"/>
      <c r="AZ76" s="34"/>
      <c r="BA76" s="81"/>
      <c r="BB76" s="34"/>
      <c r="BC76" s="34"/>
      <c r="BD76" s="34"/>
      <c r="BE76" s="34"/>
      <c r="BF76" s="55"/>
      <c r="BG76" s="33"/>
      <c r="BH76" s="34"/>
      <c r="BI76" s="34"/>
      <c r="BJ76" s="34"/>
      <c r="BK76" s="34"/>
      <c r="BL76" s="34"/>
      <c r="BM76" s="55"/>
      <c r="BN76" s="33"/>
      <c r="BO76" s="34"/>
      <c r="BP76" s="34"/>
      <c r="BQ76" s="34"/>
      <c r="BR76" s="81"/>
      <c r="BS76" s="85"/>
      <c r="BT76" s="34"/>
      <c r="BU76" s="34"/>
      <c r="BV76" s="34"/>
      <c r="BW76" s="81"/>
      <c r="BX76" s="85"/>
      <c r="BY76" s="34"/>
      <c r="BZ76" s="34"/>
      <c r="CA76" s="34"/>
      <c r="CB76" s="81"/>
      <c r="CC76" s="34"/>
      <c r="CD76" s="34"/>
      <c r="CE76" s="34"/>
      <c r="CF76" s="34"/>
      <c r="CG76" s="35"/>
    </row>
    <row r="77" spans="2:85" x14ac:dyDescent="0.2">
      <c r="B77" s="52"/>
      <c r="C77" s="34"/>
      <c r="D77" s="115"/>
      <c r="E77" s="219"/>
      <c r="F77" s="219"/>
      <c r="G77" s="130"/>
      <c r="H77" s="131"/>
      <c r="I77" s="131"/>
      <c r="J77" s="131"/>
      <c r="K77" s="131"/>
      <c r="L77" s="131"/>
      <c r="M77" s="131"/>
      <c r="N77" s="131"/>
      <c r="O77" s="100" t="str">
        <f t="shared" si="1"/>
        <v/>
      </c>
      <c r="P77" s="33"/>
      <c r="Q77" s="34"/>
      <c r="R77" s="55"/>
      <c r="S77" s="33"/>
      <c r="T77" s="34"/>
      <c r="U77" s="34"/>
      <c r="V77" s="55"/>
      <c r="W77" s="34"/>
      <c r="X77" s="34"/>
      <c r="Y77" s="34"/>
      <c r="Z77" s="34"/>
      <c r="AA77" s="34"/>
      <c r="AB77" s="55"/>
      <c r="AC77" s="33"/>
      <c r="AD77" s="34"/>
      <c r="AE77" s="34"/>
      <c r="AF77" s="34"/>
      <c r="AG77" s="81"/>
      <c r="AH77" s="85"/>
      <c r="AI77" s="34"/>
      <c r="AJ77" s="34"/>
      <c r="AK77" s="34"/>
      <c r="AL77" s="81"/>
      <c r="AM77" s="85"/>
      <c r="AN77" s="34"/>
      <c r="AO77" s="34"/>
      <c r="AP77" s="34"/>
      <c r="AQ77" s="81"/>
      <c r="AR77" s="85"/>
      <c r="AS77" s="34"/>
      <c r="AT77" s="34"/>
      <c r="AU77" s="34"/>
      <c r="AV77" s="81"/>
      <c r="AW77" s="85"/>
      <c r="AX77" s="34"/>
      <c r="AY77" s="34"/>
      <c r="AZ77" s="34"/>
      <c r="BA77" s="81"/>
      <c r="BB77" s="34"/>
      <c r="BC77" s="34"/>
      <c r="BD77" s="34"/>
      <c r="BE77" s="34"/>
      <c r="BF77" s="55"/>
      <c r="BG77" s="33"/>
      <c r="BH77" s="34"/>
      <c r="BI77" s="34"/>
      <c r="BJ77" s="34"/>
      <c r="BK77" s="34"/>
      <c r="BL77" s="34"/>
      <c r="BM77" s="55"/>
      <c r="BN77" s="33"/>
      <c r="BO77" s="34"/>
      <c r="BP77" s="34"/>
      <c r="BQ77" s="34"/>
      <c r="BR77" s="81"/>
      <c r="BS77" s="85"/>
      <c r="BT77" s="34"/>
      <c r="BU77" s="34"/>
      <c r="BV77" s="34"/>
      <c r="BW77" s="81"/>
      <c r="BX77" s="85"/>
      <c r="BY77" s="34"/>
      <c r="BZ77" s="34"/>
      <c r="CA77" s="34"/>
      <c r="CB77" s="81"/>
      <c r="CC77" s="34"/>
      <c r="CD77" s="34"/>
      <c r="CE77" s="34"/>
      <c r="CF77" s="34"/>
      <c r="CG77" s="35"/>
    </row>
    <row r="78" spans="2:85" x14ac:dyDescent="0.2">
      <c r="B78" s="52"/>
      <c r="C78" s="34"/>
      <c r="D78" s="115"/>
      <c r="E78" s="219"/>
      <c r="F78" s="219"/>
      <c r="G78" s="130"/>
      <c r="H78" s="131"/>
      <c r="I78" s="131"/>
      <c r="J78" s="131"/>
      <c r="K78" s="131"/>
      <c r="L78" s="131"/>
      <c r="M78" s="131"/>
      <c r="N78" s="131"/>
      <c r="O78" s="100" t="str">
        <f t="shared" si="1"/>
        <v/>
      </c>
      <c r="P78" s="33"/>
      <c r="Q78" s="34"/>
      <c r="R78" s="55"/>
      <c r="S78" s="33"/>
      <c r="T78" s="34"/>
      <c r="U78" s="34"/>
      <c r="V78" s="55"/>
      <c r="W78" s="34"/>
      <c r="X78" s="34"/>
      <c r="Y78" s="34"/>
      <c r="Z78" s="34"/>
      <c r="AA78" s="34"/>
      <c r="AB78" s="55"/>
      <c r="AC78" s="33"/>
      <c r="AD78" s="34"/>
      <c r="AE78" s="34"/>
      <c r="AF78" s="34"/>
      <c r="AG78" s="81"/>
      <c r="AH78" s="85"/>
      <c r="AI78" s="34"/>
      <c r="AJ78" s="34"/>
      <c r="AK78" s="34"/>
      <c r="AL78" s="81"/>
      <c r="AM78" s="85"/>
      <c r="AN78" s="34"/>
      <c r="AO78" s="34"/>
      <c r="AP78" s="34"/>
      <c r="AQ78" s="81"/>
      <c r="AR78" s="85"/>
      <c r="AS78" s="34"/>
      <c r="AT78" s="34"/>
      <c r="AU78" s="34"/>
      <c r="AV78" s="81"/>
      <c r="AW78" s="85"/>
      <c r="AX78" s="34"/>
      <c r="AY78" s="34"/>
      <c r="AZ78" s="34"/>
      <c r="BA78" s="81"/>
      <c r="BB78" s="34"/>
      <c r="BC78" s="34"/>
      <c r="BD78" s="34"/>
      <c r="BE78" s="34"/>
      <c r="BF78" s="55"/>
      <c r="BG78" s="33"/>
      <c r="BH78" s="34"/>
      <c r="BI78" s="34"/>
      <c r="BJ78" s="34"/>
      <c r="BK78" s="34"/>
      <c r="BL78" s="34"/>
      <c r="BM78" s="55"/>
      <c r="BN78" s="33"/>
      <c r="BO78" s="34"/>
      <c r="BP78" s="34"/>
      <c r="BQ78" s="34"/>
      <c r="BR78" s="81"/>
      <c r="BS78" s="85"/>
      <c r="BT78" s="34"/>
      <c r="BU78" s="34"/>
      <c r="BV78" s="34"/>
      <c r="BW78" s="81"/>
      <c r="BX78" s="85"/>
      <c r="BY78" s="34"/>
      <c r="BZ78" s="34"/>
      <c r="CA78" s="34"/>
      <c r="CB78" s="81"/>
      <c r="CC78" s="34"/>
      <c r="CD78" s="34"/>
      <c r="CE78" s="34"/>
      <c r="CF78" s="34"/>
      <c r="CG78" s="35"/>
    </row>
    <row r="79" spans="2:85" x14ac:dyDescent="0.2">
      <c r="B79" s="52"/>
      <c r="C79" s="34"/>
      <c r="D79" s="115"/>
      <c r="E79" s="219"/>
      <c r="F79" s="219"/>
      <c r="G79" s="130"/>
      <c r="H79" s="131"/>
      <c r="I79" s="131"/>
      <c r="J79" s="131"/>
      <c r="K79" s="131"/>
      <c r="L79" s="131"/>
      <c r="M79" s="131"/>
      <c r="N79" s="131"/>
      <c r="O79" s="100" t="str">
        <f t="shared" si="1"/>
        <v/>
      </c>
      <c r="P79" s="33"/>
      <c r="Q79" s="34"/>
      <c r="R79" s="55"/>
      <c r="S79" s="33"/>
      <c r="T79" s="34"/>
      <c r="U79" s="34"/>
      <c r="V79" s="55"/>
      <c r="W79" s="34"/>
      <c r="X79" s="34"/>
      <c r="Y79" s="34"/>
      <c r="Z79" s="34"/>
      <c r="AA79" s="34"/>
      <c r="AB79" s="55"/>
      <c r="AC79" s="33"/>
      <c r="AD79" s="34"/>
      <c r="AE79" s="34"/>
      <c r="AF79" s="34"/>
      <c r="AG79" s="81"/>
      <c r="AH79" s="85"/>
      <c r="AI79" s="34"/>
      <c r="AJ79" s="34"/>
      <c r="AK79" s="34"/>
      <c r="AL79" s="81"/>
      <c r="AM79" s="85"/>
      <c r="AN79" s="34"/>
      <c r="AO79" s="34"/>
      <c r="AP79" s="34"/>
      <c r="AQ79" s="81"/>
      <c r="AR79" s="85"/>
      <c r="AS79" s="34"/>
      <c r="AT79" s="34"/>
      <c r="AU79" s="34"/>
      <c r="AV79" s="81"/>
      <c r="AW79" s="85"/>
      <c r="AX79" s="34"/>
      <c r="AY79" s="34"/>
      <c r="AZ79" s="34"/>
      <c r="BA79" s="81"/>
      <c r="BB79" s="34"/>
      <c r="BC79" s="34"/>
      <c r="BD79" s="34"/>
      <c r="BE79" s="34"/>
      <c r="BF79" s="55"/>
      <c r="BG79" s="33"/>
      <c r="BH79" s="34"/>
      <c r="BI79" s="34"/>
      <c r="BJ79" s="34"/>
      <c r="BK79" s="34"/>
      <c r="BL79" s="34"/>
      <c r="BM79" s="55"/>
      <c r="BN79" s="33"/>
      <c r="BO79" s="34"/>
      <c r="BP79" s="34"/>
      <c r="BQ79" s="34"/>
      <c r="BR79" s="81"/>
      <c r="BS79" s="85"/>
      <c r="BT79" s="34"/>
      <c r="BU79" s="34"/>
      <c r="BV79" s="34"/>
      <c r="BW79" s="81"/>
      <c r="BX79" s="85"/>
      <c r="BY79" s="34"/>
      <c r="BZ79" s="34"/>
      <c r="CA79" s="34"/>
      <c r="CB79" s="81"/>
      <c r="CC79" s="34"/>
      <c r="CD79" s="34"/>
      <c r="CE79" s="34"/>
      <c r="CF79" s="34"/>
      <c r="CG79" s="35"/>
    </row>
    <row r="80" spans="2:85" x14ac:dyDescent="0.2">
      <c r="B80" s="52"/>
      <c r="C80" s="34"/>
      <c r="D80" s="115"/>
      <c r="E80" s="219"/>
      <c r="F80" s="219"/>
      <c r="G80" s="130"/>
      <c r="H80" s="131"/>
      <c r="I80" s="131"/>
      <c r="J80" s="131"/>
      <c r="K80" s="131"/>
      <c r="L80" s="131"/>
      <c r="M80" s="131"/>
      <c r="N80" s="131"/>
      <c r="O80" s="100" t="str">
        <f t="shared" si="1"/>
        <v/>
      </c>
      <c r="P80" s="33"/>
      <c r="Q80" s="34"/>
      <c r="R80" s="55"/>
      <c r="S80" s="33"/>
      <c r="T80" s="34"/>
      <c r="U80" s="34"/>
      <c r="V80" s="55"/>
      <c r="W80" s="34"/>
      <c r="X80" s="34"/>
      <c r="Y80" s="34"/>
      <c r="Z80" s="34"/>
      <c r="AA80" s="34"/>
      <c r="AB80" s="55"/>
      <c r="AC80" s="33"/>
      <c r="AD80" s="34"/>
      <c r="AE80" s="34"/>
      <c r="AF80" s="34"/>
      <c r="AG80" s="81"/>
      <c r="AH80" s="85"/>
      <c r="AI80" s="34"/>
      <c r="AJ80" s="34"/>
      <c r="AK80" s="34"/>
      <c r="AL80" s="81"/>
      <c r="AM80" s="85"/>
      <c r="AN80" s="34"/>
      <c r="AO80" s="34"/>
      <c r="AP80" s="34"/>
      <c r="AQ80" s="81"/>
      <c r="AR80" s="85"/>
      <c r="AS80" s="34"/>
      <c r="AT80" s="34"/>
      <c r="AU80" s="34"/>
      <c r="AV80" s="81"/>
      <c r="AW80" s="85"/>
      <c r="AX80" s="34"/>
      <c r="AY80" s="34"/>
      <c r="AZ80" s="34"/>
      <c r="BA80" s="81"/>
      <c r="BB80" s="34"/>
      <c r="BC80" s="34"/>
      <c r="BD80" s="34"/>
      <c r="BE80" s="34"/>
      <c r="BF80" s="55"/>
      <c r="BG80" s="33"/>
      <c r="BH80" s="34"/>
      <c r="BI80" s="34"/>
      <c r="BJ80" s="34"/>
      <c r="BK80" s="34"/>
      <c r="BL80" s="34"/>
      <c r="BM80" s="55"/>
      <c r="BN80" s="33"/>
      <c r="BO80" s="34"/>
      <c r="BP80" s="34"/>
      <c r="BQ80" s="34"/>
      <c r="BR80" s="81"/>
      <c r="BS80" s="85"/>
      <c r="BT80" s="34"/>
      <c r="BU80" s="34"/>
      <c r="BV80" s="34"/>
      <c r="BW80" s="81"/>
      <c r="BX80" s="85"/>
      <c r="BY80" s="34"/>
      <c r="BZ80" s="34"/>
      <c r="CA80" s="34"/>
      <c r="CB80" s="81"/>
      <c r="CC80" s="34"/>
      <c r="CD80" s="34"/>
      <c r="CE80" s="34"/>
      <c r="CF80" s="34"/>
      <c r="CG80" s="35"/>
    </row>
    <row r="81" spans="2:85" x14ac:dyDescent="0.2">
      <c r="B81" s="52"/>
      <c r="C81" s="34"/>
      <c r="D81" s="115"/>
      <c r="E81" s="219"/>
      <c r="F81" s="219"/>
      <c r="G81" s="130"/>
      <c r="H81" s="131"/>
      <c r="I81" s="131"/>
      <c r="J81" s="131"/>
      <c r="K81" s="131"/>
      <c r="L81" s="131"/>
      <c r="M81" s="131"/>
      <c r="N81" s="131"/>
      <c r="O81" s="100" t="str">
        <f t="shared" si="1"/>
        <v/>
      </c>
      <c r="P81" s="33"/>
      <c r="Q81" s="34"/>
      <c r="R81" s="55"/>
      <c r="S81" s="33"/>
      <c r="T81" s="34"/>
      <c r="U81" s="34"/>
      <c r="V81" s="55"/>
      <c r="W81" s="34"/>
      <c r="X81" s="34"/>
      <c r="Y81" s="34"/>
      <c r="Z81" s="34"/>
      <c r="AA81" s="34"/>
      <c r="AB81" s="55"/>
      <c r="AC81" s="33"/>
      <c r="AD81" s="34"/>
      <c r="AE81" s="34"/>
      <c r="AF81" s="34"/>
      <c r="AG81" s="81"/>
      <c r="AH81" s="85"/>
      <c r="AI81" s="34"/>
      <c r="AJ81" s="34"/>
      <c r="AK81" s="34"/>
      <c r="AL81" s="81"/>
      <c r="AM81" s="85"/>
      <c r="AN81" s="34"/>
      <c r="AO81" s="34"/>
      <c r="AP81" s="34"/>
      <c r="AQ81" s="81"/>
      <c r="AR81" s="85"/>
      <c r="AS81" s="34"/>
      <c r="AT81" s="34"/>
      <c r="AU81" s="34"/>
      <c r="AV81" s="81"/>
      <c r="AW81" s="85"/>
      <c r="AX81" s="34"/>
      <c r="AY81" s="34"/>
      <c r="AZ81" s="34"/>
      <c r="BA81" s="81"/>
      <c r="BB81" s="34"/>
      <c r="BC81" s="34"/>
      <c r="BD81" s="34"/>
      <c r="BE81" s="34"/>
      <c r="BF81" s="55"/>
      <c r="BG81" s="33"/>
      <c r="BH81" s="34"/>
      <c r="BI81" s="34"/>
      <c r="BJ81" s="34"/>
      <c r="BK81" s="34"/>
      <c r="BL81" s="34"/>
      <c r="BM81" s="55"/>
      <c r="BN81" s="33"/>
      <c r="BO81" s="34"/>
      <c r="BP81" s="34"/>
      <c r="BQ81" s="34"/>
      <c r="BR81" s="81"/>
      <c r="BS81" s="85"/>
      <c r="BT81" s="34"/>
      <c r="BU81" s="34"/>
      <c r="BV81" s="34"/>
      <c r="BW81" s="81"/>
      <c r="BX81" s="85"/>
      <c r="BY81" s="34"/>
      <c r="BZ81" s="34"/>
      <c r="CA81" s="34"/>
      <c r="CB81" s="81"/>
      <c r="CC81" s="34"/>
      <c r="CD81" s="34"/>
      <c r="CE81" s="34"/>
      <c r="CF81" s="34"/>
      <c r="CG81" s="35"/>
    </row>
    <row r="82" spans="2:85" x14ac:dyDescent="0.2">
      <c r="B82" s="52"/>
      <c r="C82" s="34"/>
      <c r="D82" s="115"/>
      <c r="E82" s="219"/>
      <c r="F82" s="219"/>
      <c r="G82" s="130"/>
      <c r="H82" s="131"/>
      <c r="I82" s="131"/>
      <c r="J82" s="131"/>
      <c r="K82" s="131"/>
      <c r="L82" s="131"/>
      <c r="M82" s="131"/>
      <c r="N82" s="131"/>
      <c r="O82" s="100" t="str">
        <f t="shared" si="1"/>
        <v/>
      </c>
      <c r="P82" s="33"/>
      <c r="Q82" s="34"/>
      <c r="R82" s="55"/>
      <c r="S82" s="33"/>
      <c r="T82" s="34"/>
      <c r="U82" s="34"/>
      <c r="V82" s="55"/>
      <c r="W82" s="34"/>
      <c r="X82" s="34"/>
      <c r="Y82" s="34"/>
      <c r="Z82" s="34"/>
      <c r="AA82" s="34"/>
      <c r="AB82" s="55"/>
      <c r="AC82" s="33"/>
      <c r="AD82" s="34"/>
      <c r="AE82" s="34"/>
      <c r="AF82" s="34"/>
      <c r="AG82" s="81"/>
      <c r="AH82" s="85"/>
      <c r="AI82" s="34"/>
      <c r="AJ82" s="34"/>
      <c r="AK82" s="34"/>
      <c r="AL82" s="81"/>
      <c r="AM82" s="85"/>
      <c r="AN82" s="34"/>
      <c r="AO82" s="34"/>
      <c r="AP82" s="34"/>
      <c r="AQ82" s="81"/>
      <c r="AR82" s="85"/>
      <c r="AS82" s="34"/>
      <c r="AT82" s="34"/>
      <c r="AU82" s="34"/>
      <c r="AV82" s="81"/>
      <c r="AW82" s="85"/>
      <c r="AX82" s="34"/>
      <c r="AY82" s="34"/>
      <c r="AZ82" s="34"/>
      <c r="BA82" s="81"/>
      <c r="BB82" s="34"/>
      <c r="BC82" s="34"/>
      <c r="BD82" s="34"/>
      <c r="BE82" s="34"/>
      <c r="BF82" s="55"/>
      <c r="BG82" s="33"/>
      <c r="BH82" s="34"/>
      <c r="BI82" s="34"/>
      <c r="BJ82" s="34"/>
      <c r="BK82" s="34"/>
      <c r="BL82" s="34"/>
      <c r="BM82" s="55"/>
      <c r="BN82" s="33"/>
      <c r="BO82" s="34"/>
      <c r="BP82" s="34"/>
      <c r="BQ82" s="34"/>
      <c r="BR82" s="81"/>
      <c r="BS82" s="85"/>
      <c r="BT82" s="34"/>
      <c r="BU82" s="34"/>
      <c r="BV82" s="34"/>
      <c r="BW82" s="81"/>
      <c r="BX82" s="85"/>
      <c r="BY82" s="34"/>
      <c r="BZ82" s="34"/>
      <c r="CA82" s="34"/>
      <c r="CB82" s="81"/>
      <c r="CC82" s="34"/>
      <c r="CD82" s="34"/>
      <c r="CE82" s="34"/>
      <c r="CF82" s="34"/>
      <c r="CG82" s="35"/>
    </row>
    <row r="83" spans="2:85" x14ac:dyDescent="0.2">
      <c r="B83" s="52"/>
      <c r="C83" s="34"/>
      <c r="D83" s="115"/>
      <c r="E83" s="219"/>
      <c r="F83" s="219"/>
      <c r="G83" s="130"/>
      <c r="H83" s="131"/>
      <c r="I83" s="131"/>
      <c r="J83" s="131"/>
      <c r="K83" s="131"/>
      <c r="L83" s="131"/>
      <c r="M83" s="131"/>
      <c r="N83" s="131"/>
      <c r="O83" s="100" t="str">
        <f t="shared" si="1"/>
        <v/>
      </c>
      <c r="P83" s="33"/>
      <c r="Q83" s="34"/>
      <c r="R83" s="55"/>
      <c r="S83" s="33"/>
      <c r="T83" s="34"/>
      <c r="U83" s="34"/>
      <c r="V83" s="55"/>
      <c r="W83" s="34"/>
      <c r="X83" s="34"/>
      <c r="Y83" s="34"/>
      <c r="Z83" s="34"/>
      <c r="AA83" s="34"/>
      <c r="AB83" s="55"/>
      <c r="AC83" s="33"/>
      <c r="AD83" s="34"/>
      <c r="AE83" s="34"/>
      <c r="AF83" s="34"/>
      <c r="AG83" s="81"/>
      <c r="AH83" s="85"/>
      <c r="AI83" s="34"/>
      <c r="AJ83" s="34"/>
      <c r="AK83" s="34"/>
      <c r="AL83" s="81"/>
      <c r="AM83" s="85"/>
      <c r="AN83" s="34"/>
      <c r="AO83" s="34"/>
      <c r="AP83" s="34"/>
      <c r="AQ83" s="81"/>
      <c r="AR83" s="85"/>
      <c r="AS83" s="34"/>
      <c r="AT83" s="34"/>
      <c r="AU83" s="34"/>
      <c r="AV83" s="81"/>
      <c r="AW83" s="85"/>
      <c r="AX83" s="34"/>
      <c r="AY83" s="34"/>
      <c r="AZ83" s="34"/>
      <c r="BA83" s="81"/>
      <c r="BB83" s="34"/>
      <c r="BC83" s="34"/>
      <c r="BD83" s="34"/>
      <c r="BE83" s="34"/>
      <c r="BF83" s="55"/>
      <c r="BG83" s="33"/>
      <c r="BH83" s="34"/>
      <c r="BI83" s="34"/>
      <c r="BJ83" s="34"/>
      <c r="BK83" s="34"/>
      <c r="BL83" s="34"/>
      <c r="BM83" s="55"/>
      <c r="BN83" s="33"/>
      <c r="BO83" s="34"/>
      <c r="BP83" s="34"/>
      <c r="BQ83" s="34"/>
      <c r="BR83" s="81"/>
      <c r="BS83" s="85"/>
      <c r="BT83" s="34"/>
      <c r="BU83" s="34"/>
      <c r="BV83" s="34"/>
      <c r="BW83" s="81"/>
      <c r="BX83" s="85"/>
      <c r="BY83" s="34"/>
      <c r="BZ83" s="34"/>
      <c r="CA83" s="34"/>
      <c r="CB83" s="81"/>
      <c r="CC83" s="34"/>
      <c r="CD83" s="34"/>
      <c r="CE83" s="34"/>
      <c r="CF83" s="34"/>
      <c r="CG83" s="35"/>
    </row>
    <row r="84" spans="2:85" x14ac:dyDescent="0.2">
      <c r="B84" s="53"/>
      <c r="C84" s="37"/>
      <c r="D84" s="116"/>
      <c r="E84" s="230"/>
      <c r="F84" s="230"/>
      <c r="G84" s="132"/>
      <c r="H84" s="133"/>
      <c r="I84" s="133"/>
      <c r="J84" s="133"/>
      <c r="K84" s="133"/>
      <c r="L84" s="133"/>
      <c r="M84" s="133"/>
      <c r="N84" s="133"/>
      <c r="O84" s="101" t="str">
        <f t="shared" si="1"/>
        <v/>
      </c>
      <c r="P84" s="36"/>
      <c r="Q84" s="37"/>
      <c r="R84" s="56"/>
      <c r="S84" s="36"/>
      <c r="T84" s="37"/>
      <c r="U84" s="37"/>
      <c r="V84" s="56"/>
      <c r="W84" s="37"/>
      <c r="X84" s="37"/>
      <c r="Y84" s="37"/>
      <c r="Z84" s="37"/>
      <c r="AA84" s="37"/>
      <c r="AB84" s="56"/>
      <c r="AC84" s="36"/>
      <c r="AD84" s="37"/>
      <c r="AE84" s="37"/>
      <c r="AF84" s="37"/>
      <c r="AG84" s="82"/>
      <c r="AH84" s="86"/>
      <c r="AI84" s="37"/>
      <c r="AJ84" s="37"/>
      <c r="AK84" s="37"/>
      <c r="AL84" s="82"/>
      <c r="AM84" s="86"/>
      <c r="AN84" s="37"/>
      <c r="AO84" s="37"/>
      <c r="AP84" s="37"/>
      <c r="AQ84" s="82"/>
      <c r="AR84" s="86"/>
      <c r="AS84" s="37"/>
      <c r="AT84" s="37"/>
      <c r="AU84" s="37"/>
      <c r="AV84" s="82"/>
      <c r="AW84" s="86"/>
      <c r="AX84" s="37"/>
      <c r="AY84" s="37"/>
      <c r="AZ84" s="37"/>
      <c r="BA84" s="82"/>
      <c r="BB84" s="37"/>
      <c r="BC84" s="37"/>
      <c r="BD84" s="37"/>
      <c r="BE84" s="37"/>
      <c r="BF84" s="56"/>
      <c r="BG84" s="36"/>
      <c r="BH84" s="37"/>
      <c r="BI84" s="37"/>
      <c r="BJ84" s="37"/>
      <c r="BK84" s="37"/>
      <c r="BL84" s="37"/>
      <c r="BM84" s="56"/>
      <c r="BN84" s="36"/>
      <c r="BO84" s="37"/>
      <c r="BP84" s="37"/>
      <c r="BQ84" s="37"/>
      <c r="BR84" s="82"/>
      <c r="BS84" s="86"/>
      <c r="BT84" s="37"/>
      <c r="BU84" s="37"/>
      <c r="BV84" s="37"/>
      <c r="BW84" s="82"/>
      <c r="BX84" s="86"/>
      <c r="BY84" s="37"/>
      <c r="BZ84" s="37"/>
      <c r="CA84" s="37"/>
      <c r="CB84" s="82"/>
      <c r="CC84" s="37"/>
      <c r="CD84" s="37"/>
      <c r="CE84" s="37"/>
      <c r="CF84" s="37"/>
      <c r="CG84" s="38"/>
    </row>
  </sheetData>
  <sheetProtection algorithmName="SHA-1" hashValue="myooF97Ash0v2nbeLzYLqP4WJU0=" saltValue="KqV37cLK1SpplUtI0uir1Q==" spinCount="100000" sheet="1" insertRows="0"/>
  <mergeCells count="81">
    <mergeCell ref="B2:I2"/>
    <mergeCell ref="BN56:BR56"/>
    <mergeCell ref="AH56:AL56"/>
    <mergeCell ref="T56:T57"/>
    <mergeCell ref="G56:O56"/>
    <mergeCell ref="P56:P57"/>
    <mergeCell ref="Q56:Q57"/>
    <mergeCell ref="R56:R57"/>
    <mergeCell ref="S56:S57"/>
    <mergeCell ref="D4:D5"/>
    <mergeCell ref="B4:B5"/>
    <mergeCell ref="C4:C5"/>
    <mergeCell ref="P4:P5"/>
    <mergeCell ref="Q4:Q5"/>
    <mergeCell ref="R4:R5"/>
    <mergeCell ref="S4:S5"/>
    <mergeCell ref="BS56:BW56"/>
    <mergeCell ref="BX56:CB56"/>
    <mergeCell ref="CC56:CG56"/>
    <mergeCell ref="AM56:AQ56"/>
    <mergeCell ref="AR56:AV56"/>
    <mergeCell ref="AW56:BA56"/>
    <mergeCell ref="BB56:BF56"/>
    <mergeCell ref="BG56:BH56"/>
    <mergeCell ref="BI56:BJ56"/>
    <mergeCell ref="P66:P67"/>
    <mergeCell ref="Q66:Q67"/>
    <mergeCell ref="R66:R67"/>
    <mergeCell ref="S66:S67"/>
    <mergeCell ref="T66:T67"/>
    <mergeCell ref="BN66:BR66"/>
    <mergeCell ref="BS66:BW66"/>
    <mergeCell ref="BX66:CB66"/>
    <mergeCell ref="CC66:CG66"/>
    <mergeCell ref="BG66:BH66"/>
    <mergeCell ref="BI66:BJ66"/>
    <mergeCell ref="T4:T5"/>
    <mergeCell ref="U4:U5"/>
    <mergeCell ref="AM66:AQ66"/>
    <mergeCell ref="V4:V5"/>
    <mergeCell ref="U56:U57"/>
    <mergeCell ref="V66:V67"/>
    <mergeCell ref="U66:U67"/>
    <mergeCell ref="V56:V57"/>
    <mergeCell ref="X56:AB56"/>
    <mergeCell ref="AR66:AV66"/>
    <mergeCell ref="AW66:BA66"/>
    <mergeCell ref="BB66:BF66"/>
    <mergeCell ref="AC4:AG4"/>
    <mergeCell ref="AH4:AL4"/>
    <mergeCell ref="AC56:AG56"/>
    <mergeCell ref="BN4:BR4"/>
    <mergeCell ref="BS4:BW4"/>
    <mergeCell ref="BX4:CB4"/>
    <mergeCell ref="CC4:CG4"/>
    <mergeCell ref="G66:O66"/>
    <mergeCell ref="X66:AB66"/>
    <mergeCell ref="AC66:AG66"/>
    <mergeCell ref="AH66:AL66"/>
    <mergeCell ref="AM4:AQ4"/>
    <mergeCell ref="AR4:AV4"/>
    <mergeCell ref="AW4:BA4"/>
    <mergeCell ref="BB4:BF4"/>
    <mergeCell ref="BG4:BH4"/>
    <mergeCell ref="BI4:BJ4"/>
    <mergeCell ref="G4:O4"/>
    <mergeCell ref="X4:AB4"/>
    <mergeCell ref="E4:E5"/>
    <mergeCell ref="F4:F5"/>
    <mergeCell ref="E56:E57"/>
    <mergeCell ref="F56:F57"/>
    <mergeCell ref="E66:E84"/>
    <mergeCell ref="F66:F84"/>
    <mergeCell ref="B54:K54"/>
    <mergeCell ref="B64:K64"/>
    <mergeCell ref="B66:B67"/>
    <mergeCell ref="C66:C67"/>
    <mergeCell ref="D66:D67"/>
    <mergeCell ref="B56:B57"/>
    <mergeCell ref="C56:C57"/>
    <mergeCell ref="D56:D57"/>
  </mergeCells>
  <conditionalFormatting sqref="BN51:BO51 BR51">
    <cfRule type="expression" dxfId="10" priority="9">
      <formula>$R51="NFI"</formula>
    </cfRule>
  </conditionalFormatting>
  <conditionalFormatting sqref="BN51:BO51 BR51">
    <cfRule type="cellIs" dxfId="9" priority="8" operator="greaterThan">
      <formula>0</formula>
    </cfRule>
  </conditionalFormatting>
  <conditionalFormatting sqref="BN34:BO34 BR34">
    <cfRule type="expression" dxfId="8" priority="6">
      <formula>$R34="NFI"</formula>
    </cfRule>
  </conditionalFormatting>
  <conditionalFormatting sqref="BN34:BO34 BR34">
    <cfRule type="cellIs" dxfId="7" priority="7" operator="greaterThan">
      <formula>0</formula>
    </cfRule>
  </conditionalFormatting>
  <conditionalFormatting sqref="BS34:BT34 BV34:BW34">
    <cfRule type="expression" dxfId="6" priority="5">
      <formula>$R34="NFI"</formula>
    </cfRule>
  </conditionalFormatting>
  <conditionalFormatting sqref="BX34:CB34">
    <cfRule type="expression" dxfId="5" priority="3">
      <formula>$R34="NFI"</formula>
    </cfRule>
  </conditionalFormatting>
  <conditionalFormatting sqref="BX34:CB34">
    <cfRule type="cellIs" dxfId="4" priority="4" operator="lessThan">
      <formula>0</formula>
    </cfRule>
  </conditionalFormatting>
  <conditionalFormatting sqref="CC34:CG34">
    <cfRule type="expression" dxfId="3" priority="2">
      <formula>$R34="NFI"</formula>
    </cfRule>
  </conditionalFormatting>
  <conditionalFormatting sqref="BS44:BW44">
    <cfRule type="expression" dxfId="2" priority="1">
      <formula>$R44="NFI"</formula>
    </cfRule>
  </conditionalFormatting>
  <dataValidations disablePrompts="1" count="1">
    <dataValidation type="list" allowBlank="1" showInputMessage="1" showErrorMessage="1" sqref="E6:F52 E58:F62">
      <formula1>"Yes, No"</formula1>
    </dataValidation>
  </dataValidations>
  <pageMargins left="0.70866141732283472" right="0.70866141732283472" top="0.74803149606299213" bottom="0.74803149606299213" header="0.31496062992125984" footer="0.31496062992125984"/>
  <pageSetup paperSize="8" scale="47" orientation="landscape"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Validation!$D$3:$D$6</xm:f>
          </x14:formula1>
          <xm:sqref>P6:P52 P58:P62 P68:P84</xm:sqref>
        </x14:dataValidation>
        <x14:dataValidation type="list" allowBlank="1" showInputMessage="1" showErrorMessage="1">
          <x14:formula1>
            <xm:f>Validation!$E$3:$E$5</xm:f>
          </x14:formula1>
          <xm:sqref>Q6:Q52 Q58:Q62 Q68:Q84</xm:sqref>
        </x14:dataValidation>
        <x14:dataValidation type="list" allowBlank="1" showInputMessage="1" showErrorMessage="1">
          <x14:formula1>
            <xm:f>Validation!$F$3:$F$4</xm:f>
          </x14:formula1>
          <xm:sqref>R6:R52 R58:R62 R68:R84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M77"/>
  <sheetViews>
    <sheetView showGridLines="0" topLeftCell="A37" zoomScale="60" zoomScaleNormal="60" workbookViewId="0">
      <selection activeCell="H8" sqref="H8"/>
    </sheetView>
  </sheetViews>
  <sheetFormatPr defaultColWidth="8.7109375" defaultRowHeight="12.75" x14ac:dyDescent="0.2"/>
  <cols>
    <col min="1" max="1" width="8.7109375" style="3"/>
    <col min="2" max="2" width="92.42578125" style="3" bestFit="1" customWidth="1"/>
    <col min="3" max="3" width="20.28515625" style="3" bestFit="1" customWidth="1"/>
    <col min="4" max="5" width="11.5703125" style="3" customWidth="1"/>
    <col min="6" max="6" width="78.28515625" style="3" bestFit="1" customWidth="1"/>
    <col min="7" max="7" width="11.5703125" style="3" customWidth="1"/>
    <col min="8" max="8" width="20.140625" style="3" bestFit="1" customWidth="1"/>
    <col min="9" max="9" width="21.42578125" style="3" customWidth="1"/>
    <col min="10" max="10" width="21.140625" style="3" customWidth="1"/>
    <col min="11" max="11" width="16.140625" style="3" customWidth="1"/>
    <col min="12" max="12" width="18.28515625" style="3" customWidth="1"/>
    <col min="13" max="16384" width="8.7109375" style="3"/>
  </cols>
  <sheetData>
    <row r="2" spans="2:13" ht="20.25" x14ac:dyDescent="0.35">
      <c r="B2" s="209" t="s">
        <v>131</v>
      </c>
      <c r="C2" s="209"/>
      <c r="D2" s="209"/>
      <c r="E2" s="209"/>
      <c r="F2" s="209"/>
      <c r="G2" s="209"/>
      <c r="H2" s="209"/>
      <c r="I2" s="209"/>
      <c r="J2" s="209"/>
      <c r="K2" s="209"/>
      <c r="L2" s="209"/>
      <c r="M2"/>
    </row>
    <row r="4" spans="2:13" s="13" customFormat="1" ht="39" customHeight="1" x14ac:dyDescent="0.2">
      <c r="B4" s="224" t="s">
        <v>55</v>
      </c>
      <c r="C4" s="226" t="s">
        <v>56</v>
      </c>
      <c r="D4" s="228" t="s">
        <v>57</v>
      </c>
      <c r="E4" s="216" t="s">
        <v>58</v>
      </c>
      <c r="F4" s="218" t="s">
        <v>59</v>
      </c>
      <c r="G4" s="218" t="s">
        <v>60</v>
      </c>
      <c r="H4" s="220" t="s">
        <v>61</v>
      </c>
      <c r="I4" s="154" t="s">
        <v>132</v>
      </c>
      <c r="J4" s="155" t="s">
        <v>133</v>
      </c>
      <c r="K4" s="155" t="s">
        <v>134</v>
      </c>
      <c r="L4" s="156" t="s">
        <v>135</v>
      </c>
    </row>
    <row r="5" spans="2:13" ht="51" x14ac:dyDescent="0.2">
      <c r="B5" s="225"/>
      <c r="C5" s="227"/>
      <c r="D5" s="229"/>
      <c r="E5" s="217"/>
      <c r="F5" s="219"/>
      <c r="G5" s="219"/>
      <c r="H5" s="221"/>
      <c r="I5" s="8" t="s">
        <v>136</v>
      </c>
      <c r="J5" s="6" t="s">
        <v>136</v>
      </c>
      <c r="K5" s="6"/>
      <c r="L5" s="9"/>
    </row>
    <row r="6" spans="2:13" x14ac:dyDescent="0.2">
      <c r="B6" s="18" t="s">
        <v>6</v>
      </c>
      <c r="C6" s="19" t="s">
        <v>175</v>
      </c>
      <c r="D6" s="19" t="s">
        <v>70</v>
      </c>
      <c r="E6" s="18" t="s">
        <v>71</v>
      </c>
      <c r="F6" s="19" t="s">
        <v>72</v>
      </c>
      <c r="G6" s="19">
        <v>2</v>
      </c>
      <c r="H6" s="105" t="s">
        <v>73</v>
      </c>
      <c r="I6" s="117"/>
      <c r="J6" s="117"/>
      <c r="K6" s="122"/>
      <c r="L6" s="125"/>
    </row>
    <row r="7" spans="2:13" x14ac:dyDescent="0.2">
      <c r="B7" s="22" t="s">
        <v>10</v>
      </c>
      <c r="C7" s="4" t="s">
        <v>176</v>
      </c>
      <c r="D7" s="4" t="s">
        <v>70</v>
      </c>
      <c r="E7" s="22" t="s">
        <v>74</v>
      </c>
      <c r="F7" s="4" t="s">
        <v>75</v>
      </c>
      <c r="G7" s="4">
        <v>0</v>
      </c>
      <c r="H7" s="106" t="s">
        <v>73</v>
      </c>
      <c r="I7" s="119"/>
      <c r="J7" s="119"/>
      <c r="K7" s="123"/>
      <c r="L7" s="126"/>
    </row>
    <row r="8" spans="2:13" x14ac:dyDescent="0.2">
      <c r="B8" s="22" t="s">
        <v>76</v>
      </c>
      <c r="C8" s="4" t="s">
        <v>177</v>
      </c>
      <c r="D8" s="4" t="s">
        <v>70</v>
      </c>
      <c r="E8" s="22" t="s">
        <v>71</v>
      </c>
      <c r="F8" s="4" t="s">
        <v>77</v>
      </c>
      <c r="G8" s="4">
        <v>1</v>
      </c>
      <c r="H8" s="106" t="s">
        <v>73</v>
      </c>
      <c r="I8" s="119"/>
      <c r="J8" s="119"/>
      <c r="K8" s="123"/>
      <c r="L8" s="126"/>
    </row>
    <row r="9" spans="2:13" x14ac:dyDescent="0.2">
      <c r="B9" s="22" t="s">
        <v>78</v>
      </c>
      <c r="C9" s="4" t="s">
        <v>177</v>
      </c>
      <c r="D9" s="4" t="s">
        <v>70</v>
      </c>
      <c r="E9" s="22" t="s">
        <v>79</v>
      </c>
      <c r="F9" s="4" t="s">
        <v>80</v>
      </c>
      <c r="G9" s="4">
        <v>1</v>
      </c>
      <c r="H9" s="106" t="s">
        <v>81</v>
      </c>
      <c r="I9" s="119"/>
      <c r="J9" s="119"/>
      <c r="K9" s="123"/>
      <c r="L9" s="126"/>
    </row>
    <row r="10" spans="2:13" x14ac:dyDescent="0.2">
      <c r="B10" s="22" t="s">
        <v>82</v>
      </c>
      <c r="C10" s="4" t="s">
        <v>178</v>
      </c>
      <c r="D10" s="4" t="s">
        <v>70</v>
      </c>
      <c r="E10" s="22" t="s">
        <v>71</v>
      </c>
      <c r="F10" s="4" t="s">
        <v>83</v>
      </c>
      <c r="G10" s="4">
        <v>1</v>
      </c>
      <c r="H10" s="106" t="s">
        <v>73</v>
      </c>
      <c r="I10" s="119"/>
      <c r="J10" s="119"/>
      <c r="K10" s="123"/>
      <c r="L10" s="126"/>
    </row>
    <row r="11" spans="2:13" x14ac:dyDescent="0.2">
      <c r="B11" s="22" t="s">
        <v>84</v>
      </c>
      <c r="C11" s="4" t="s">
        <v>178</v>
      </c>
      <c r="D11" s="4" t="s">
        <v>70</v>
      </c>
      <c r="E11" s="22" t="s">
        <v>79</v>
      </c>
      <c r="F11" s="4" t="s">
        <v>85</v>
      </c>
      <c r="G11" s="4">
        <v>1</v>
      </c>
      <c r="H11" s="106" t="s">
        <v>81</v>
      </c>
      <c r="I11" s="119"/>
      <c r="J11" s="119"/>
      <c r="K11" s="123"/>
      <c r="L11" s="126"/>
    </row>
    <row r="12" spans="2:13" x14ac:dyDescent="0.2">
      <c r="B12" s="22" t="s">
        <v>19</v>
      </c>
      <c r="C12" s="4" t="s">
        <v>179</v>
      </c>
      <c r="D12" s="4" t="s">
        <v>70</v>
      </c>
      <c r="E12" s="22" t="s">
        <v>71</v>
      </c>
      <c r="F12" s="4" t="s">
        <v>86</v>
      </c>
      <c r="G12" s="4">
        <v>1</v>
      </c>
      <c r="H12" s="106" t="s">
        <v>73</v>
      </c>
      <c r="I12" s="119"/>
      <c r="J12" s="119"/>
      <c r="K12" s="123"/>
      <c r="L12" s="126"/>
    </row>
    <row r="13" spans="2:13" x14ac:dyDescent="0.2">
      <c r="B13" s="22" t="s">
        <v>20</v>
      </c>
      <c r="C13" s="4" t="s">
        <v>180</v>
      </c>
      <c r="D13" s="4" t="s">
        <v>70</v>
      </c>
      <c r="E13" s="22" t="s">
        <v>79</v>
      </c>
      <c r="F13" s="4" t="s">
        <v>87</v>
      </c>
      <c r="G13" s="4">
        <v>2</v>
      </c>
      <c r="H13" s="106" t="s">
        <v>73</v>
      </c>
      <c r="I13" s="119"/>
      <c r="J13" s="119"/>
      <c r="K13" s="123"/>
      <c r="L13" s="126"/>
    </row>
    <row r="14" spans="2:13" x14ac:dyDescent="0.2">
      <c r="B14" s="22" t="s">
        <v>21</v>
      </c>
      <c r="C14" s="4" t="s">
        <v>181</v>
      </c>
      <c r="D14" s="4" t="s">
        <v>70</v>
      </c>
      <c r="E14" s="22" t="s">
        <v>79</v>
      </c>
      <c r="F14" s="4" t="s">
        <v>88</v>
      </c>
      <c r="G14" s="4">
        <v>1</v>
      </c>
      <c r="H14" s="106" t="s">
        <v>73</v>
      </c>
      <c r="I14" s="119"/>
      <c r="J14" s="119"/>
      <c r="K14" s="123"/>
      <c r="L14" s="126"/>
    </row>
    <row r="15" spans="2:13" x14ac:dyDescent="0.2">
      <c r="B15" s="22" t="s">
        <v>22</v>
      </c>
      <c r="C15" s="4" t="s">
        <v>182</v>
      </c>
      <c r="D15" s="4" t="s">
        <v>70</v>
      </c>
      <c r="E15" s="22" t="s">
        <v>79</v>
      </c>
      <c r="F15" s="4" t="s">
        <v>89</v>
      </c>
      <c r="G15" s="4">
        <v>1</v>
      </c>
      <c r="H15" s="106" t="s">
        <v>81</v>
      </c>
      <c r="I15" s="119"/>
      <c r="J15" s="119"/>
      <c r="K15" s="123"/>
      <c r="L15" s="126"/>
    </row>
    <row r="16" spans="2:13" ht="12.95" customHeight="1" x14ac:dyDescent="0.2">
      <c r="B16" s="22" t="s">
        <v>23</v>
      </c>
      <c r="C16" s="4" t="s">
        <v>183</v>
      </c>
      <c r="D16" s="4" t="s">
        <v>70</v>
      </c>
      <c r="E16" s="164" t="s">
        <v>71</v>
      </c>
      <c r="F16" s="170" t="s">
        <v>90</v>
      </c>
      <c r="G16" s="165">
        <v>2</v>
      </c>
      <c r="H16" s="166" t="s">
        <v>73</v>
      </c>
      <c r="I16" s="118"/>
      <c r="J16" s="119"/>
      <c r="K16" s="123"/>
      <c r="L16" s="126"/>
    </row>
    <row r="17" spans="2:12" x14ac:dyDescent="0.2">
      <c r="B17" s="22" t="s">
        <v>24</v>
      </c>
      <c r="C17" s="4" t="s">
        <v>184</v>
      </c>
      <c r="D17" s="4" t="s">
        <v>70</v>
      </c>
      <c r="E17" s="164" t="s">
        <v>71</v>
      </c>
      <c r="F17" s="170" t="s">
        <v>91</v>
      </c>
      <c r="G17" s="165">
        <v>2</v>
      </c>
      <c r="H17" s="166" t="s">
        <v>73</v>
      </c>
      <c r="I17" s="118"/>
      <c r="J17" s="119"/>
      <c r="K17" s="123"/>
      <c r="L17" s="126"/>
    </row>
    <row r="18" spans="2:12" x14ac:dyDescent="0.2">
      <c r="B18" s="22" t="s">
        <v>25</v>
      </c>
      <c r="C18" s="4" t="s">
        <v>185</v>
      </c>
      <c r="D18" s="4" t="s">
        <v>70</v>
      </c>
      <c r="E18" s="164" t="s">
        <v>79</v>
      </c>
      <c r="F18" s="170" t="s">
        <v>88</v>
      </c>
      <c r="G18" s="165">
        <v>2</v>
      </c>
      <c r="H18" s="166" t="s">
        <v>73</v>
      </c>
      <c r="I18" s="118"/>
      <c r="J18" s="119"/>
      <c r="K18" s="123"/>
      <c r="L18" s="126"/>
    </row>
    <row r="19" spans="2:12" x14ac:dyDescent="0.2">
      <c r="B19" s="22" t="s">
        <v>26</v>
      </c>
      <c r="C19" s="4" t="s">
        <v>186</v>
      </c>
      <c r="D19" s="4" t="s">
        <v>70</v>
      </c>
      <c r="E19" s="164" t="s">
        <v>71</v>
      </c>
      <c r="F19" s="170" t="s">
        <v>92</v>
      </c>
      <c r="G19" s="165">
        <v>2</v>
      </c>
      <c r="H19" s="166" t="s">
        <v>73</v>
      </c>
      <c r="I19" s="118"/>
      <c r="J19" s="119"/>
      <c r="K19" s="123"/>
      <c r="L19" s="126"/>
    </row>
    <row r="20" spans="2:12" x14ac:dyDescent="0.2">
      <c r="B20" s="22" t="s">
        <v>27</v>
      </c>
      <c r="C20" s="4" t="s">
        <v>187</v>
      </c>
      <c r="D20" s="4" t="s">
        <v>70</v>
      </c>
      <c r="E20" s="167" t="s">
        <v>79</v>
      </c>
      <c r="F20" s="168" t="s">
        <v>93</v>
      </c>
      <c r="G20" s="168">
        <v>2</v>
      </c>
      <c r="H20" s="169" t="s">
        <v>81</v>
      </c>
      <c r="I20" s="118"/>
      <c r="J20" s="119"/>
      <c r="K20" s="123"/>
      <c r="L20" s="126"/>
    </row>
    <row r="21" spans="2:12" x14ac:dyDescent="0.2">
      <c r="B21" s="22" t="s">
        <v>144</v>
      </c>
      <c r="C21" s="4" t="s">
        <v>188</v>
      </c>
      <c r="D21" s="4"/>
      <c r="E21" s="210" t="s">
        <v>94</v>
      </c>
      <c r="F21" s="211"/>
      <c r="G21" s="211"/>
      <c r="H21" s="212"/>
      <c r="I21" s="118"/>
      <c r="J21" s="119"/>
      <c r="K21" s="123"/>
      <c r="L21" s="126"/>
    </row>
    <row r="22" spans="2:12" x14ac:dyDescent="0.2">
      <c r="B22" s="22" t="s">
        <v>145</v>
      </c>
      <c r="C22" s="4" t="s">
        <v>189</v>
      </c>
      <c r="D22" s="4"/>
      <c r="E22" s="210"/>
      <c r="F22" s="211"/>
      <c r="G22" s="211"/>
      <c r="H22" s="212"/>
      <c r="I22" s="118"/>
      <c r="J22" s="119"/>
      <c r="K22" s="123"/>
      <c r="L22" s="126"/>
    </row>
    <row r="23" spans="2:12" x14ac:dyDescent="0.2">
      <c r="B23" s="22" t="s">
        <v>146</v>
      </c>
      <c r="C23" s="4" t="s">
        <v>190</v>
      </c>
      <c r="D23" s="4"/>
      <c r="E23" s="210"/>
      <c r="F23" s="211"/>
      <c r="G23" s="211"/>
      <c r="H23" s="212"/>
      <c r="I23" s="118"/>
      <c r="J23" s="119"/>
      <c r="K23" s="123"/>
      <c r="L23" s="126"/>
    </row>
    <row r="24" spans="2:12" x14ac:dyDescent="0.2">
      <c r="B24" s="22" t="s">
        <v>147</v>
      </c>
      <c r="C24" s="4" t="s">
        <v>191</v>
      </c>
      <c r="D24" s="4"/>
      <c r="E24" s="210"/>
      <c r="F24" s="211"/>
      <c r="G24" s="211"/>
      <c r="H24" s="212"/>
      <c r="I24" s="118"/>
      <c r="J24" s="119"/>
      <c r="K24" s="123"/>
      <c r="L24" s="126"/>
    </row>
    <row r="25" spans="2:12" x14ac:dyDescent="0.2">
      <c r="B25" s="22" t="s">
        <v>148</v>
      </c>
      <c r="C25" s="4" t="s">
        <v>192</v>
      </c>
      <c r="D25" s="4"/>
      <c r="E25" s="210"/>
      <c r="F25" s="211"/>
      <c r="G25" s="211"/>
      <c r="H25" s="212"/>
      <c r="I25" s="118"/>
      <c r="J25" s="119"/>
      <c r="K25" s="123"/>
      <c r="L25" s="126"/>
    </row>
    <row r="26" spans="2:12" x14ac:dyDescent="0.2">
      <c r="B26" s="22" t="s">
        <v>149</v>
      </c>
      <c r="C26" s="4" t="s">
        <v>193</v>
      </c>
      <c r="D26" s="4"/>
      <c r="E26" s="210"/>
      <c r="F26" s="211"/>
      <c r="G26" s="211"/>
      <c r="H26" s="212"/>
      <c r="I26" s="118"/>
      <c r="J26" s="119"/>
      <c r="K26" s="123"/>
      <c r="L26" s="126"/>
    </row>
    <row r="27" spans="2:12" x14ac:dyDescent="0.2">
      <c r="B27" s="22" t="s">
        <v>150</v>
      </c>
      <c r="C27" s="4" t="s">
        <v>194</v>
      </c>
      <c r="D27" s="4"/>
      <c r="E27" s="210"/>
      <c r="F27" s="211"/>
      <c r="G27" s="211"/>
      <c r="H27" s="212"/>
      <c r="I27" s="118"/>
      <c r="J27" s="119"/>
      <c r="K27" s="123"/>
      <c r="L27" s="126"/>
    </row>
    <row r="28" spans="2:12" x14ac:dyDescent="0.2">
      <c r="B28" s="22" t="s">
        <v>151</v>
      </c>
      <c r="C28" s="4" t="s">
        <v>195</v>
      </c>
      <c r="D28" s="4"/>
      <c r="E28" s="210"/>
      <c r="F28" s="211"/>
      <c r="G28" s="211"/>
      <c r="H28" s="212"/>
      <c r="I28" s="118"/>
      <c r="J28" s="119"/>
      <c r="K28" s="123"/>
      <c r="L28" s="126"/>
    </row>
    <row r="29" spans="2:12" x14ac:dyDescent="0.2">
      <c r="B29" s="22" t="s">
        <v>152</v>
      </c>
      <c r="C29" s="4" t="s">
        <v>196</v>
      </c>
      <c r="D29" s="4"/>
      <c r="E29" s="210"/>
      <c r="F29" s="211"/>
      <c r="G29" s="211"/>
      <c r="H29" s="212"/>
      <c r="I29" s="118"/>
      <c r="J29" s="119"/>
      <c r="K29" s="123"/>
      <c r="L29" s="126"/>
    </row>
    <row r="30" spans="2:12" x14ac:dyDescent="0.2">
      <c r="B30" s="22" t="s">
        <v>153</v>
      </c>
      <c r="C30" s="4" t="s">
        <v>197</v>
      </c>
      <c r="D30" s="4"/>
      <c r="E30" s="210"/>
      <c r="F30" s="211"/>
      <c r="G30" s="211"/>
      <c r="H30" s="212"/>
      <c r="I30" s="118"/>
      <c r="J30" s="119"/>
      <c r="K30" s="123"/>
      <c r="L30" s="126"/>
    </row>
    <row r="31" spans="2:12" x14ac:dyDescent="0.2">
      <c r="B31" s="22" t="s">
        <v>154</v>
      </c>
      <c r="C31" s="4" t="s">
        <v>198</v>
      </c>
      <c r="D31" s="4"/>
      <c r="E31" s="210"/>
      <c r="F31" s="211"/>
      <c r="G31" s="211"/>
      <c r="H31" s="212"/>
      <c r="I31" s="118"/>
      <c r="J31" s="119"/>
      <c r="K31" s="123"/>
      <c r="L31" s="126"/>
    </row>
    <row r="32" spans="2:12" x14ac:dyDescent="0.2">
      <c r="B32" s="22" t="s">
        <v>155</v>
      </c>
      <c r="C32" s="4" t="s">
        <v>199</v>
      </c>
      <c r="D32" s="4"/>
      <c r="E32" s="210"/>
      <c r="F32" s="211"/>
      <c r="G32" s="211"/>
      <c r="H32" s="212"/>
      <c r="I32" s="118"/>
      <c r="J32" s="119"/>
      <c r="K32" s="123"/>
      <c r="L32" s="126"/>
    </row>
    <row r="33" spans="2:12" x14ac:dyDescent="0.2">
      <c r="B33" s="22" t="s">
        <v>156</v>
      </c>
      <c r="C33" s="4" t="s">
        <v>200</v>
      </c>
      <c r="D33" s="4"/>
      <c r="E33" s="210"/>
      <c r="F33" s="211"/>
      <c r="G33" s="211"/>
      <c r="H33" s="212"/>
      <c r="I33" s="118"/>
      <c r="J33" s="119"/>
      <c r="K33" s="123"/>
      <c r="L33" s="126"/>
    </row>
    <row r="34" spans="2:12" x14ac:dyDescent="0.2">
      <c r="B34" s="22" t="s">
        <v>157</v>
      </c>
      <c r="C34" s="4" t="s">
        <v>201</v>
      </c>
      <c r="D34" s="4"/>
      <c r="E34" s="210"/>
      <c r="F34" s="211"/>
      <c r="G34" s="211"/>
      <c r="H34" s="212"/>
      <c r="I34" s="118"/>
      <c r="J34" s="119"/>
      <c r="K34" s="123"/>
      <c r="L34" s="126"/>
    </row>
    <row r="35" spans="2:12" x14ac:dyDescent="0.2">
      <c r="B35" s="22" t="s">
        <v>158</v>
      </c>
      <c r="C35" s="4" t="s">
        <v>202</v>
      </c>
      <c r="D35" s="4"/>
      <c r="E35" s="210"/>
      <c r="F35" s="211"/>
      <c r="G35" s="211"/>
      <c r="H35" s="212"/>
      <c r="I35" s="118"/>
      <c r="J35" s="119"/>
      <c r="K35" s="123"/>
      <c r="L35" s="126"/>
    </row>
    <row r="36" spans="2:12" x14ac:dyDescent="0.2">
      <c r="B36" s="22" t="s">
        <v>159</v>
      </c>
      <c r="C36" s="4" t="s">
        <v>203</v>
      </c>
      <c r="D36" s="4"/>
      <c r="E36" s="210"/>
      <c r="F36" s="211"/>
      <c r="G36" s="211"/>
      <c r="H36" s="212"/>
      <c r="I36" s="118"/>
      <c r="J36" s="119"/>
      <c r="K36" s="123"/>
      <c r="L36" s="126"/>
    </row>
    <row r="37" spans="2:12" x14ac:dyDescent="0.2">
      <c r="B37" s="22" t="s">
        <v>160</v>
      </c>
      <c r="C37" s="4" t="s">
        <v>204</v>
      </c>
      <c r="D37" s="4"/>
      <c r="E37" s="210"/>
      <c r="F37" s="211"/>
      <c r="G37" s="211"/>
      <c r="H37" s="212"/>
      <c r="I37" s="118"/>
      <c r="J37" s="119"/>
      <c r="K37" s="123"/>
      <c r="L37" s="126"/>
    </row>
    <row r="38" spans="2:12" x14ac:dyDescent="0.2">
      <c r="B38" s="22" t="s">
        <v>161</v>
      </c>
      <c r="C38" s="4" t="s">
        <v>205</v>
      </c>
      <c r="D38" s="4"/>
      <c r="E38" s="210"/>
      <c r="F38" s="211"/>
      <c r="G38" s="211"/>
      <c r="H38" s="212"/>
      <c r="I38" s="118"/>
      <c r="J38" s="119"/>
      <c r="K38" s="123"/>
      <c r="L38" s="126"/>
    </row>
    <row r="39" spans="2:12" x14ac:dyDescent="0.2">
      <c r="B39" s="22" t="s">
        <v>162</v>
      </c>
      <c r="C39" s="4" t="s">
        <v>206</v>
      </c>
      <c r="D39" s="4"/>
      <c r="E39" s="210"/>
      <c r="F39" s="211"/>
      <c r="G39" s="211"/>
      <c r="H39" s="212"/>
      <c r="I39" s="118"/>
      <c r="J39" s="119"/>
      <c r="K39" s="123"/>
      <c r="L39" s="126"/>
    </row>
    <row r="40" spans="2:12" x14ac:dyDescent="0.2">
      <c r="B40" s="22" t="s">
        <v>163</v>
      </c>
      <c r="C40" s="4" t="s">
        <v>207</v>
      </c>
      <c r="D40" s="4"/>
      <c r="E40" s="210"/>
      <c r="F40" s="211"/>
      <c r="G40" s="211"/>
      <c r="H40" s="212"/>
      <c r="I40" s="118"/>
      <c r="J40" s="119"/>
      <c r="K40" s="123"/>
      <c r="L40" s="126"/>
    </row>
    <row r="41" spans="2:12" x14ac:dyDescent="0.2">
      <c r="B41" s="22" t="s">
        <v>164</v>
      </c>
      <c r="C41" s="4" t="s">
        <v>208</v>
      </c>
      <c r="D41" s="4"/>
      <c r="E41" s="210"/>
      <c r="F41" s="211"/>
      <c r="G41" s="211"/>
      <c r="H41" s="212"/>
      <c r="I41" s="118"/>
      <c r="J41" s="119"/>
      <c r="K41" s="123"/>
      <c r="L41" s="126"/>
    </row>
    <row r="42" spans="2:12" x14ac:dyDescent="0.2">
      <c r="B42" s="22" t="s">
        <v>165</v>
      </c>
      <c r="C42" s="4" t="s">
        <v>209</v>
      </c>
      <c r="D42" s="4"/>
      <c r="E42" s="210"/>
      <c r="F42" s="211"/>
      <c r="G42" s="211"/>
      <c r="H42" s="212"/>
      <c r="I42" s="118"/>
      <c r="J42" s="119"/>
      <c r="K42" s="123"/>
      <c r="L42" s="126"/>
    </row>
    <row r="43" spans="2:12" x14ac:dyDescent="0.2">
      <c r="B43" s="22" t="s">
        <v>166</v>
      </c>
      <c r="C43" s="4" t="s">
        <v>210</v>
      </c>
      <c r="D43" s="4"/>
      <c r="E43" s="210"/>
      <c r="F43" s="211"/>
      <c r="G43" s="211"/>
      <c r="H43" s="212"/>
      <c r="I43" s="118"/>
      <c r="J43" s="119"/>
      <c r="K43" s="123"/>
      <c r="L43" s="126"/>
    </row>
    <row r="44" spans="2:12" x14ac:dyDescent="0.2">
      <c r="B44" s="22" t="s">
        <v>167</v>
      </c>
      <c r="C44" s="4" t="s">
        <v>211</v>
      </c>
      <c r="D44" s="4"/>
      <c r="E44" s="210"/>
      <c r="F44" s="211"/>
      <c r="G44" s="211"/>
      <c r="H44" s="212"/>
      <c r="I44" s="118"/>
      <c r="J44" s="119"/>
      <c r="K44" s="123"/>
      <c r="L44" s="126"/>
    </row>
    <row r="45" spans="2:12" x14ac:dyDescent="0.2">
      <c r="B45" s="22" t="s">
        <v>168</v>
      </c>
      <c r="C45" s="4" t="s">
        <v>212</v>
      </c>
      <c r="D45" s="4"/>
      <c r="E45" s="210"/>
      <c r="F45" s="211"/>
      <c r="G45" s="211"/>
      <c r="H45" s="212"/>
      <c r="I45" s="118"/>
      <c r="J45" s="119"/>
      <c r="K45" s="123"/>
      <c r="L45" s="126"/>
    </row>
    <row r="46" spans="2:12" x14ac:dyDescent="0.2">
      <c r="B46" s="22" t="s">
        <v>169</v>
      </c>
      <c r="C46" s="4" t="s">
        <v>213</v>
      </c>
      <c r="D46" s="4"/>
      <c r="E46" s="210"/>
      <c r="F46" s="211"/>
      <c r="G46" s="211"/>
      <c r="H46" s="212"/>
      <c r="I46" s="118"/>
      <c r="J46" s="119"/>
      <c r="K46" s="123"/>
      <c r="L46" s="126"/>
    </row>
    <row r="47" spans="2:12" x14ac:dyDescent="0.2">
      <c r="B47" s="22" t="s">
        <v>170</v>
      </c>
      <c r="C47" s="4" t="s">
        <v>214</v>
      </c>
      <c r="D47" s="4"/>
      <c r="E47" s="210"/>
      <c r="F47" s="211"/>
      <c r="G47" s="211"/>
      <c r="H47" s="212"/>
      <c r="I47" s="118"/>
      <c r="J47" s="119"/>
      <c r="K47" s="123"/>
      <c r="L47" s="126"/>
    </row>
    <row r="48" spans="2:12" x14ac:dyDescent="0.2">
      <c r="B48" s="22" t="s">
        <v>142</v>
      </c>
      <c r="C48" s="4" t="s">
        <v>215</v>
      </c>
      <c r="D48" s="4"/>
      <c r="E48" s="210"/>
      <c r="F48" s="211"/>
      <c r="G48" s="211"/>
      <c r="H48" s="212"/>
      <c r="I48" s="118"/>
      <c r="J48" s="119"/>
      <c r="K48" s="123"/>
      <c r="L48" s="126"/>
    </row>
    <row r="49" spans="2:12" x14ac:dyDescent="0.2">
      <c r="B49" s="22" t="s">
        <v>171</v>
      </c>
      <c r="C49" s="4" t="s">
        <v>216</v>
      </c>
      <c r="D49" s="4"/>
      <c r="E49" s="210"/>
      <c r="F49" s="211"/>
      <c r="G49" s="211"/>
      <c r="H49" s="212"/>
      <c r="I49" s="118"/>
      <c r="J49" s="119"/>
      <c r="K49" s="123"/>
      <c r="L49" s="126"/>
    </row>
    <row r="50" spans="2:12" x14ac:dyDescent="0.2">
      <c r="B50" s="22" t="s">
        <v>172</v>
      </c>
      <c r="C50" s="4" t="s">
        <v>217</v>
      </c>
      <c r="D50" s="4"/>
      <c r="E50" s="210"/>
      <c r="F50" s="211"/>
      <c r="G50" s="211"/>
      <c r="H50" s="212"/>
      <c r="I50" s="118"/>
      <c r="J50" s="119"/>
      <c r="K50" s="123"/>
      <c r="L50" s="126"/>
    </row>
    <row r="51" spans="2:12" x14ac:dyDescent="0.2">
      <c r="B51" s="22" t="s">
        <v>173</v>
      </c>
      <c r="C51" s="4" t="s">
        <v>218</v>
      </c>
      <c r="D51" s="4"/>
      <c r="E51" s="210"/>
      <c r="F51" s="211"/>
      <c r="G51" s="211"/>
      <c r="H51" s="212"/>
      <c r="I51" s="118"/>
      <c r="J51" s="119"/>
      <c r="K51" s="123"/>
      <c r="L51" s="126"/>
    </row>
    <row r="52" spans="2:12" x14ac:dyDescent="0.2">
      <c r="B52" s="23" t="s">
        <v>174</v>
      </c>
      <c r="C52" s="24" t="s">
        <v>219</v>
      </c>
      <c r="D52" s="24"/>
      <c r="E52" s="213"/>
      <c r="F52" s="214"/>
      <c r="G52" s="214"/>
      <c r="H52" s="215"/>
      <c r="I52" s="120"/>
      <c r="J52" s="121"/>
      <c r="K52" s="124"/>
      <c r="L52" s="127"/>
    </row>
    <row r="54" spans="2:12" x14ac:dyDescent="0.2">
      <c r="B54" s="62" t="s">
        <v>137</v>
      </c>
    </row>
    <row r="56" spans="2:12" ht="38.25" x14ac:dyDescent="0.2">
      <c r="B56" s="224" t="s">
        <v>55</v>
      </c>
      <c r="C56" s="226" t="s">
        <v>56</v>
      </c>
      <c r="D56" s="226" t="s">
        <v>57</v>
      </c>
      <c r="E56" s="231" t="s">
        <v>58</v>
      </c>
      <c r="F56" s="233" t="s">
        <v>59</v>
      </c>
      <c r="G56" s="233" t="s">
        <v>60</v>
      </c>
      <c r="H56" s="234" t="s">
        <v>61</v>
      </c>
      <c r="I56" s="157" t="s">
        <v>132</v>
      </c>
      <c r="J56" s="158" t="s">
        <v>133</v>
      </c>
      <c r="K56" s="158" t="s">
        <v>134</v>
      </c>
      <c r="L56" s="159" t="s">
        <v>135</v>
      </c>
    </row>
    <row r="57" spans="2:12" ht="51" x14ac:dyDescent="0.2">
      <c r="B57" s="225"/>
      <c r="C57" s="227"/>
      <c r="D57" s="227"/>
      <c r="E57" s="232"/>
      <c r="F57" s="219"/>
      <c r="G57" s="219"/>
      <c r="H57" s="235"/>
      <c r="I57" s="63" t="s">
        <v>136</v>
      </c>
      <c r="J57" s="6" t="s">
        <v>136</v>
      </c>
      <c r="K57" s="6"/>
      <c r="L57" s="64"/>
    </row>
    <row r="58" spans="2:12" x14ac:dyDescent="0.2">
      <c r="B58" s="134" t="str">
        <f>IF('UU Table OC2.1, OC2.2, OC2.3'!B68="", "", 'UU Table OC2.1, OC2.2, OC2.3'!B68)</f>
        <v/>
      </c>
      <c r="C58" s="135" t="str">
        <f>IF('UU Table OC2.1, OC2.2, OC2.3'!C68="", "", 'UU Table OC2.1, OC2.2, OC2.3'!C68)</f>
        <v/>
      </c>
      <c r="D58" s="135" t="str">
        <f>IF('UU Table OC2.1, OC2.2, OC2.3'!D68="", "", 'UU Table OC2.1, OC2.2, OC2.3'!D68)</f>
        <v/>
      </c>
      <c r="E58" s="134" t="str">
        <f>IF('UU Table OC2.1, OC2.2, OC2.3'!S68="", "", 'UU Table OC2.1, OC2.2, OC2.3'!S68)</f>
        <v/>
      </c>
      <c r="F58" s="135" t="str">
        <f>IF('UU Table OC2.1, OC2.2, OC2.3'!T68="", "", 'UU Table OC2.1, OC2.2, OC2.3'!T68)</f>
        <v/>
      </c>
      <c r="G58" s="135" t="str">
        <f>IF('UU Table OC2.1, OC2.2, OC2.3'!U68="", "", 'UU Table OC2.1, OC2.2, OC2.3'!U68)</f>
        <v/>
      </c>
      <c r="H58" s="136" t="str">
        <f>IF('UU Table OC2.1, OC2.2, OC2.3'!V68="", "", 'UU Table OC2.1, OC2.2, OC2.3'!V68)</f>
        <v/>
      </c>
      <c r="I58" s="51"/>
      <c r="J58" s="31"/>
      <c r="K58" s="148"/>
      <c r="L58" s="149"/>
    </row>
    <row r="59" spans="2:12" x14ac:dyDescent="0.2">
      <c r="B59" s="137" t="str">
        <f>IF('UU Table OC2.1, OC2.2, OC2.3'!B69="", "", 'UU Table OC2.1, OC2.2, OC2.3'!B69)</f>
        <v>Voids</v>
      </c>
      <c r="C59" s="138" t="str">
        <f>IF('UU Table OC2.1, OC2.2, OC2.3'!C69="", "", 'UU Table OC2.1, OC2.2, OC2.3'!C69)</f>
        <v>PR19UU_E10-HH</v>
      </c>
      <c r="D59" s="138" t="str">
        <f>IF('UU Table OC2.1, OC2.2, OC2.3'!D69="", "", 'UU Table OC2.1, OC2.2, OC2.3'!D69)</f>
        <v/>
      </c>
      <c r="E59" s="137" t="str">
        <f>IF('UU Table OC2.1, OC2.2, OC2.3'!S69="", "", 'UU Table OC2.1, OC2.2, OC2.3'!S69)</f>
        <v>%</v>
      </c>
      <c r="F59" s="138" t="str">
        <f>IF('UU Table OC2.1, OC2.2, OC2.3'!T69="", "", 'UU Table OC2.1, OC2.2, OC2.3'!T69)</f>
        <v>The number of household properties classified as void as a percentage of the total number of household properties served by the company</v>
      </c>
      <c r="G59" s="138">
        <f>IF('UU Table OC2.1, OC2.2, OC2.3'!U69="", "", 'UU Table OC2.1, OC2.2, OC2.3'!U69)</f>
        <v>2</v>
      </c>
      <c r="H59" s="139" t="str">
        <f>IF('UU Table OC2.1, OC2.2, OC2.3'!V69="", "", 'UU Table OC2.1, OC2.2, OC2.3'!V69)</f>
        <v>Down</v>
      </c>
      <c r="I59" s="52"/>
      <c r="J59" s="34"/>
      <c r="K59" s="150"/>
      <c r="L59" s="151"/>
    </row>
    <row r="60" spans="2:12" x14ac:dyDescent="0.2">
      <c r="B60" s="137" t="str">
        <f>IF('UU Table OC2.1, OC2.2, OC2.3'!B70="", "", 'UU Table OC2.1, OC2.2, OC2.3'!B70)</f>
        <v/>
      </c>
      <c r="C60" s="138" t="str">
        <f>IF('UU Table OC2.1, OC2.2, OC2.3'!C70="", "", 'UU Table OC2.1, OC2.2, OC2.3'!C70)</f>
        <v/>
      </c>
      <c r="D60" s="138" t="str">
        <f>IF('UU Table OC2.1, OC2.2, OC2.3'!D70="", "", 'UU Table OC2.1, OC2.2, OC2.3'!D70)</f>
        <v/>
      </c>
      <c r="E60" s="137" t="str">
        <f>IF('UU Table OC2.1, OC2.2, OC2.3'!S70="", "", 'UU Table OC2.1, OC2.2, OC2.3'!S70)</f>
        <v/>
      </c>
      <c r="F60" s="138" t="str">
        <f>IF('UU Table OC2.1, OC2.2, OC2.3'!T70="", "", 'UU Table OC2.1, OC2.2, OC2.3'!T70)</f>
        <v/>
      </c>
      <c r="G60" s="138" t="str">
        <f>IF('UU Table OC2.1, OC2.2, OC2.3'!U70="", "", 'UU Table OC2.1, OC2.2, OC2.3'!U70)</f>
        <v/>
      </c>
      <c r="H60" s="139" t="str">
        <f>IF('UU Table OC2.1, OC2.2, OC2.3'!V70="", "", 'UU Table OC2.1, OC2.2, OC2.3'!V70)</f>
        <v/>
      </c>
      <c r="I60" s="52"/>
      <c r="J60" s="34"/>
      <c r="K60" s="150"/>
      <c r="L60" s="151"/>
    </row>
    <row r="61" spans="2:12" x14ac:dyDescent="0.2">
      <c r="B61" s="137" t="str">
        <f>IF('UU Table OC2.1, OC2.2, OC2.3'!B71="", "", 'UU Table OC2.1, OC2.2, OC2.3'!B71)</f>
        <v/>
      </c>
      <c r="C61" s="138" t="str">
        <f>IF('UU Table OC2.1, OC2.2, OC2.3'!C71="", "", 'UU Table OC2.1, OC2.2, OC2.3'!C71)</f>
        <v/>
      </c>
      <c r="D61" s="138" t="str">
        <f>IF('UU Table OC2.1, OC2.2, OC2.3'!D71="", "", 'UU Table OC2.1, OC2.2, OC2.3'!D71)</f>
        <v/>
      </c>
      <c r="E61" s="137" t="str">
        <f>IF('UU Table OC2.1, OC2.2, OC2.3'!S71="", "", 'UU Table OC2.1, OC2.2, OC2.3'!S71)</f>
        <v/>
      </c>
      <c r="F61" s="138" t="str">
        <f>IF('UU Table OC2.1, OC2.2, OC2.3'!T71="", "", 'UU Table OC2.1, OC2.2, OC2.3'!T71)</f>
        <v/>
      </c>
      <c r="G61" s="138" t="str">
        <f>IF('UU Table OC2.1, OC2.2, OC2.3'!U71="", "", 'UU Table OC2.1, OC2.2, OC2.3'!U71)</f>
        <v/>
      </c>
      <c r="H61" s="139" t="str">
        <f>IF('UU Table OC2.1, OC2.2, OC2.3'!V71="", "", 'UU Table OC2.1, OC2.2, OC2.3'!V71)</f>
        <v/>
      </c>
      <c r="I61" s="52"/>
      <c r="J61" s="34"/>
      <c r="K61" s="150"/>
      <c r="L61" s="151"/>
    </row>
    <row r="62" spans="2:12" x14ac:dyDescent="0.2">
      <c r="B62" s="137" t="str">
        <f>IF('UU Table OC2.1, OC2.2, OC2.3'!B72="", "", 'UU Table OC2.1, OC2.2, OC2.3'!B72)</f>
        <v/>
      </c>
      <c r="C62" s="138" t="str">
        <f>IF('UU Table OC2.1, OC2.2, OC2.3'!C72="", "", 'UU Table OC2.1, OC2.2, OC2.3'!C72)</f>
        <v/>
      </c>
      <c r="D62" s="138" t="str">
        <f>IF('UU Table OC2.1, OC2.2, OC2.3'!D72="", "", 'UU Table OC2.1, OC2.2, OC2.3'!D72)</f>
        <v/>
      </c>
      <c r="E62" s="137" t="str">
        <f>IF('UU Table OC2.1, OC2.2, OC2.3'!S72="", "", 'UU Table OC2.1, OC2.2, OC2.3'!S72)</f>
        <v/>
      </c>
      <c r="F62" s="138" t="str">
        <f>IF('UU Table OC2.1, OC2.2, OC2.3'!T72="", "", 'UU Table OC2.1, OC2.2, OC2.3'!T72)</f>
        <v/>
      </c>
      <c r="G62" s="138" t="str">
        <f>IF('UU Table OC2.1, OC2.2, OC2.3'!U72="", "", 'UU Table OC2.1, OC2.2, OC2.3'!U72)</f>
        <v/>
      </c>
      <c r="H62" s="139" t="str">
        <f>IF('UU Table OC2.1, OC2.2, OC2.3'!V72="", "", 'UU Table OC2.1, OC2.2, OC2.3'!V72)</f>
        <v/>
      </c>
      <c r="I62" s="52"/>
      <c r="J62" s="34"/>
      <c r="K62" s="150"/>
      <c r="L62" s="151"/>
    </row>
    <row r="63" spans="2:12" x14ac:dyDescent="0.2">
      <c r="B63" s="137" t="str">
        <f>IF('UU Table OC2.1, OC2.2, OC2.3'!B73="", "", 'UU Table OC2.1, OC2.2, OC2.3'!B73)</f>
        <v/>
      </c>
      <c r="C63" s="138" t="str">
        <f>IF('UU Table OC2.1, OC2.2, OC2.3'!C73="", "", 'UU Table OC2.1, OC2.2, OC2.3'!C73)</f>
        <v/>
      </c>
      <c r="D63" s="138" t="str">
        <f>IF('UU Table OC2.1, OC2.2, OC2.3'!D73="", "", 'UU Table OC2.1, OC2.2, OC2.3'!D73)</f>
        <v/>
      </c>
      <c r="E63" s="137" t="str">
        <f>IF('UU Table OC2.1, OC2.2, OC2.3'!S73="", "", 'UU Table OC2.1, OC2.2, OC2.3'!S73)</f>
        <v/>
      </c>
      <c r="F63" s="138" t="str">
        <f>IF('UU Table OC2.1, OC2.2, OC2.3'!T73="", "", 'UU Table OC2.1, OC2.2, OC2.3'!T73)</f>
        <v/>
      </c>
      <c r="G63" s="138" t="str">
        <f>IF('UU Table OC2.1, OC2.2, OC2.3'!U73="", "", 'UU Table OC2.1, OC2.2, OC2.3'!U73)</f>
        <v/>
      </c>
      <c r="H63" s="139" t="str">
        <f>IF('UU Table OC2.1, OC2.2, OC2.3'!V73="", "", 'UU Table OC2.1, OC2.2, OC2.3'!V73)</f>
        <v/>
      </c>
      <c r="I63" s="52"/>
      <c r="J63" s="34"/>
      <c r="K63" s="150"/>
      <c r="L63" s="151"/>
    </row>
    <row r="64" spans="2:12" x14ac:dyDescent="0.2">
      <c r="B64" s="137" t="str">
        <f>IF('UU Table OC2.1, OC2.2, OC2.3'!B74="", "", 'UU Table OC2.1, OC2.2, OC2.3'!B74)</f>
        <v/>
      </c>
      <c r="C64" s="138" t="str">
        <f>IF('UU Table OC2.1, OC2.2, OC2.3'!C74="", "", 'UU Table OC2.1, OC2.2, OC2.3'!C74)</f>
        <v/>
      </c>
      <c r="D64" s="138" t="str">
        <f>IF('UU Table OC2.1, OC2.2, OC2.3'!D74="", "", 'UU Table OC2.1, OC2.2, OC2.3'!D74)</f>
        <v/>
      </c>
      <c r="E64" s="137" t="str">
        <f>IF('UU Table OC2.1, OC2.2, OC2.3'!S74="", "", 'UU Table OC2.1, OC2.2, OC2.3'!S74)</f>
        <v/>
      </c>
      <c r="F64" s="138" t="str">
        <f>IF('UU Table OC2.1, OC2.2, OC2.3'!T74="", "", 'UU Table OC2.1, OC2.2, OC2.3'!T74)</f>
        <v/>
      </c>
      <c r="G64" s="138" t="str">
        <f>IF('UU Table OC2.1, OC2.2, OC2.3'!U74="", "", 'UU Table OC2.1, OC2.2, OC2.3'!U74)</f>
        <v/>
      </c>
      <c r="H64" s="139" t="str">
        <f>IF('UU Table OC2.1, OC2.2, OC2.3'!V74="", "", 'UU Table OC2.1, OC2.2, OC2.3'!V74)</f>
        <v/>
      </c>
      <c r="I64" s="52"/>
      <c r="J64" s="34"/>
      <c r="K64" s="150"/>
      <c r="L64" s="151"/>
    </row>
    <row r="65" spans="2:12" x14ac:dyDescent="0.2">
      <c r="B65" s="137" t="str">
        <f>IF('UU Table OC2.1, OC2.2, OC2.3'!B75="", "", 'UU Table OC2.1, OC2.2, OC2.3'!B75)</f>
        <v/>
      </c>
      <c r="C65" s="138" t="str">
        <f>IF('UU Table OC2.1, OC2.2, OC2.3'!C75="", "", 'UU Table OC2.1, OC2.2, OC2.3'!C75)</f>
        <v/>
      </c>
      <c r="D65" s="138" t="str">
        <f>IF('UU Table OC2.1, OC2.2, OC2.3'!D75="", "", 'UU Table OC2.1, OC2.2, OC2.3'!D75)</f>
        <v/>
      </c>
      <c r="E65" s="137" t="str">
        <f>IF('UU Table OC2.1, OC2.2, OC2.3'!S75="", "", 'UU Table OC2.1, OC2.2, OC2.3'!S75)</f>
        <v/>
      </c>
      <c r="F65" s="138" t="str">
        <f>IF('UU Table OC2.1, OC2.2, OC2.3'!T75="", "", 'UU Table OC2.1, OC2.2, OC2.3'!T75)</f>
        <v/>
      </c>
      <c r="G65" s="138" t="str">
        <f>IF('UU Table OC2.1, OC2.2, OC2.3'!U75="", "", 'UU Table OC2.1, OC2.2, OC2.3'!U75)</f>
        <v/>
      </c>
      <c r="H65" s="139" t="str">
        <f>IF('UU Table OC2.1, OC2.2, OC2.3'!V75="", "", 'UU Table OC2.1, OC2.2, OC2.3'!V75)</f>
        <v/>
      </c>
      <c r="I65" s="52"/>
      <c r="J65" s="34"/>
      <c r="K65" s="150"/>
      <c r="L65" s="151"/>
    </row>
    <row r="66" spans="2:12" x14ac:dyDescent="0.2">
      <c r="B66" s="137" t="str">
        <f>IF('UU Table OC2.1, OC2.2, OC2.3'!B76="", "", 'UU Table OC2.1, OC2.2, OC2.3'!B76)</f>
        <v/>
      </c>
      <c r="C66" s="138" t="str">
        <f>IF('UU Table OC2.1, OC2.2, OC2.3'!C76="", "", 'UU Table OC2.1, OC2.2, OC2.3'!C76)</f>
        <v/>
      </c>
      <c r="D66" s="138" t="str">
        <f>IF('UU Table OC2.1, OC2.2, OC2.3'!D76="", "", 'UU Table OC2.1, OC2.2, OC2.3'!D76)</f>
        <v/>
      </c>
      <c r="E66" s="137" t="str">
        <f>IF('UU Table OC2.1, OC2.2, OC2.3'!S76="", "", 'UU Table OC2.1, OC2.2, OC2.3'!S76)</f>
        <v/>
      </c>
      <c r="F66" s="138" t="str">
        <f>IF('UU Table OC2.1, OC2.2, OC2.3'!T76="", "", 'UU Table OC2.1, OC2.2, OC2.3'!T76)</f>
        <v/>
      </c>
      <c r="G66" s="138" t="str">
        <f>IF('UU Table OC2.1, OC2.2, OC2.3'!U76="", "", 'UU Table OC2.1, OC2.2, OC2.3'!U76)</f>
        <v/>
      </c>
      <c r="H66" s="139" t="str">
        <f>IF('UU Table OC2.1, OC2.2, OC2.3'!V76="", "", 'UU Table OC2.1, OC2.2, OC2.3'!V76)</f>
        <v/>
      </c>
      <c r="I66" s="52"/>
      <c r="J66" s="34"/>
      <c r="K66" s="150"/>
      <c r="L66" s="151"/>
    </row>
    <row r="67" spans="2:12" x14ac:dyDescent="0.2">
      <c r="B67" s="137" t="str">
        <f>IF('UU Table OC2.1, OC2.2, OC2.3'!B77="", "", 'UU Table OC2.1, OC2.2, OC2.3'!B77)</f>
        <v/>
      </c>
      <c r="C67" s="138" t="str">
        <f>IF('UU Table OC2.1, OC2.2, OC2.3'!C77="", "", 'UU Table OC2.1, OC2.2, OC2.3'!C77)</f>
        <v/>
      </c>
      <c r="D67" s="138" t="str">
        <f>IF('UU Table OC2.1, OC2.2, OC2.3'!D77="", "", 'UU Table OC2.1, OC2.2, OC2.3'!D77)</f>
        <v/>
      </c>
      <c r="E67" s="137" t="str">
        <f>IF('UU Table OC2.1, OC2.2, OC2.3'!S77="", "", 'UU Table OC2.1, OC2.2, OC2.3'!S77)</f>
        <v/>
      </c>
      <c r="F67" s="138" t="str">
        <f>IF('UU Table OC2.1, OC2.2, OC2.3'!T77="", "", 'UU Table OC2.1, OC2.2, OC2.3'!T77)</f>
        <v/>
      </c>
      <c r="G67" s="138" t="str">
        <f>IF('UU Table OC2.1, OC2.2, OC2.3'!U77="", "", 'UU Table OC2.1, OC2.2, OC2.3'!U77)</f>
        <v/>
      </c>
      <c r="H67" s="139" t="str">
        <f>IF('UU Table OC2.1, OC2.2, OC2.3'!V77="", "", 'UU Table OC2.1, OC2.2, OC2.3'!V77)</f>
        <v/>
      </c>
      <c r="I67" s="52"/>
      <c r="J67" s="34"/>
      <c r="K67" s="150"/>
      <c r="L67" s="151"/>
    </row>
    <row r="68" spans="2:12" x14ac:dyDescent="0.2">
      <c r="B68" s="137" t="str">
        <f>IF('UU Table OC2.1, OC2.2, OC2.3'!B78="", "", 'UU Table OC2.1, OC2.2, OC2.3'!B78)</f>
        <v/>
      </c>
      <c r="C68" s="138" t="str">
        <f>IF('UU Table OC2.1, OC2.2, OC2.3'!C78="", "", 'UU Table OC2.1, OC2.2, OC2.3'!C78)</f>
        <v/>
      </c>
      <c r="D68" s="138" t="str">
        <f>IF('UU Table OC2.1, OC2.2, OC2.3'!D78="", "", 'UU Table OC2.1, OC2.2, OC2.3'!D78)</f>
        <v/>
      </c>
      <c r="E68" s="137" t="str">
        <f>IF('UU Table OC2.1, OC2.2, OC2.3'!S78="", "", 'UU Table OC2.1, OC2.2, OC2.3'!S78)</f>
        <v/>
      </c>
      <c r="F68" s="138" t="str">
        <f>IF('UU Table OC2.1, OC2.2, OC2.3'!T78="", "", 'UU Table OC2.1, OC2.2, OC2.3'!T78)</f>
        <v/>
      </c>
      <c r="G68" s="138" t="str">
        <f>IF('UU Table OC2.1, OC2.2, OC2.3'!U78="", "", 'UU Table OC2.1, OC2.2, OC2.3'!U78)</f>
        <v/>
      </c>
      <c r="H68" s="139" t="str">
        <f>IF('UU Table OC2.1, OC2.2, OC2.3'!V78="", "", 'UU Table OC2.1, OC2.2, OC2.3'!V78)</f>
        <v/>
      </c>
      <c r="I68" s="52"/>
      <c r="J68" s="34"/>
      <c r="K68" s="150"/>
      <c r="L68" s="151"/>
    </row>
    <row r="69" spans="2:12" x14ac:dyDescent="0.2">
      <c r="B69" s="137" t="str">
        <f>IF('UU Table OC2.1, OC2.2, OC2.3'!B79="", "", 'UU Table OC2.1, OC2.2, OC2.3'!B79)</f>
        <v/>
      </c>
      <c r="C69" s="138" t="str">
        <f>IF('UU Table OC2.1, OC2.2, OC2.3'!C79="", "", 'UU Table OC2.1, OC2.2, OC2.3'!C79)</f>
        <v/>
      </c>
      <c r="D69" s="138" t="str">
        <f>IF('UU Table OC2.1, OC2.2, OC2.3'!D79="", "", 'UU Table OC2.1, OC2.2, OC2.3'!D79)</f>
        <v/>
      </c>
      <c r="E69" s="137" t="str">
        <f>IF('UU Table OC2.1, OC2.2, OC2.3'!S79="", "", 'UU Table OC2.1, OC2.2, OC2.3'!S79)</f>
        <v/>
      </c>
      <c r="F69" s="138" t="str">
        <f>IF('UU Table OC2.1, OC2.2, OC2.3'!T79="", "", 'UU Table OC2.1, OC2.2, OC2.3'!T79)</f>
        <v/>
      </c>
      <c r="G69" s="138" t="str">
        <f>IF('UU Table OC2.1, OC2.2, OC2.3'!U79="", "", 'UU Table OC2.1, OC2.2, OC2.3'!U79)</f>
        <v/>
      </c>
      <c r="H69" s="139" t="str">
        <f>IF('UU Table OC2.1, OC2.2, OC2.3'!V79="", "", 'UU Table OC2.1, OC2.2, OC2.3'!V79)</f>
        <v/>
      </c>
      <c r="I69" s="52"/>
      <c r="J69" s="34"/>
      <c r="K69" s="150"/>
      <c r="L69" s="151"/>
    </row>
    <row r="70" spans="2:12" x14ac:dyDescent="0.2">
      <c r="B70" s="137" t="str">
        <f>IF('UU Table OC2.1, OC2.2, OC2.3'!B80="", "", 'UU Table OC2.1, OC2.2, OC2.3'!B80)</f>
        <v/>
      </c>
      <c r="C70" s="138" t="str">
        <f>IF('UU Table OC2.1, OC2.2, OC2.3'!C80="", "", 'UU Table OC2.1, OC2.2, OC2.3'!C80)</f>
        <v/>
      </c>
      <c r="D70" s="138" t="str">
        <f>IF('UU Table OC2.1, OC2.2, OC2.3'!D80="", "", 'UU Table OC2.1, OC2.2, OC2.3'!D80)</f>
        <v/>
      </c>
      <c r="E70" s="137" t="str">
        <f>IF('UU Table OC2.1, OC2.2, OC2.3'!S80="", "", 'UU Table OC2.1, OC2.2, OC2.3'!S80)</f>
        <v/>
      </c>
      <c r="F70" s="138" t="str">
        <f>IF('UU Table OC2.1, OC2.2, OC2.3'!T80="", "", 'UU Table OC2.1, OC2.2, OC2.3'!T80)</f>
        <v/>
      </c>
      <c r="G70" s="138" t="str">
        <f>IF('UU Table OC2.1, OC2.2, OC2.3'!U80="", "", 'UU Table OC2.1, OC2.2, OC2.3'!U80)</f>
        <v/>
      </c>
      <c r="H70" s="139" t="str">
        <f>IF('UU Table OC2.1, OC2.2, OC2.3'!V80="", "", 'UU Table OC2.1, OC2.2, OC2.3'!V80)</f>
        <v/>
      </c>
      <c r="I70" s="52"/>
      <c r="J70" s="34"/>
      <c r="K70" s="150"/>
      <c r="L70" s="151"/>
    </row>
    <row r="71" spans="2:12" x14ac:dyDescent="0.2">
      <c r="B71" s="137" t="str">
        <f>IF('UU Table OC2.1, OC2.2, OC2.3'!B81="", "", 'UU Table OC2.1, OC2.2, OC2.3'!B81)</f>
        <v/>
      </c>
      <c r="C71" s="138" t="str">
        <f>IF('UU Table OC2.1, OC2.2, OC2.3'!C81="", "", 'UU Table OC2.1, OC2.2, OC2.3'!C81)</f>
        <v/>
      </c>
      <c r="D71" s="138" t="str">
        <f>IF('UU Table OC2.1, OC2.2, OC2.3'!D81="", "", 'UU Table OC2.1, OC2.2, OC2.3'!D81)</f>
        <v/>
      </c>
      <c r="E71" s="137" t="str">
        <f>IF('UU Table OC2.1, OC2.2, OC2.3'!S81="", "", 'UU Table OC2.1, OC2.2, OC2.3'!S81)</f>
        <v/>
      </c>
      <c r="F71" s="138" t="str">
        <f>IF('UU Table OC2.1, OC2.2, OC2.3'!T81="", "", 'UU Table OC2.1, OC2.2, OC2.3'!T81)</f>
        <v/>
      </c>
      <c r="G71" s="138" t="str">
        <f>IF('UU Table OC2.1, OC2.2, OC2.3'!U81="", "", 'UU Table OC2.1, OC2.2, OC2.3'!U81)</f>
        <v/>
      </c>
      <c r="H71" s="139" t="str">
        <f>IF('UU Table OC2.1, OC2.2, OC2.3'!V81="", "", 'UU Table OC2.1, OC2.2, OC2.3'!V81)</f>
        <v/>
      </c>
      <c r="I71" s="52"/>
      <c r="J71" s="34"/>
      <c r="K71" s="150"/>
      <c r="L71" s="151"/>
    </row>
    <row r="72" spans="2:12" x14ac:dyDescent="0.2">
      <c r="B72" s="137" t="str">
        <f>IF('UU Table OC2.1, OC2.2, OC2.3'!B82="", "", 'UU Table OC2.1, OC2.2, OC2.3'!B82)</f>
        <v/>
      </c>
      <c r="C72" s="138" t="str">
        <f>IF('UU Table OC2.1, OC2.2, OC2.3'!C82="", "", 'UU Table OC2.1, OC2.2, OC2.3'!C82)</f>
        <v/>
      </c>
      <c r="D72" s="138" t="str">
        <f>IF('UU Table OC2.1, OC2.2, OC2.3'!D82="", "", 'UU Table OC2.1, OC2.2, OC2.3'!D82)</f>
        <v/>
      </c>
      <c r="E72" s="137" t="str">
        <f>IF('UU Table OC2.1, OC2.2, OC2.3'!S82="", "", 'UU Table OC2.1, OC2.2, OC2.3'!S82)</f>
        <v/>
      </c>
      <c r="F72" s="138" t="str">
        <f>IF('UU Table OC2.1, OC2.2, OC2.3'!T82="", "", 'UU Table OC2.1, OC2.2, OC2.3'!T82)</f>
        <v/>
      </c>
      <c r="G72" s="138" t="str">
        <f>IF('UU Table OC2.1, OC2.2, OC2.3'!U82="", "", 'UU Table OC2.1, OC2.2, OC2.3'!U82)</f>
        <v/>
      </c>
      <c r="H72" s="139" t="str">
        <f>IF('UU Table OC2.1, OC2.2, OC2.3'!V82="", "", 'UU Table OC2.1, OC2.2, OC2.3'!V82)</f>
        <v/>
      </c>
      <c r="I72" s="52"/>
      <c r="J72" s="34"/>
      <c r="K72" s="150"/>
      <c r="L72" s="151"/>
    </row>
    <row r="73" spans="2:12" x14ac:dyDescent="0.2">
      <c r="B73" s="137" t="str">
        <f>IF('UU Table OC2.1, OC2.2, OC2.3'!B83="", "", 'UU Table OC2.1, OC2.2, OC2.3'!B83)</f>
        <v/>
      </c>
      <c r="C73" s="138" t="str">
        <f>IF('UU Table OC2.1, OC2.2, OC2.3'!C83="", "", 'UU Table OC2.1, OC2.2, OC2.3'!C83)</f>
        <v/>
      </c>
      <c r="D73" s="138" t="str">
        <f>IF('UU Table OC2.1, OC2.2, OC2.3'!D83="", "", 'UU Table OC2.1, OC2.2, OC2.3'!D83)</f>
        <v/>
      </c>
      <c r="E73" s="137" t="str">
        <f>IF('UU Table OC2.1, OC2.2, OC2.3'!S83="", "", 'UU Table OC2.1, OC2.2, OC2.3'!S83)</f>
        <v/>
      </c>
      <c r="F73" s="138" t="str">
        <f>IF('UU Table OC2.1, OC2.2, OC2.3'!T83="", "", 'UU Table OC2.1, OC2.2, OC2.3'!T83)</f>
        <v/>
      </c>
      <c r="G73" s="138" t="str">
        <f>IF('UU Table OC2.1, OC2.2, OC2.3'!U83="", "", 'UU Table OC2.1, OC2.2, OC2.3'!U83)</f>
        <v/>
      </c>
      <c r="H73" s="139" t="str">
        <f>IF('UU Table OC2.1, OC2.2, OC2.3'!V83="", "", 'UU Table OC2.1, OC2.2, OC2.3'!V83)</f>
        <v/>
      </c>
      <c r="I73" s="52"/>
      <c r="J73" s="34"/>
      <c r="K73" s="150"/>
      <c r="L73" s="151"/>
    </row>
    <row r="74" spans="2:12" x14ac:dyDescent="0.2">
      <c r="B74" s="137" t="str">
        <f>IF('UU Table OC2.1, OC2.2, OC2.3'!B84="", "", 'UU Table OC2.1, OC2.2, OC2.3'!B84)</f>
        <v/>
      </c>
      <c r="C74" s="138" t="str">
        <f>IF('UU Table OC2.1, OC2.2, OC2.3'!C84="", "", 'UU Table OC2.1, OC2.2, OC2.3'!C84)</f>
        <v/>
      </c>
      <c r="D74" s="138" t="str">
        <f>IF('UU Table OC2.1, OC2.2, OC2.3'!D84="", "", 'UU Table OC2.1, OC2.2, OC2.3'!D84)</f>
        <v/>
      </c>
      <c r="E74" s="137" t="str">
        <f>IF('UU Table OC2.1, OC2.2, OC2.3'!S84="", "", 'UU Table OC2.1, OC2.2, OC2.3'!S84)</f>
        <v/>
      </c>
      <c r="F74" s="138" t="str">
        <f>IF('UU Table OC2.1, OC2.2, OC2.3'!T84="", "", 'UU Table OC2.1, OC2.2, OC2.3'!T84)</f>
        <v/>
      </c>
      <c r="G74" s="138" t="str">
        <f>IF('UU Table OC2.1, OC2.2, OC2.3'!U84="", "", 'UU Table OC2.1, OC2.2, OC2.3'!U84)</f>
        <v/>
      </c>
      <c r="H74" s="139" t="str">
        <f>IF('UU Table OC2.1, OC2.2, OC2.3'!V84="", "", 'UU Table OC2.1, OC2.2, OC2.3'!V84)</f>
        <v/>
      </c>
      <c r="I74" s="52"/>
      <c r="J74" s="34"/>
      <c r="K74" s="150"/>
      <c r="L74" s="151"/>
    </row>
    <row r="75" spans="2:12" x14ac:dyDescent="0.2">
      <c r="B75" s="137" t="str">
        <f>IF('UU Table OC2.1, OC2.2, OC2.3'!B85="", "", 'UU Table OC2.1, OC2.2, OC2.3'!B85)</f>
        <v/>
      </c>
      <c r="C75" s="138" t="str">
        <f>IF('UU Table OC2.1, OC2.2, OC2.3'!C85="", "", 'UU Table OC2.1, OC2.2, OC2.3'!C85)</f>
        <v/>
      </c>
      <c r="D75" s="138" t="str">
        <f>IF('UU Table OC2.1, OC2.2, OC2.3'!D85="", "", 'UU Table OC2.1, OC2.2, OC2.3'!D85)</f>
        <v/>
      </c>
      <c r="E75" s="137" t="str">
        <f>IF('UU Table OC2.1, OC2.2, OC2.3'!S85="", "", 'UU Table OC2.1, OC2.2, OC2.3'!S85)</f>
        <v/>
      </c>
      <c r="F75" s="138" t="str">
        <f>IF('UU Table OC2.1, OC2.2, OC2.3'!T85="", "", 'UU Table OC2.1, OC2.2, OC2.3'!T85)</f>
        <v/>
      </c>
      <c r="G75" s="138" t="str">
        <f>IF('UU Table OC2.1, OC2.2, OC2.3'!U85="", "", 'UU Table OC2.1, OC2.2, OC2.3'!U85)</f>
        <v/>
      </c>
      <c r="H75" s="139" t="str">
        <f>IF('UU Table OC2.1, OC2.2, OC2.3'!V85="", "", 'UU Table OC2.1, OC2.2, OC2.3'!V85)</f>
        <v/>
      </c>
      <c r="I75" s="52"/>
      <c r="J75" s="34"/>
      <c r="K75" s="150"/>
      <c r="L75" s="151"/>
    </row>
    <row r="76" spans="2:12" x14ac:dyDescent="0.2">
      <c r="B76" s="137" t="str">
        <f>IF('UU Table OC2.1, OC2.2, OC2.3'!B86="", "", 'UU Table OC2.1, OC2.2, OC2.3'!B86)</f>
        <v/>
      </c>
      <c r="C76" s="138" t="str">
        <f>IF('UU Table OC2.1, OC2.2, OC2.3'!C86="", "", 'UU Table OC2.1, OC2.2, OC2.3'!C86)</f>
        <v/>
      </c>
      <c r="D76" s="138" t="str">
        <f>IF('UU Table OC2.1, OC2.2, OC2.3'!D86="", "", 'UU Table OC2.1, OC2.2, OC2.3'!D86)</f>
        <v/>
      </c>
      <c r="E76" s="137" t="str">
        <f>IF('UU Table OC2.1, OC2.2, OC2.3'!S86="", "", 'UU Table OC2.1, OC2.2, OC2.3'!S86)</f>
        <v/>
      </c>
      <c r="F76" s="138" t="str">
        <f>IF('UU Table OC2.1, OC2.2, OC2.3'!T86="", "", 'UU Table OC2.1, OC2.2, OC2.3'!T86)</f>
        <v/>
      </c>
      <c r="G76" s="138" t="str">
        <f>IF('UU Table OC2.1, OC2.2, OC2.3'!U86="", "", 'UU Table OC2.1, OC2.2, OC2.3'!U86)</f>
        <v/>
      </c>
      <c r="H76" s="139" t="str">
        <f>IF('UU Table OC2.1, OC2.2, OC2.3'!V86="", "", 'UU Table OC2.1, OC2.2, OC2.3'!V86)</f>
        <v/>
      </c>
      <c r="I76" s="52"/>
      <c r="J76" s="34"/>
      <c r="K76" s="150"/>
      <c r="L76" s="151"/>
    </row>
    <row r="77" spans="2:12" x14ac:dyDescent="0.2">
      <c r="B77" s="140" t="str">
        <f>IF('UU Table OC2.1, OC2.2, OC2.3'!B87="", "", 'UU Table OC2.1, OC2.2, OC2.3'!B87)</f>
        <v/>
      </c>
      <c r="C77" s="141" t="str">
        <f>IF('UU Table OC2.1, OC2.2, OC2.3'!C87="", "", 'UU Table OC2.1, OC2.2, OC2.3'!C87)</f>
        <v/>
      </c>
      <c r="D77" s="141" t="str">
        <f>IF('UU Table OC2.1, OC2.2, OC2.3'!D87="", "", 'UU Table OC2.1, OC2.2, OC2.3'!D87)</f>
        <v/>
      </c>
      <c r="E77" s="140" t="str">
        <f>IF('UU Table OC2.1, OC2.2, OC2.3'!S87="", "", 'UU Table OC2.1, OC2.2, OC2.3'!S87)</f>
        <v/>
      </c>
      <c r="F77" s="141" t="str">
        <f>IF('UU Table OC2.1, OC2.2, OC2.3'!T87="", "", 'UU Table OC2.1, OC2.2, OC2.3'!T87)</f>
        <v/>
      </c>
      <c r="G77" s="141" t="str">
        <f>IF('UU Table OC2.1, OC2.2, OC2.3'!U87="", "", 'UU Table OC2.1, OC2.2, OC2.3'!U87)</f>
        <v/>
      </c>
      <c r="H77" s="142" t="str">
        <f>IF('UU Table OC2.1, OC2.2, OC2.3'!V87="", "", 'UU Table OC2.1, OC2.2, OC2.3'!V87)</f>
        <v/>
      </c>
      <c r="I77" s="53"/>
      <c r="J77" s="37"/>
      <c r="K77" s="152"/>
      <c r="L77" s="153"/>
    </row>
  </sheetData>
  <sheetProtection algorithmName="SHA-1" hashValue="OPxdAILEoR+3/+u1VdLLCoE+n3s=" saltValue="hMoRYnY+sHoelVdpBNpqxw==" spinCount="100000" sheet="1" insertRows="0"/>
  <mergeCells count="16">
    <mergeCell ref="B56:B57"/>
    <mergeCell ref="C56:C57"/>
    <mergeCell ref="D56:D57"/>
    <mergeCell ref="B2:L2"/>
    <mergeCell ref="E4:E5"/>
    <mergeCell ref="F4:F5"/>
    <mergeCell ref="G4:G5"/>
    <mergeCell ref="H4:H5"/>
    <mergeCell ref="B4:B5"/>
    <mergeCell ref="C4:C5"/>
    <mergeCell ref="D4:D5"/>
    <mergeCell ref="E21:H52"/>
    <mergeCell ref="E56:E57"/>
    <mergeCell ref="F56:F57"/>
    <mergeCell ref="G56:G57"/>
    <mergeCell ref="H56:H57"/>
  </mergeCells>
  <conditionalFormatting sqref="I58:L77">
    <cfRule type="expression" dxfId="1" priority="1">
      <formula>$B58&lt;&gt;""</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R72"/>
  <sheetViews>
    <sheetView showGridLines="0" topLeftCell="A5" zoomScale="90" zoomScaleNormal="90" workbookViewId="0">
      <selection activeCell="C51" sqref="C51"/>
    </sheetView>
  </sheetViews>
  <sheetFormatPr defaultColWidth="8.7109375" defaultRowHeight="12.75" x14ac:dyDescent="0.2"/>
  <cols>
    <col min="1" max="1" width="8.7109375" style="3"/>
    <col min="2" max="2" width="92.42578125" style="3" bestFit="1" customWidth="1"/>
    <col min="3" max="3" width="20.28515625" style="3" bestFit="1" customWidth="1"/>
    <col min="4" max="5" width="11.5703125" style="3" customWidth="1"/>
    <col min="6" max="6" width="78.28515625" style="3" bestFit="1" customWidth="1"/>
    <col min="7" max="7" width="11.5703125" style="3" customWidth="1"/>
    <col min="8" max="8" width="20.140625" style="3" bestFit="1" customWidth="1"/>
    <col min="9" max="9" width="25" style="3" customWidth="1"/>
    <col min="10" max="16384" width="8.7109375" style="3"/>
  </cols>
  <sheetData>
    <row r="2" spans="2:18" ht="20.25" x14ac:dyDescent="0.35">
      <c r="B2" s="209" t="s">
        <v>138</v>
      </c>
      <c r="C2" s="209"/>
      <c r="D2" s="209"/>
      <c r="E2" s="209"/>
      <c r="F2" s="209"/>
      <c r="G2" s="209"/>
      <c r="H2" s="209"/>
      <c r="I2" s="209"/>
      <c r="J2" s="209"/>
      <c r="K2" s="209"/>
      <c r="L2" s="209"/>
      <c r="M2" s="209"/>
      <c r="N2" s="209"/>
      <c r="O2" s="209"/>
      <c r="P2" s="209"/>
      <c r="Q2" s="209"/>
      <c r="R2" s="209"/>
    </row>
    <row r="4" spans="2:18" s="13" customFormat="1" ht="39" customHeight="1" x14ac:dyDescent="0.2">
      <c r="B4" s="224" t="s">
        <v>55</v>
      </c>
      <c r="C4" s="226" t="s">
        <v>56</v>
      </c>
      <c r="D4" s="228" t="s">
        <v>57</v>
      </c>
      <c r="E4" s="216" t="s">
        <v>58</v>
      </c>
      <c r="F4" s="218" t="s">
        <v>59</v>
      </c>
      <c r="G4" s="218" t="s">
        <v>60</v>
      </c>
      <c r="H4" s="220" t="s">
        <v>61</v>
      </c>
      <c r="I4" s="14" t="s">
        <v>139</v>
      </c>
    </row>
    <row r="5" spans="2:18" ht="25.5" x14ac:dyDescent="0.2">
      <c r="B5" s="225"/>
      <c r="C5" s="227"/>
      <c r="D5" s="229"/>
      <c r="E5" s="217"/>
      <c r="F5" s="219"/>
      <c r="G5" s="219"/>
      <c r="H5" s="221"/>
      <c r="I5" s="15" t="s">
        <v>140</v>
      </c>
    </row>
    <row r="6" spans="2:18" x14ac:dyDescent="0.2">
      <c r="B6" s="18" t="s">
        <v>6</v>
      </c>
      <c r="C6" s="19" t="s">
        <v>175</v>
      </c>
      <c r="D6" s="19" t="s">
        <v>70</v>
      </c>
      <c r="E6" s="18" t="s">
        <v>71</v>
      </c>
      <c r="F6" s="19" t="s">
        <v>72</v>
      </c>
      <c r="G6" s="19">
        <v>2</v>
      </c>
      <c r="H6" s="19" t="s">
        <v>73</v>
      </c>
      <c r="I6" s="189">
        <v>2.2549999999999999</v>
      </c>
    </row>
    <row r="7" spans="2:18" x14ac:dyDescent="0.2">
      <c r="B7" s="22" t="s">
        <v>10</v>
      </c>
      <c r="C7" s="4" t="s">
        <v>176</v>
      </c>
      <c r="D7" s="4" t="s">
        <v>70</v>
      </c>
      <c r="E7" s="22" t="s">
        <v>74</v>
      </c>
      <c r="F7" s="4" t="s">
        <v>75</v>
      </c>
      <c r="G7" s="4">
        <v>0</v>
      </c>
      <c r="H7" s="4" t="s">
        <v>73</v>
      </c>
      <c r="I7" s="190">
        <v>6.4583333333333333E-3</v>
      </c>
    </row>
    <row r="8" spans="2:18" x14ac:dyDescent="0.2">
      <c r="B8" s="22" t="s">
        <v>76</v>
      </c>
      <c r="C8" s="4" t="s">
        <v>177</v>
      </c>
      <c r="D8" s="4" t="s">
        <v>70</v>
      </c>
      <c r="E8" s="22" t="s">
        <v>71</v>
      </c>
      <c r="F8" s="4" t="s">
        <v>77</v>
      </c>
      <c r="G8" s="4">
        <v>1</v>
      </c>
      <c r="H8" s="4" t="s">
        <v>73</v>
      </c>
      <c r="I8" s="191"/>
    </row>
    <row r="9" spans="2:18" x14ac:dyDescent="0.2">
      <c r="B9" s="22" t="s">
        <v>78</v>
      </c>
      <c r="C9" s="4" t="s">
        <v>177</v>
      </c>
      <c r="D9" s="4" t="s">
        <v>70</v>
      </c>
      <c r="E9" s="22" t="s">
        <v>79</v>
      </c>
      <c r="F9" s="4" t="s">
        <v>80</v>
      </c>
      <c r="G9" s="4">
        <v>1</v>
      </c>
      <c r="H9" s="4" t="s">
        <v>81</v>
      </c>
      <c r="I9" s="192"/>
    </row>
    <row r="10" spans="2:18" x14ac:dyDescent="0.2">
      <c r="B10" s="22" t="s">
        <v>82</v>
      </c>
      <c r="C10" s="4" t="s">
        <v>178</v>
      </c>
      <c r="D10" s="4" t="s">
        <v>70</v>
      </c>
      <c r="E10" s="22" t="s">
        <v>71</v>
      </c>
      <c r="F10" s="4" t="s">
        <v>83</v>
      </c>
      <c r="G10" s="4">
        <v>1</v>
      </c>
      <c r="H10" s="4" t="s">
        <v>73</v>
      </c>
      <c r="I10" s="191">
        <v>141.33333333333334</v>
      </c>
    </row>
    <row r="11" spans="2:18" x14ac:dyDescent="0.2">
      <c r="B11" s="22" t="s">
        <v>84</v>
      </c>
      <c r="C11" s="4" t="s">
        <v>178</v>
      </c>
      <c r="D11" s="4" t="s">
        <v>70</v>
      </c>
      <c r="E11" s="22" t="s">
        <v>79</v>
      </c>
      <c r="F11" s="4" t="s">
        <v>85</v>
      </c>
      <c r="G11" s="4">
        <v>1</v>
      </c>
      <c r="H11" s="4" t="s">
        <v>81</v>
      </c>
      <c r="I11" s="191">
        <v>0</v>
      </c>
    </row>
    <row r="12" spans="2:18" x14ac:dyDescent="0.2">
      <c r="B12" s="22" t="s">
        <v>19</v>
      </c>
      <c r="C12" s="4" t="s">
        <v>179</v>
      </c>
      <c r="D12" s="4" t="s">
        <v>70</v>
      </c>
      <c r="E12" s="22" t="s">
        <v>71</v>
      </c>
      <c r="F12" s="4" t="s">
        <v>86</v>
      </c>
      <c r="G12" s="4">
        <v>1</v>
      </c>
      <c r="H12" s="4" t="s">
        <v>73</v>
      </c>
      <c r="I12" s="174">
        <v>123.8</v>
      </c>
    </row>
    <row r="13" spans="2:18" x14ac:dyDescent="0.2">
      <c r="B13" s="22" t="s">
        <v>20</v>
      </c>
      <c r="C13" s="4" t="s">
        <v>180</v>
      </c>
      <c r="D13" s="4" t="s">
        <v>70</v>
      </c>
      <c r="E13" s="22" t="s">
        <v>79</v>
      </c>
      <c r="F13" s="4" t="s">
        <v>87</v>
      </c>
      <c r="G13" s="4">
        <v>2</v>
      </c>
      <c r="H13" s="4" t="s">
        <v>73</v>
      </c>
      <c r="I13" s="193">
        <v>3.6999999999999997</v>
      </c>
    </row>
    <row r="14" spans="2:18" x14ac:dyDescent="0.2">
      <c r="B14" s="22" t="s">
        <v>21</v>
      </c>
      <c r="C14" s="4" t="s">
        <v>181</v>
      </c>
      <c r="D14" s="4" t="s">
        <v>70</v>
      </c>
      <c r="E14" s="22" t="s">
        <v>79</v>
      </c>
      <c r="F14" s="4" t="s">
        <v>88</v>
      </c>
      <c r="G14" s="4">
        <v>1</v>
      </c>
      <c r="H14" s="4" t="s">
        <v>73</v>
      </c>
      <c r="I14" s="191"/>
    </row>
    <row r="15" spans="2:18" x14ac:dyDescent="0.2">
      <c r="B15" s="22" t="s">
        <v>22</v>
      </c>
      <c r="C15" s="4" t="s">
        <v>182</v>
      </c>
      <c r="D15" s="4" t="s">
        <v>70</v>
      </c>
      <c r="E15" s="22" t="s">
        <v>79</v>
      </c>
      <c r="F15" s="4" t="s">
        <v>89</v>
      </c>
      <c r="G15" s="4">
        <v>1</v>
      </c>
      <c r="H15" s="4" t="s">
        <v>81</v>
      </c>
      <c r="I15" s="194" t="s">
        <v>278</v>
      </c>
    </row>
    <row r="16" spans="2:18" ht="12.95" customHeight="1" x14ac:dyDescent="0.2">
      <c r="B16" s="22" t="s">
        <v>23</v>
      </c>
      <c r="C16" s="4" t="s">
        <v>183</v>
      </c>
      <c r="D16" s="4" t="s">
        <v>70</v>
      </c>
      <c r="E16" s="164" t="s">
        <v>71</v>
      </c>
      <c r="F16" s="170" t="s">
        <v>90</v>
      </c>
      <c r="G16" s="165">
        <v>2</v>
      </c>
      <c r="H16" s="165" t="s">
        <v>73</v>
      </c>
      <c r="I16" s="193">
        <v>958</v>
      </c>
    </row>
    <row r="17" spans="2:9" x14ac:dyDescent="0.2">
      <c r="B17" s="22" t="s">
        <v>24</v>
      </c>
      <c r="C17" s="4" t="s">
        <v>184</v>
      </c>
      <c r="D17" s="4" t="s">
        <v>70</v>
      </c>
      <c r="E17" s="164" t="s">
        <v>71</v>
      </c>
      <c r="F17" s="170" t="s">
        <v>91</v>
      </c>
      <c r="G17" s="165">
        <v>2</v>
      </c>
      <c r="H17" s="165" t="s">
        <v>73</v>
      </c>
      <c r="I17" s="193"/>
    </row>
    <row r="18" spans="2:9" x14ac:dyDescent="0.2">
      <c r="B18" s="22" t="s">
        <v>25</v>
      </c>
      <c r="C18" s="4" t="s">
        <v>185</v>
      </c>
      <c r="D18" s="4" t="s">
        <v>70</v>
      </c>
      <c r="E18" s="164" t="s">
        <v>79</v>
      </c>
      <c r="F18" s="170" t="s">
        <v>88</v>
      </c>
      <c r="G18" s="165">
        <v>2</v>
      </c>
      <c r="H18" s="165" t="s">
        <v>73</v>
      </c>
      <c r="I18" s="195"/>
    </row>
    <row r="19" spans="2:9" x14ac:dyDescent="0.2">
      <c r="B19" s="22" t="s">
        <v>26</v>
      </c>
      <c r="C19" s="4" t="s">
        <v>186</v>
      </c>
      <c r="D19" s="4" t="s">
        <v>70</v>
      </c>
      <c r="E19" s="164" t="s">
        <v>71</v>
      </c>
      <c r="F19" s="170" t="s">
        <v>92</v>
      </c>
      <c r="G19" s="165">
        <v>2</v>
      </c>
      <c r="H19" s="165" t="s">
        <v>73</v>
      </c>
      <c r="I19" s="174">
        <v>16.16</v>
      </c>
    </row>
    <row r="20" spans="2:9" x14ac:dyDescent="0.2">
      <c r="B20" s="22" t="s">
        <v>27</v>
      </c>
      <c r="C20" s="4" t="s">
        <v>187</v>
      </c>
      <c r="D20" s="4" t="s">
        <v>70</v>
      </c>
      <c r="E20" s="167" t="s">
        <v>79</v>
      </c>
      <c r="F20" s="168" t="s">
        <v>93</v>
      </c>
      <c r="G20" s="168">
        <v>2</v>
      </c>
      <c r="H20" s="168" t="s">
        <v>81</v>
      </c>
      <c r="I20" s="196"/>
    </row>
    <row r="21" spans="2:9" ht="12.95" customHeight="1" x14ac:dyDescent="0.2">
      <c r="B21" s="22" t="s">
        <v>144</v>
      </c>
      <c r="C21" s="4" t="s">
        <v>188</v>
      </c>
      <c r="D21" s="4"/>
      <c r="E21" s="210" t="s">
        <v>94</v>
      </c>
      <c r="F21" s="211"/>
      <c r="G21" s="211"/>
      <c r="H21" s="212"/>
      <c r="I21" s="146">
        <v>19.7</v>
      </c>
    </row>
    <row r="22" spans="2:9" x14ac:dyDescent="0.2">
      <c r="B22" s="22" t="s">
        <v>145</v>
      </c>
      <c r="C22" s="4" t="s">
        <v>189</v>
      </c>
      <c r="D22" s="4"/>
      <c r="E22" s="210"/>
      <c r="F22" s="211"/>
      <c r="G22" s="211"/>
      <c r="H22" s="212"/>
      <c r="I22" s="146"/>
    </row>
    <row r="23" spans="2:9" x14ac:dyDescent="0.2">
      <c r="B23" s="22" t="s">
        <v>146</v>
      </c>
      <c r="C23" s="4" t="s">
        <v>190</v>
      </c>
      <c r="D23" s="4"/>
      <c r="E23" s="210"/>
      <c r="F23" s="211"/>
      <c r="G23" s="211"/>
      <c r="H23" s="212"/>
      <c r="I23" s="146"/>
    </row>
    <row r="24" spans="2:9" x14ac:dyDescent="0.2">
      <c r="B24" s="22" t="s">
        <v>147</v>
      </c>
      <c r="C24" s="4" t="s">
        <v>191</v>
      </c>
      <c r="D24" s="4"/>
      <c r="E24" s="210"/>
      <c r="F24" s="211"/>
      <c r="G24" s="211"/>
      <c r="H24" s="212"/>
      <c r="I24" s="146"/>
    </row>
    <row r="25" spans="2:9" x14ac:dyDescent="0.2">
      <c r="B25" s="22" t="s">
        <v>148</v>
      </c>
      <c r="C25" s="4" t="s">
        <v>192</v>
      </c>
      <c r="D25" s="4"/>
      <c r="E25" s="210"/>
      <c r="F25" s="211"/>
      <c r="G25" s="211"/>
      <c r="H25" s="212"/>
      <c r="I25" s="146">
        <v>0.78300000000000003</v>
      </c>
    </row>
    <row r="26" spans="2:9" x14ac:dyDescent="0.2">
      <c r="B26" s="22" t="s">
        <v>149</v>
      </c>
      <c r="C26" s="4" t="s">
        <v>193</v>
      </c>
      <c r="D26" s="4"/>
      <c r="E26" s="210"/>
      <c r="F26" s="211"/>
      <c r="G26" s="211"/>
      <c r="H26" s="212"/>
      <c r="I26" s="146">
        <v>0</v>
      </c>
    </row>
    <row r="27" spans="2:9" x14ac:dyDescent="0.2">
      <c r="B27" s="22" t="s">
        <v>150</v>
      </c>
      <c r="C27" s="4" t="s">
        <v>194</v>
      </c>
      <c r="D27" s="4"/>
      <c r="E27" s="210"/>
      <c r="F27" s="211"/>
      <c r="G27" s="211"/>
      <c r="H27" s="212"/>
      <c r="I27" s="146"/>
    </row>
    <row r="28" spans="2:9" x14ac:dyDescent="0.2">
      <c r="B28" s="22" t="s">
        <v>151</v>
      </c>
      <c r="C28" s="4" t="s">
        <v>195</v>
      </c>
      <c r="D28" s="4"/>
      <c r="E28" s="210"/>
      <c r="F28" s="211"/>
      <c r="G28" s="211"/>
      <c r="H28" s="212"/>
      <c r="I28" s="146">
        <v>0</v>
      </c>
    </row>
    <row r="29" spans="2:9" x14ac:dyDescent="0.2">
      <c r="B29" s="22" t="s">
        <v>152</v>
      </c>
      <c r="C29" s="4" t="s">
        <v>196</v>
      </c>
      <c r="D29" s="4"/>
      <c r="E29" s="210"/>
      <c r="F29" s="211"/>
      <c r="G29" s="211"/>
      <c r="H29" s="212"/>
      <c r="I29" s="146">
        <v>56.68</v>
      </c>
    </row>
    <row r="30" spans="2:9" x14ac:dyDescent="0.2">
      <c r="B30" s="22" t="s">
        <v>153</v>
      </c>
      <c r="C30" s="4" t="s">
        <v>197</v>
      </c>
      <c r="D30" s="4"/>
      <c r="E30" s="210"/>
      <c r="F30" s="211"/>
      <c r="G30" s="211"/>
      <c r="H30" s="212"/>
      <c r="I30" s="146"/>
    </row>
    <row r="31" spans="2:9" x14ac:dyDescent="0.2">
      <c r="B31" s="22" t="s">
        <v>154</v>
      </c>
      <c r="C31" s="4" t="s">
        <v>198</v>
      </c>
      <c r="D31" s="4"/>
      <c r="E31" s="210"/>
      <c r="F31" s="211"/>
      <c r="G31" s="211"/>
      <c r="H31" s="212"/>
      <c r="I31" s="146"/>
    </row>
    <row r="32" spans="2:9" x14ac:dyDescent="0.2">
      <c r="B32" s="22" t="s">
        <v>155</v>
      </c>
      <c r="C32" s="4" t="s">
        <v>199</v>
      </c>
      <c r="D32" s="4"/>
      <c r="E32" s="210"/>
      <c r="F32" s="211"/>
      <c r="G32" s="211"/>
      <c r="H32" s="212"/>
      <c r="I32" s="146"/>
    </row>
    <row r="33" spans="2:9" x14ac:dyDescent="0.2">
      <c r="B33" s="22" t="s">
        <v>156</v>
      </c>
      <c r="C33" s="4" t="s">
        <v>200</v>
      </c>
      <c r="D33" s="4"/>
      <c r="E33" s="210"/>
      <c r="F33" s="211"/>
      <c r="G33" s="211"/>
      <c r="H33" s="212"/>
      <c r="I33" s="146">
        <v>307920</v>
      </c>
    </row>
    <row r="34" spans="2:9" x14ac:dyDescent="0.2">
      <c r="B34" s="22" t="s">
        <v>157</v>
      </c>
      <c r="C34" s="4" t="s">
        <v>201</v>
      </c>
      <c r="D34" s="4"/>
      <c r="E34" s="210"/>
      <c r="F34" s="211"/>
      <c r="G34" s="211"/>
      <c r="H34" s="212"/>
      <c r="I34" s="146"/>
    </row>
    <row r="35" spans="2:9" x14ac:dyDescent="0.2">
      <c r="B35" s="22" t="s">
        <v>158</v>
      </c>
      <c r="C35" s="4" t="s">
        <v>202</v>
      </c>
      <c r="D35" s="4"/>
      <c r="E35" s="210"/>
      <c r="F35" s="211"/>
      <c r="G35" s="211"/>
      <c r="H35" s="212"/>
      <c r="I35" s="201">
        <v>0.97389999999999999</v>
      </c>
    </row>
    <row r="36" spans="2:9" x14ac:dyDescent="0.2">
      <c r="B36" s="22" t="s">
        <v>159</v>
      </c>
      <c r="C36" s="4" t="s">
        <v>203</v>
      </c>
      <c r="D36" s="4"/>
      <c r="E36" s="210"/>
      <c r="F36" s="211"/>
      <c r="G36" s="211"/>
      <c r="H36" s="212"/>
      <c r="I36" s="197">
        <v>1.4333333333333333</v>
      </c>
    </row>
    <row r="37" spans="2:9" x14ac:dyDescent="0.2">
      <c r="B37" s="22" t="s">
        <v>160</v>
      </c>
      <c r="C37" s="4" t="s">
        <v>204</v>
      </c>
      <c r="D37" s="4"/>
      <c r="E37" s="210"/>
      <c r="F37" s="211"/>
      <c r="G37" s="211"/>
      <c r="H37" s="212"/>
      <c r="I37" s="201">
        <v>8.8900000000000007E-2</v>
      </c>
    </row>
    <row r="38" spans="2:9" x14ac:dyDescent="0.2">
      <c r="B38" s="22" t="s">
        <v>161</v>
      </c>
      <c r="C38" s="4" t="s">
        <v>205</v>
      </c>
      <c r="D38" s="4"/>
      <c r="E38" s="210"/>
      <c r="F38" s="211"/>
      <c r="G38" s="211"/>
      <c r="H38" s="212"/>
      <c r="I38" s="146"/>
    </row>
    <row r="39" spans="2:9" x14ac:dyDescent="0.2">
      <c r="B39" s="22" t="s">
        <v>162</v>
      </c>
      <c r="C39" s="4" t="s">
        <v>206</v>
      </c>
      <c r="D39" s="4"/>
      <c r="E39" s="210"/>
      <c r="F39" s="211"/>
      <c r="G39" s="211"/>
      <c r="H39" s="212"/>
      <c r="I39" s="146">
        <v>53977</v>
      </c>
    </row>
    <row r="40" spans="2:9" x14ac:dyDescent="0.2">
      <c r="B40" s="22" t="s">
        <v>163</v>
      </c>
      <c r="C40" s="4" t="s">
        <v>207</v>
      </c>
      <c r="D40" s="4"/>
      <c r="E40" s="210"/>
      <c r="F40" s="211"/>
      <c r="G40" s="211"/>
      <c r="H40" s="212"/>
      <c r="I40" s="146">
        <v>95.1</v>
      </c>
    </row>
    <row r="41" spans="2:9" x14ac:dyDescent="0.2">
      <c r="B41" s="22" t="s">
        <v>164</v>
      </c>
      <c r="C41" s="4" t="s">
        <v>208</v>
      </c>
      <c r="D41" s="4"/>
      <c r="E41" s="210"/>
      <c r="F41" s="211"/>
      <c r="G41" s="211"/>
      <c r="H41" s="212"/>
      <c r="I41" s="146"/>
    </row>
    <row r="42" spans="2:9" x14ac:dyDescent="0.2">
      <c r="B42" s="22" t="s">
        <v>165</v>
      </c>
      <c r="C42" s="4" t="s">
        <v>209</v>
      </c>
      <c r="D42" s="4"/>
      <c r="E42" s="210"/>
      <c r="F42" s="211"/>
      <c r="G42" s="211"/>
      <c r="H42" s="212"/>
      <c r="I42" s="146"/>
    </row>
    <row r="43" spans="2:9" x14ac:dyDescent="0.2">
      <c r="B43" s="22" t="s">
        <v>166</v>
      </c>
      <c r="C43" s="4" t="s">
        <v>210</v>
      </c>
      <c r="D43" s="4"/>
      <c r="E43" s="210"/>
      <c r="F43" s="211"/>
      <c r="G43" s="211"/>
      <c r="H43" s="212"/>
      <c r="I43" s="146">
        <v>1155</v>
      </c>
    </row>
    <row r="44" spans="2:9" x14ac:dyDescent="0.2">
      <c r="B44" s="22" t="s">
        <v>167</v>
      </c>
      <c r="C44" s="4" t="s">
        <v>211</v>
      </c>
      <c r="D44" s="4"/>
      <c r="E44" s="210"/>
      <c r="F44" s="211"/>
      <c r="G44" s="211"/>
      <c r="H44" s="212"/>
      <c r="I44" s="146">
        <v>1</v>
      </c>
    </row>
    <row r="45" spans="2:9" x14ac:dyDescent="0.2">
      <c r="B45" s="22" t="s">
        <v>168</v>
      </c>
      <c r="C45" s="4" t="s">
        <v>212</v>
      </c>
      <c r="D45" s="4"/>
      <c r="E45" s="210"/>
      <c r="F45" s="211"/>
      <c r="G45" s="211"/>
      <c r="H45" s="212"/>
      <c r="I45" s="146"/>
    </row>
    <row r="46" spans="2:9" x14ac:dyDescent="0.2">
      <c r="B46" s="22" t="s">
        <v>169</v>
      </c>
      <c r="C46" s="4" t="s">
        <v>213</v>
      </c>
      <c r="D46" s="4"/>
      <c r="E46" s="210"/>
      <c r="F46" s="211"/>
      <c r="G46" s="211"/>
      <c r="H46" s="212"/>
      <c r="I46" s="146"/>
    </row>
    <row r="47" spans="2:9" x14ac:dyDescent="0.2">
      <c r="B47" s="22" t="s">
        <v>170</v>
      </c>
      <c r="C47" s="4" t="s">
        <v>214</v>
      </c>
      <c r="D47" s="4"/>
      <c r="E47" s="210"/>
      <c r="F47" s="211"/>
      <c r="G47" s="211"/>
      <c r="H47" s="212"/>
      <c r="I47" s="198">
        <v>0.57999999999999996</v>
      </c>
    </row>
    <row r="48" spans="2:9" x14ac:dyDescent="0.2">
      <c r="B48" s="22" t="s">
        <v>142</v>
      </c>
      <c r="C48" s="4" t="s">
        <v>215</v>
      </c>
      <c r="D48" s="4"/>
      <c r="E48" s="210"/>
      <c r="F48" s="211"/>
      <c r="G48" s="211"/>
      <c r="H48" s="212"/>
      <c r="I48" s="146">
        <v>21865</v>
      </c>
    </row>
    <row r="49" spans="2:9" x14ac:dyDescent="0.2">
      <c r="B49" s="22" t="s">
        <v>171</v>
      </c>
      <c r="C49" s="4" t="s">
        <v>216</v>
      </c>
      <c r="D49" s="4"/>
      <c r="E49" s="210"/>
      <c r="F49" s="211"/>
      <c r="G49" s="211"/>
      <c r="H49" s="212"/>
      <c r="I49" s="146">
        <v>6139</v>
      </c>
    </row>
    <row r="50" spans="2:9" x14ac:dyDescent="0.2">
      <c r="B50" s="22" t="s">
        <v>172</v>
      </c>
      <c r="C50" s="4" t="s">
        <v>217</v>
      </c>
      <c r="D50" s="4"/>
      <c r="E50" s="210"/>
      <c r="F50" s="211"/>
      <c r="G50" s="211"/>
      <c r="H50" s="212"/>
      <c r="I50" s="199">
        <v>0.28333333333333333</v>
      </c>
    </row>
    <row r="51" spans="2:9" x14ac:dyDescent="0.2">
      <c r="B51" s="22" t="s">
        <v>173</v>
      </c>
      <c r="C51" s="4" t="s">
        <v>218</v>
      </c>
      <c r="D51" s="4"/>
      <c r="E51" s="210"/>
      <c r="F51" s="211"/>
      <c r="G51" s="211"/>
      <c r="H51" s="212"/>
      <c r="I51" s="197">
        <v>61.042857142857144</v>
      </c>
    </row>
    <row r="52" spans="2:9" x14ac:dyDescent="0.2">
      <c r="B52" s="23" t="s">
        <v>174</v>
      </c>
      <c r="C52" s="24" t="s">
        <v>219</v>
      </c>
      <c r="D52" s="24"/>
      <c r="E52" s="213"/>
      <c r="F52" s="214"/>
      <c r="G52" s="214"/>
      <c r="H52" s="215"/>
      <c r="I52" s="200">
        <v>276.73357142857139</v>
      </c>
    </row>
    <row r="54" spans="2:9" x14ac:dyDescent="0.2">
      <c r="B54" s="62" t="s">
        <v>137</v>
      </c>
    </row>
    <row r="56" spans="2:9" ht="25.5" x14ac:dyDescent="0.2">
      <c r="B56" s="224" t="s">
        <v>55</v>
      </c>
      <c r="C56" s="226" t="s">
        <v>56</v>
      </c>
      <c r="D56" s="228" t="s">
        <v>57</v>
      </c>
      <c r="E56" s="216" t="s">
        <v>58</v>
      </c>
      <c r="F56" s="218" t="s">
        <v>59</v>
      </c>
      <c r="G56" s="218" t="s">
        <v>60</v>
      </c>
      <c r="H56" s="220" t="s">
        <v>61</v>
      </c>
      <c r="I56" s="14" t="s">
        <v>139</v>
      </c>
    </row>
    <row r="57" spans="2:9" ht="25.5" x14ac:dyDescent="0.2">
      <c r="B57" s="236"/>
      <c r="C57" s="237"/>
      <c r="D57" s="238"/>
      <c r="E57" s="217"/>
      <c r="F57" s="219"/>
      <c r="G57" s="219"/>
      <c r="H57" s="221"/>
      <c r="I57" s="15" t="s">
        <v>140</v>
      </c>
    </row>
    <row r="58" spans="2:9" x14ac:dyDescent="0.2">
      <c r="B58" s="134" t="str">
        <f>IF('UU Table OC2.1, OC2.2, OC2.3'!B68="", "", 'UU Table OC2.1, OC2.2, OC2.3'!B68)</f>
        <v/>
      </c>
      <c r="C58" s="135" t="str">
        <f>IF('UU Table OC2.1, OC2.2, OC2.3'!C68="", "", 'UU Table OC2.1, OC2.2, OC2.3'!C68)</f>
        <v/>
      </c>
      <c r="D58" s="143" t="str">
        <f>IF('UU Table OC2.1, OC2.2, OC2.3'!D68="", "", 'UU Table OC2.1, OC2.2, OC2.3'!D68)</f>
        <v/>
      </c>
      <c r="E58" s="135"/>
      <c r="F58" s="135"/>
      <c r="G58" s="135"/>
      <c r="H58" s="135"/>
      <c r="I58" s="147">
        <v>98.6</v>
      </c>
    </row>
    <row r="59" spans="2:9" x14ac:dyDescent="0.2">
      <c r="B59" s="137" t="str">
        <f>IF('UU Table OC2.1, OC2.2, OC2.3'!B69="", "", 'UU Table OC2.1, OC2.2, OC2.3'!B69)</f>
        <v>Voids</v>
      </c>
      <c r="C59" s="138" t="str">
        <f>IF('UU Table OC2.1, OC2.2, OC2.3'!C69="", "", 'UU Table OC2.1, OC2.2, OC2.3'!C69)</f>
        <v>PR19UU_E10-HH</v>
      </c>
      <c r="D59" s="144" t="str">
        <f>IF('UU Table OC2.1, OC2.2, OC2.3'!D69="", "", 'UU Table OC2.1, OC2.2, OC2.3'!D69)</f>
        <v/>
      </c>
      <c r="E59" s="138"/>
      <c r="F59" s="138"/>
      <c r="G59" s="138"/>
      <c r="H59" s="138"/>
      <c r="I59" s="201">
        <v>6.8199999999999997E-2</v>
      </c>
    </row>
    <row r="60" spans="2:9" x14ac:dyDescent="0.2">
      <c r="B60" s="137" t="str">
        <f>IF('UU Table OC2.1, OC2.2, OC2.3'!B70="", "", 'UU Table OC2.1, OC2.2, OC2.3'!B70)</f>
        <v/>
      </c>
      <c r="C60" s="138" t="str">
        <f>IF('UU Table OC2.1, OC2.2, OC2.3'!C70="", "", 'UU Table OC2.1, OC2.2, OC2.3'!C70)</f>
        <v/>
      </c>
      <c r="D60" s="144" t="str">
        <f>IF('UU Table OC2.1, OC2.2, OC2.3'!D70="", "", 'UU Table OC2.1, OC2.2, OC2.3'!D70)</f>
        <v/>
      </c>
      <c r="E60" s="138"/>
      <c r="F60" s="138"/>
      <c r="G60" s="138"/>
      <c r="H60" s="138"/>
      <c r="I60" s="60"/>
    </row>
    <row r="61" spans="2:9" x14ac:dyDescent="0.2">
      <c r="B61" s="137" t="str">
        <f>IF('UU Table OC2.1, OC2.2, OC2.3'!B71="", "", 'UU Table OC2.1, OC2.2, OC2.3'!B71)</f>
        <v/>
      </c>
      <c r="C61" s="138" t="str">
        <f>IF('UU Table OC2.1, OC2.2, OC2.3'!C71="", "", 'UU Table OC2.1, OC2.2, OC2.3'!C71)</f>
        <v/>
      </c>
      <c r="D61" s="144" t="str">
        <f>IF('UU Table OC2.1, OC2.2, OC2.3'!D71="", "", 'UU Table OC2.1, OC2.2, OC2.3'!D71)</f>
        <v/>
      </c>
      <c r="E61" s="138"/>
      <c r="F61" s="138"/>
      <c r="G61" s="138"/>
      <c r="H61" s="138"/>
      <c r="I61" s="60"/>
    </row>
    <row r="62" spans="2:9" x14ac:dyDescent="0.2">
      <c r="B62" s="137" t="str">
        <f>IF('UU Table OC2.1, OC2.2, OC2.3'!B72="", "", 'UU Table OC2.1, OC2.2, OC2.3'!B72)</f>
        <v/>
      </c>
      <c r="C62" s="138" t="str">
        <f>IF('UU Table OC2.1, OC2.2, OC2.3'!C72="", "", 'UU Table OC2.1, OC2.2, OC2.3'!C72)</f>
        <v/>
      </c>
      <c r="D62" s="144" t="str">
        <f>IF('UU Table OC2.1, OC2.2, OC2.3'!D72="", "", 'UU Table OC2.1, OC2.2, OC2.3'!D72)</f>
        <v/>
      </c>
      <c r="E62" s="138"/>
      <c r="F62" s="138"/>
      <c r="G62" s="138"/>
      <c r="H62" s="138"/>
      <c r="I62" s="60"/>
    </row>
    <row r="63" spans="2:9" x14ac:dyDescent="0.2">
      <c r="B63" s="137" t="str">
        <f>IF('UU Table OC2.1, OC2.2, OC2.3'!B73="", "", 'UU Table OC2.1, OC2.2, OC2.3'!B73)</f>
        <v/>
      </c>
      <c r="C63" s="138" t="str">
        <f>IF('UU Table OC2.1, OC2.2, OC2.3'!C73="", "", 'UU Table OC2.1, OC2.2, OC2.3'!C73)</f>
        <v/>
      </c>
      <c r="D63" s="144" t="str">
        <f>IF('UU Table OC2.1, OC2.2, OC2.3'!D73="", "", 'UU Table OC2.1, OC2.2, OC2.3'!D73)</f>
        <v/>
      </c>
      <c r="E63" s="138"/>
      <c r="F63" s="138"/>
      <c r="G63" s="138"/>
      <c r="H63" s="138"/>
      <c r="I63" s="60"/>
    </row>
    <row r="64" spans="2:9" x14ac:dyDescent="0.2">
      <c r="B64" s="137" t="str">
        <f>IF('UU Table OC2.1, OC2.2, OC2.3'!B74="", "", 'UU Table OC2.1, OC2.2, OC2.3'!B74)</f>
        <v/>
      </c>
      <c r="C64" s="138" t="str">
        <f>IF('UU Table OC2.1, OC2.2, OC2.3'!C74="", "", 'UU Table OC2.1, OC2.2, OC2.3'!C74)</f>
        <v/>
      </c>
      <c r="D64" s="144" t="str">
        <f>IF('UU Table OC2.1, OC2.2, OC2.3'!D74="", "", 'UU Table OC2.1, OC2.2, OC2.3'!D74)</f>
        <v/>
      </c>
      <c r="E64" s="138"/>
      <c r="F64" s="138"/>
      <c r="G64" s="138"/>
      <c r="H64" s="138"/>
      <c r="I64" s="60"/>
    </row>
    <row r="65" spans="2:9" x14ac:dyDescent="0.2">
      <c r="B65" s="137" t="str">
        <f>IF('UU Table OC2.1, OC2.2, OC2.3'!B75="", "", 'UU Table OC2.1, OC2.2, OC2.3'!B75)</f>
        <v/>
      </c>
      <c r="C65" s="138" t="str">
        <f>IF('UU Table OC2.1, OC2.2, OC2.3'!C75="", "", 'UU Table OC2.1, OC2.2, OC2.3'!C75)</f>
        <v/>
      </c>
      <c r="D65" s="144" t="str">
        <f>IF('UU Table OC2.1, OC2.2, OC2.3'!D75="", "", 'UU Table OC2.1, OC2.2, OC2.3'!D75)</f>
        <v/>
      </c>
      <c r="E65" s="138"/>
      <c r="F65" s="138"/>
      <c r="G65" s="138"/>
      <c r="H65" s="138"/>
      <c r="I65" s="60"/>
    </row>
    <row r="66" spans="2:9" x14ac:dyDescent="0.2">
      <c r="B66" s="137" t="str">
        <f>IF('UU Table OC2.1, OC2.2, OC2.3'!B76="", "", 'UU Table OC2.1, OC2.2, OC2.3'!B76)</f>
        <v/>
      </c>
      <c r="C66" s="138" t="str">
        <f>IF('UU Table OC2.1, OC2.2, OC2.3'!C76="", "", 'UU Table OC2.1, OC2.2, OC2.3'!C76)</f>
        <v/>
      </c>
      <c r="D66" s="144" t="str">
        <f>IF('UU Table OC2.1, OC2.2, OC2.3'!D76="", "", 'UU Table OC2.1, OC2.2, OC2.3'!D76)</f>
        <v/>
      </c>
      <c r="E66" s="138"/>
      <c r="F66" s="138"/>
      <c r="G66" s="138"/>
      <c r="H66" s="138"/>
      <c r="I66" s="60"/>
    </row>
    <row r="67" spans="2:9" x14ac:dyDescent="0.2">
      <c r="B67" s="137" t="str">
        <f>IF('UU Table OC2.1, OC2.2, OC2.3'!B77="", "", 'UU Table OC2.1, OC2.2, OC2.3'!B77)</f>
        <v/>
      </c>
      <c r="C67" s="138" t="str">
        <f>IF('UU Table OC2.1, OC2.2, OC2.3'!C77="", "", 'UU Table OC2.1, OC2.2, OC2.3'!C77)</f>
        <v/>
      </c>
      <c r="D67" s="144" t="str">
        <f>IF('UU Table OC2.1, OC2.2, OC2.3'!D77="", "", 'UU Table OC2.1, OC2.2, OC2.3'!D77)</f>
        <v/>
      </c>
      <c r="E67" s="138"/>
      <c r="F67" s="138"/>
      <c r="G67" s="138"/>
      <c r="H67" s="138"/>
      <c r="I67" s="60"/>
    </row>
    <row r="68" spans="2:9" x14ac:dyDescent="0.2">
      <c r="B68" s="137" t="str">
        <f>IF('UU Table OC2.1, OC2.2, OC2.3'!B78="", "", 'UU Table OC2.1, OC2.2, OC2.3'!B78)</f>
        <v/>
      </c>
      <c r="C68" s="138" t="str">
        <f>IF('UU Table OC2.1, OC2.2, OC2.3'!C78="", "", 'UU Table OC2.1, OC2.2, OC2.3'!C78)</f>
        <v/>
      </c>
      <c r="D68" s="144" t="str">
        <f>IF('UU Table OC2.1, OC2.2, OC2.3'!D78="", "", 'UU Table OC2.1, OC2.2, OC2.3'!D78)</f>
        <v/>
      </c>
      <c r="E68" s="138"/>
      <c r="F68" s="138"/>
      <c r="G68" s="138"/>
      <c r="H68" s="138"/>
      <c r="I68" s="60"/>
    </row>
    <row r="69" spans="2:9" x14ac:dyDescent="0.2">
      <c r="B69" s="137" t="str">
        <f>IF('UU Table OC2.1, OC2.2, OC2.3'!B79="", "", 'UU Table OC2.1, OC2.2, OC2.3'!B79)</f>
        <v/>
      </c>
      <c r="C69" s="138" t="str">
        <f>IF('UU Table OC2.1, OC2.2, OC2.3'!C79="", "", 'UU Table OC2.1, OC2.2, OC2.3'!C79)</f>
        <v/>
      </c>
      <c r="D69" s="144" t="str">
        <f>IF('UU Table OC2.1, OC2.2, OC2.3'!D79="", "", 'UU Table OC2.1, OC2.2, OC2.3'!D79)</f>
        <v/>
      </c>
      <c r="E69" s="138"/>
      <c r="F69" s="138"/>
      <c r="G69" s="138"/>
      <c r="H69" s="138"/>
      <c r="I69" s="60"/>
    </row>
    <row r="70" spans="2:9" x14ac:dyDescent="0.2">
      <c r="B70" s="137" t="str">
        <f>IF('UU Table OC2.1, OC2.2, OC2.3'!B80="", "", 'UU Table OC2.1, OC2.2, OC2.3'!B80)</f>
        <v/>
      </c>
      <c r="C70" s="138" t="str">
        <f>IF('UU Table OC2.1, OC2.2, OC2.3'!C80="", "", 'UU Table OC2.1, OC2.2, OC2.3'!C80)</f>
        <v/>
      </c>
      <c r="D70" s="144" t="str">
        <f>IF('UU Table OC2.1, OC2.2, OC2.3'!D80="", "", 'UU Table OC2.1, OC2.2, OC2.3'!D80)</f>
        <v/>
      </c>
      <c r="E70" s="138"/>
      <c r="F70" s="138"/>
      <c r="G70" s="138"/>
      <c r="H70" s="138"/>
      <c r="I70" s="60"/>
    </row>
    <row r="71" spans="2:9" x14ac:dyDescent="0.2">
      <c r="B71" s="137" t="str">
        <f>IF('UU Table OC2.1, OC2.2, OC2.3'!B81="", "", 'UU Table OC2.1, OC2.2, OC2.3'!B81)</f>
        <v/>
      </c>
      <c r="C71" s="138" t="str">
        <f>IF('UU Table OC2.1, OC2.2, OC2.3'!C81="", "", 'UU Table OC2.1, OC2.2, OC2.3'!C81)</f>
        <v/>
      </c>
      <c r="D71" s="144" t="str">
        <f>IF('UU Table OC2.1, OC2.2, OC2.3'!D81="", "", 'UU Table OC2.1, OC2.2, OC2.3'!D81)</f>
        <v/>
      </c>
      <c r="E71" s="138"/>
      <c r="F71" s="138"/>
      <c r="G71" s="138"/>
      <c r="H71" s="138"/>
      <c r="I71" s="60"/>
    </row>
    <row r="72" spans="2:9" x14ac:dyDescent="0.2">
      <c r="B72" s="140" t="str">
        <f>IF('UU Table OC2.1, OC2.2, OC2.3'!B82="", "", 'UU Table OC2.1, OC2.2, OC2.3'!B82)</f>
        <v/>
      </c>
      <c r="C72" s="141" t="str">
        <f>IF('UU Table OC2.1, OC2.2, OC2.3'!C82="", "", 'UU Table OC2.1, OC2.2, OC2.3'!C82)</f>
        <v/>
      </c>
      <c r="D72" s="145" t="str">
        <f>IF('UU Table OC2.1, OC2.2, OC2.3'!D82="", "", 'UU Table OC2.1, OC2.2, OC2.3'!D82)</f>
        <v/>
      </c>
      <c r="E72" s="141"/>
      <c r="F72" s="141"/>
      <c r="G72" s="141"/>
      <c r="H72" s="141"/>
      <c r="I72" s="61"/>
    </row>
  </sheetData>
  <sheetProtection algorithmName="SHA-1" hashValue="6u7VPfntOp0Bt8j1ppY919Zss9g=" saltValue="K9aRecmd8KD+9GCT0xRZjw==" spinCount="100000" sheet="1" insertRows="0"/>
  <mergeCells count="16">
    <mergeCell ref="B2:R2"/>
    <mergeCell ref="B4:B5"/>
    <mergeCell ref="C4:C5"/>
    <mergeCell ref="D4:D5"/>
    <mergeCell ref="B56:B57"/>
    <mergeCell ref="C56:C57"/>
    <mergeCell ref="D56:D57"/>
    <mergeCell ref="E21:H52"/>
    <mergeCell ref="E4:E5"/>
    <mergeCell ref="F4:F5"/>
    <mergeCell ref="G4:G5"/>
    <mergeCell ref="H4:H5"/>
    <mergeCell ref="E56:E57"/>
    <mergeCell ref="F56:F57"/>
    <mergeCell ref="G56:G57"/>
    <mergeCell ref="H56:H57"/>
  </mergeCells>
  <conditionalFormatting sqref="I58 I60:I72">
    <cfRule type="expression" dxfId="0" priority="1">
      <formula>$B58&lt;&gt;""</formula>
    </cfRule>
  </conditionalFormatting>
  <pageMargins left="0.70866141732283472" right="0.70866141732283472" top="0.74803149606299213" bottom="0.74803149606299213" header="0.31496062992125984" footer="0.31496062992125984"/>
  <pageSetup paperSize="8"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16A933BD883344A4632AF057DBF625" ma:contentTypeVersion="1" ma:contentTypeDescription="Create a new document." ma:contentTypeScope="" ma:versionID="99abd07199a5923cf2930418796778b8">
  <xsd:schema xmlns:xsd="http://www.w3.org/2001/XMLSchema" xmlns:xs="http://www.w3.org/2001/XMLSchema" xmlns:p="http://schemas.microsoft.com/office/2006/metadata/properties" xmlns:ns2="7497fd6a-f5b1-4cdd-9440-49aea97ad71d" targetNamespace="http://schemas.microsoft.com/office/2006/metadata/properties" ma:root="true" ma:fieldsID="2489bfc24374aba056dd13d449186d3d" ns2:_="">
    <xsd:import namespace="7497fd6a-f5b1-4cdd-9440-49aea97ad71d"/>
    <xsd:element name="properties">
      <xsd:complexType>
        <xsd:sequence>
          <xsd:element name="documentManagement">
            <xsd:complexType>
              <xsd:all>
                <xsd:element ref="ns2:_dlc_DocId" minOccurs="0"/>
                <xsd:element ref="ns2:_dlc_DocIdUrl" minOccurs="0"/>
                <xsd:element ref="ns2:_dlc_DocIdPersistId" minOccurs="0"/>
                <xsd:element ref="ns2:UU_x0020_Data_x0020_Classification" minOccurs="0"/>
                <xsd:element ref="ns2:Classification"/>
                <xsd:element ref="ns2:Classification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7fd6a-f5b1-4cdd-9440-49aea97ad71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UU_x0020_Data_x0020_Classification" ma:index="11" nillable="true" ma:displayName="UU Data Classification" ma:default="UU Confidential" ma:format="Dropdown" ma:internalName="UU_x0020_Data_x0020_Classification" ma:readOnly="false">
      <xsd:simpleType>
        <xsd:restriction base="dms:Choice">
          <xsd:enumeration value="Public"/>
          <xsd:enumeration value="Internal Use"/>
          <xsd:enumeration value="UU Confidential"/>
        </xsd:restriction>
      </xsd:simpleType>
    </xsd:element>
    <xsd:element name="Classification" ma:index="12" ma:displayName="Classification" ma:default="UU Confidential" ma:format="Dropdown" ma:internalName="Classification">
      <xsd:simpleType>
        <xsd:restriction base="dms:Choice">
          <xsd:enumeration value="Internal Use"/>
          <xsd:enumeration value="Public"/>
          <xsd:enumeration value="UU Confidential"/>
        </xsd:restriction>
      </xsd:simpleType>
    </xsd:element>
    <xsd:element name="Classificationexpirationdate" ma:index="13" nillable="true" ma:displayName="Classification expiration date" ma:internalName="Classificationexpirationdate">
      <xsd:simpleType>
        <xsd:restriction base="dms:DateTime"/>
      </xsd:simple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lassificationexpirationdate xmlns="7497fd6a-f5b1-4cdd-9440-49aea97ad71d" xsi:nil="true"/>
    <Classification xmlns="7497fd6a-f5b1-4cdd-9440-49aea97ad71d">Public</Classification>
    <_dlc_DocId xmlns="7497fd6a-f5b1-4cdd-9440-49aea97ad71d">UUST-558803217-424</_dlc_DocId>
    <_dlc_DocIdUrl xmlns="7497fd6a-f5b1-4cdd-9440-49aea97ad71d">
      <Url>https://uusp/UU/PR/PR19/_layouts/15/DocIdRedir.aspx?ID=UUST-558803217-424</Url>
      <Description>UUST-558803217-424</Description>
    </_dlc_DocIdUrl>
    <UU_x0020_Data_x0020_Classification xmlns="7497fd6a-f5b1-4cdd-9440-49aea97ad71d">UU Confidential</UU_x0020_Data_x0020_Classif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299C07A-949D-423A-8DCC-DD1CE0C78B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97fd6a-f5b1-4cdd-9440-49aea97ad7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4129F9-F1F4-4F32-919A-A49492DB54BB}">
  <ds:schemaRefs>
    <ds:schemaRef ds:uri="http://schemas.openxmlformats.org/package/2006/metadata/core-properties"/>
    <ds:schemaRef ds:uri="http://schemas.microsoft.com/office/2006/documentManagement/types"/>
    <ds:schemaRef ds:uri="http://schemas.microsoft.com/office/infopath/2007/PartnerControls"/>
    <ds:schemaRef ds:uri="7497fd6a-f5b1-4cdd-9440-49aea97ad71d"/>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BFA7CA27-37AC-4FC2-B6EF-8AD0CEDECFAE}">
  <ds:schemaRefs>
    <ds:schemaRef ds:uri="http://schemas.microsoft.com/sharepoint/v3/contenttype/forms"/>
  </ds:schemaRefs>
</ds:datastoreItem>
</file>

<file path=customXml/itemProps4.xml><?xml version="1.0" encoding="utf-8"?>
<ds:datastoreItem xmlns:ds="http://schemas.openxmlformats.org/officeDocument/2006/customXml" ds:itemID="{B3E86762-A7EB-4A53-9478-901B4DE5D5A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Cover</vt:lpstr>
      <vt:lpstr>Validation</vt:lpstr>
      <vt:lpstr>Checks</vt:lpstr>
      <vt:lpstr>UU Table Guidance</vt:lpstr>
      <vt:lpstr>UU Table OC1</vt:lpstr>
      <vt:lpstr>UU Table OC2.1, OC2.2, OC2.3</vt:lpstr>
      <vt:lpstr>UU Table OC3</vt:lpstr>
      <vt:lpstr>UU Table OC4</vt:lpstr>
      <vt:lpstr>OC1_Count</vt:lpstr>
      <vt:lpstr>OC2.1_Count</vt:lpstr>
      <vt:lpstr>OC3_Count</vt:lpstr>
      <vt:lpstr>OC4_Count</vt:lpstr>
    </vt:vector>
  </TitlesOfParts>
  <Manager/>
  <Company>PricewaterhouseCoopers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Best</dc:creator>
  <cp:keywords/>
  <dc:description/>
  <cp:lastModifiedBy>Crook, Sam</cp:lastModifiedBy>
  <cp:revision/>
  <cp:lastPrinted>2019-08-27T12:41:59Z</cp:lastPrinted>
  <dcterms:created xsi:type="dcterms:W3CDTF">2019-07-18T15:05:16Z</dcterms:created>
  <dcterms:modified xsi:type="dcterms:W3CDTF">2019-08-29T16:42:03Z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0x0101002E16A933BD883344A4632AF057DBF625</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1788;#Outcomes and Customer Engagement|b01232e5-b09e-41f2-ba45-30ed0119ae0f</vt:lpwstr>
  </property>
  <property fmtid="{D5CDD505-2E9C-101B-9397-08002B2CF9AE}" pid="10" name="Stakeholder 3">
    <vt:lpwstr/>
  </property>
  <property fmtid="{D5CDD505-2E9C-101B-9397-08002B2CF9AE}" pid="11" name="Stakeholder">
    <vt:lpwstr/>
  </property>
  <property fmtid="{D5CDD505-2E9C-101B-9397-08002B2CF9AE}" pid="12" name="Security Classification">
    <vt:lpwstr>21;#OFFICIAL|c2540f30-f875-494b-a43f-ebfb5017a6ad</vt:lpwstr>
  </property>
  <property fmtid="{D5CDD505-2E9C-101B-9397-08002B2CF9AE}" pid="13" name="_dlc_DocIdItemGuid">
    <vt:lpwstr>695940f1-3bc1-4b82-bc68-23b6357fd39b</vt:lpwstr>
  </property>
</Properties>
</file>