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8_{B0D50D17-7807-49F6-820E-38C0841537A7}" xr6:coauthVersionLast="47" xr6:coauthVersionMax="47" xr10:uidLastSave="{00000000-0000-0000-0000-000000000000}"/>
  <bookViews>
    <workbookView xWindow="28692" yWindow="-108" windowWidth="29016" windowHeight="15816" tabRatio="574" firstSheet="2" activeTab="5" xr2:uid="{00000000-000D-0000-FFFF-FFFF00000000}"/>
  </bookViews>
  <sheets>
    <sheet name="Cover " sheetId="34" r:id="rId1"/>
    <sheet name="Model formatting" sheetId="35" r:id="rId2"/>
    <sheet name="ToC" sheetId="13" r:id="rId3"/>
    <sheet name="Time" sheetId="8" r:id="rId4"/>
    <sheet name="InpC" sheetId="6" r:id="rId5"/>
    <sheet name="InpR" sheetId="7" r:id="rId6"/>
    <sheet name="InpIndex" sheetId="19" r:id="rId7"/>
    <sheet name="RCV and post 2020 investment" sheetId="14" r:id="rId8"/>
    <sheet name="Cost of Debt" sheetId="20" r:id="rId9"/>
    <sheet name="Water resources" sheetId="29" r:id="rId10"/>
    <sheet name="Water network +" sheetId="30" r:id="rId11"/>
    <sheet name="Wastewater network +" sheetId="31" r:id="rId12"/>
    <sheet name="Bioresources" sheetId="28" r:id="rId13"/>
    <sheet name="Dummy" sheetId="27" r:id="rId14"/>
    <sheet name="Output" sheetId="24" r:id="rId1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6" hidden="1">InpIndex!$E$5:$M$5048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12" hidden="1">Bioresources!#REF!</definedName>
    <definedName name="solver_adj" localSheetId="13" hidden="1">Dummy!#REF!</definedName>
    <definedName name="solver_adj" localSheetId="11" hidden="1">'Wastewater network +'!#REF!</definedName>
    <definedName name="solver_adj" localSheetId="10" hidden="1">'Water network +'!#REF!</definedName>
    <definedName name="solver_adj" localSheetId="9" hidden="1">'Water resources'!#REF!</definedName>
    <definedName name="solver_cvg" localSheetId="12" hidden="1">0.0001</definedName>
    <definedName name="solver_cvg" localSheetId="13" hidden="1">0.0001</definedName>
    <definedName name="solver_cvg" localSheetId="11" hidden="1">0.0001</definedName>
    <definedName name="solver_cvg" localSheetId="10" hidden="1">0.0001</definedName>
    <definedName name="solver_cvg" localSheetId="9" hidden="1">0.0001</definedName>
    <definedName name="solver_drv" localSheetId="12" hidden="1">1</definedName>
    <definedName name="solver_drv" localSheetId="13" hidden="1">1</definedName>
    <definedName name="solver_drv" localSheetId="11" hidden="1">1</definedName>
    <definedName name="solver_drv" localSheetId="10" hidden="1">1</definedName>
    <definedName name="solver_drv" localSheetId="9" hidden="1">1</definedName>
    <definedName name="solver_eng" localSheetId="12" hidden="1">1</definedName>
    <definedName name="solver_eng" localSheetId="13" hidden="1">1</definedName>
    <definedName name="solver_eng" localSheetId="11" hidden="1">1</definedName>
    <definedName name="solver_eng" localSheetId="10" hidden="1">1</definedName>
    <definedName name="solver_eng" localSheetId="9" hidden="1">1</definedName>
    <definedName name="solver_est" localSheetId="12" hidden="1">1</definedName>
    <definedName name="solver_est" localSheetId="13" hidden="1">1</definedName>
    <definedName name="solver_est" localSheetId="11" hidden="1">1</definedName>
    <definedName name="solver_est" localSheetId="10" hidden="1">1</definedName>
    <definedName name="solver_est" localSheetId="9" hidden="1">1</definedName>
    <definedName name="solver_itr" localSheetId="12" hidden="1">2147483647</definedName>
    <definedName name="solver_itr" localSheetId="13" hidden="1">2147483647</definedName>
    <definedName name="solver_itr" localSheetId="11" hidden="1">2147483647</definedName>
    <definedName name="solver_itr" localSheetId="10" hidden="1">2147483647</definedName>
    <definedName name="solver_itr" localSheetId="9" hidden="1">2147483647</definedName>
    <definedName name="solver_mip" localSheetId="12" hidden="1">2147483647</definedName>
    <definedName name="solver_mip" localSheetId="13" hidden="1">2147483647</definedName>
    <definedName name="solver_mip" localSheetId="11" hidden="1">2147483647</definedName>
    <definedName name="solver_mip" localSheetId="10" hidden="1">2147483647</definedName>
    <definedName name="solver_mip" localSheetId="9" hidden="1">2147483647</definedName>
    <definedName name="solver_mni" localSheetId="12" hidden="1">30</definedName>
    <definedName name="solver_mni" localSheetId="13" hidden="1">30</definedName>
    <definedName name="solver_mni" localSheetId="11" hidden="1">30</definedName>
    <definedName name="solver_mni" localSheetId="10" hidden="1">30</definedName>
    <definedName name="solver_mni" localSheetId="9" hidden="1">30</definedName>
    <definedName name="solver_mrt" localSheetId="12" hidden="1">0.075</definedName>
    <definedName name="solver_mrt" localSheetId="13" hidden="1">0.075</definedName>
    <definedName name="solver_mrt" localSheetId="11" hidden="1">0.075</definedName>
    <definedName name="solver_mrt" localSheetId="10" hidden="1">0.075</definedName>
    <definedName name="solver_mrt" localSheetId="9" hidden="1">0.075</definedName>
    <definedName name="solver_msl" localSheetId="12" hidden="1">2</definedName>
    <definedName name="solver_msl" localSheetId="13" hidden="1">2</definedName>
    <definedName name="solver_msl" localSheetId="11" hidden="1">2</definedName>
    <definedName name="solver_msl" localSheetId="10" hidden="1">2</definedName>
    <definedName name="solver_msl" localSheetId="9" hidden="1">2</definedName>
    <definedName name="solver_neg" localSheetId="12" hidden="1">1</definedName>
    <definedName name="solver_neg" localSheetId="13" hidden="1">1</definedName>
    <definedName name="solver_neg" localSheetId="11" hidden="1">1</definedName>
    <definedName name="solver_neg" localSheetId="10" hidden="1">1</definedName>
    <definedName name="solver_neg" localSheetId="9" hidden="1">1</definedName>
    <definedName name="solver_nod" localSheetId="12" hidden="1">2147483647</definedName>
    <definedName name="solver_nod" localSheetId="13" hidden="1">2147483647</definedName>
    <definedName name="solver_nod" localSheetId="11" hidden="1">2147483647</definedName>
    <definedName name="solver_nod" localSheetId="10" hidden="1">2147483647</definedName>
    <definedName name="solver_nod" localSheetId="9" hidden="1">2147483647</definedName>
    <definedName name="solver_num" localSheetId="12" hidden="1">0</definedName>
    <definedName name="solver_num" localSheetId="13" hidden="1">0</definedName>
    <definedName name="solver_num" localSheetId="11" hidden="1">0</definedName>
    <definedName name="solver_num" localSheetId="10" hidden="1">0</definedName>
    <definedName name="solver_num" localSheetId="9" hidden="1">0</definedName>
    <definedName name="solver_nwt" localSheetId="12" hidden="1">1</definedName>
    <definedName name="solver_nwt" localSheetId="13" hidden="1">1</definedName>
    <definedName name="solver_nwt" localSheetId="11" hidden="1">1</definedName>
    <definedName name="solver_nwt" localSheetId="10" hidden="1">1</definedName>
    <definedName name="solver_nwt" localSheetId="9" hidden="1">1</definedName>
    <definedName name="solver_opt" localSheetId="12" hidden="1">Bioresources!$O$6</definedName>
    <definedName name="solver_opt" localSheetId="13" hidden="1">Dummy!$O$6</definedName>
    <definedName name="solver_opt" localSheetId="11" hidden="1">'Wastewater network +'!$O$6</definedName>
    <definedName name="solver_opt" localSheetId="10" hidden="1">'Water network +'!$O$6</definedName>
    <definedName name="solver_opt" localSheetId="9" hidden="1">'Water resources'!$O$6</definedName>
    <definedName name="solver_pre" localSheetId="12" hidden="1">0.000001</definedName>
    <definedName name="solver_pre" localSheetId="13" hidden="1">0.000001</definedName>
    <definedName name="solver_pre" localSheetId="11" hidden="1">0.000001</definedName>
    <definedName name="solver_pre" localSheetId="10" hidden="1">0.000001</definedName>
    <definedName name="solver_pre" localSheetId="9" hidden="1">0.000001</definedName>
    <definedName name="solver_rbv" localSheetId="12" hidden="1">1</definedName>
    <definedName name="solver_rbv" localSheetId="13" hidden="1">1</definedName>
    <definedName name="solver_rbv" localSheetId="11" hidden="1">1</definedName>
    <definedName name="solver_rbv" localSheetId="10" hidden="1">1</definedName>
    <definedName name="solver_rbv" localSheetId="9" hidden="1">1</definedName>
    <definedName name="solver_rlx" localSheetId="12" hidden="1">2</definedName>
    <definedName name="solver_rlx" localSheetId="13" hidden="1">2</definedName>
    <definedName name="solver_rlx" localSheetId="11" hidden="1">2</definedName>
    <definedName name="solver_rlx" localSheetId="10" hidden="1">2</definedName>
    <definedName name="solver_rlx" localSheetId="9" hidden="1">2</definedName>
    <definedName name="solver_rsd" localSheetId="12" hidden="1">0</definedName>
    <definedName name="solver_rsd" localSheetId="13" hidden="1">0</definedName>
    <definedName name="solver_rsd" localSheetId="11" hidden="1">0</definedName>
    <definedName name="solver_rsd" localSheetId="10" hidden="1">0</definedName>
    <definedName name="solver_rsd" localSheetId="9" hidden="1">0</definedName>
    <definedName name="solver_scl" localSheetId="12" hidden="1">1</definedName>
    <definedName name="solver_scl" localSheetId="13" hidden="1">1</definedName>
    <definedName name="solver_scl" localSheetId="11" hidden="1">1</definedName>
    <definedName name="solver_scl" localSheetId="10" hidden="1">1</definedName>
    <definedName name="solver_scl" localSheetId="9" hidden="1">1</definedName>
    <definedName name="solver_sho" localSheetId="12" hidden="1">2</definedName>
    <definedName name="solver_sho" localSheetId="13" hidden="1">2</definedName>
    <definedName name="solver_sho" localSheetId="11" hidden="1">2</definedName>
    <definedName name="solver_sho" localSheetId="10" hidden="1">2</definedName>
    <definedName name="solver_sho" localSheetId="9" hidden="1">2</definedName>
    <definedName name="solver_ssz" localSheetId="12" hidden="1">100</definedName>
    <definedName name="solver_ssz" localSheetId="13" hidden="1">100</definedName>
    <definedName name="solver_ssz" localSheetId="11" hidden="1">100</definedName>
    <definedName name="solver_ssz" localSheetId="10" hidden="1">100</definedName>
    <definedName name="solver_ssz" localSheetId="9" hidden="1">100</definedName>
    <definedName name="solver_tim" localSheetId="12" hidden="1">2147483647</definedName>
    <definedName name="solver_tim" localSheetId="13" hidden="1">2147483647</definedName>
    <definedName name="solver_tim" localSheetId="11" hidden="1">2147483647</definedName>
    <definedName name="solver_tim" localSheetId="10" hidden="1">2147483647</definedName>
    <definedName name="solver_tim" localSheetId="9" hidden="1">2147483647</definedName>
    <definedName name="solver_tol" localSheetId="12" hidden="1">0.01</definedName>
    <definedName name="solver_tol" localSheetId="13" hidden="1">0.01</definedName>
    <definedName name="solver_tol" localSheetId="11" hidden="1">0.01</definedName>
    <definedName name="solver_tol" localSheetId="10" hidden="1">0.01</definedName>
    <definedName name="solver_tol" localSheetId="9" hidden="1">0.01</definedName>
    <definedName name="solver_typ" localSheetId="12" hidden="1">3</definedName>
    <definedName name="solver_typ" localSheetId="13" hidden="1">3</definedName>
    <definedName name="solver_typ" localSheetId="11" hidden="1">3</definedName>
    <definedName name="solver_typ" localSheetId="10" hidden="1">3</definedName>
    <definedName name="solver_typ" localSheetId="9" hidden="1">3</definedName>
    <definedName name="solver_val" localSheetId="12" hidden="1">0</definedName>
    <definedName name="solver_val" localSheetId="13" hidden="1">0</definedName>
    <definedName name="solver_val" localSheetId="11" hidden="1">0</definedName>
    <definedName name="solver_val" localSheetId="10" hidden="1">0</definedName>
    <definedName name="solver_val" localSheetId="9" hidden="1">0</definedName>
    <definedName name="solver_ver" localSheetId="12" hidden="1">3</definedName>
    <definedName name="solver_ver" localSheetId="13" hidden="1">3</definedName>
    <definedName name="solver_ver" localSheetId="11" hidden="1">3</definedName>
    <definedName name="solver_ver" localSheetId="10" hidden="1">3</definedName>
    <definedName name="solver_ver" localSheetId="9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5" l="1"/>
  <c r="A1" i="34"/>
  <c r="F39" i="27"/>
  <c r="I39" i="27"/>
  <c r="E39" i="27"/>
  <c r="F8" i="31"/>
  <c r="E60" i="29"/>
  <c r="E57" i="29"/>
  <c r="E56" i="29"/>
  <c r="E53" i="29"/>
  <c r="E17" i="20"/>
  <c r="E89" i="14"/>
  <c r="E88" i="14"/>
  <c r="E84" i="14"/>
  <c r="E81" i="14"/>
  <c r="E68" i="14"/>
  <c r="E67" i="14"/>
  <c r="E64" i="14"/>
  <c r="E13" i="14"/>
  <c r="P13" i="29"/>
  <c r="P35" i="29"/>
  <c r="P17" i="29"/>
  <c r="P22" i="29"/>
  <c r="P34" i="29"/>
  <c r="P37" i="29"/>
  <c r="E52" i="29"/>
  <c r="E49" i="29"/>
  <c r="E48" i="29"/>
  <c r="E47" i="29"/>
  <c r="E44" i="29"/>
  <c r="E43" i="29"/>
  <c r="E39" i="29"/>
  <c r="E37" i="29"/>
  <c r="E35" i="29"/>
  <c r="E34" i="29"/>
  <c r="E30" i="29"/>
  <c r="E29" i="29"/>
  <c r="E17" i="29"/>
  <c r="E16" i="29"/>
  <c r="E13" i="29"/>
  <c r="E11" i="29"/>
  <c r="E10" i="29"/>
  <c r="E9" i="29"/>
  <c r="E5" i="29"/>
  <c r="E4" i="29"/>
  <c r="E47" i="20"/>
  <c r="E46" i="20"/>
  <c r="E45" i="20"/>
  <c r="E44" i="20"/>
  <c r="E43" i="20"/>
  <c r="E39" i="20"/>
  <c r="E38" i="20"/>
  <c r="E37" i="20"/>
  <c r="E34" i="20"/>
  <c r="E33" i="20"/>
  <c r="E32" i="20"/>
  <c r="E29" i="20"/>
  <c r="E28" i="20"/>
  <c r="E27" i="20"/>
  <c r="E24" i="20"/>
  <c r="E23" i="20"/>
  <c r="E22" i="20"/>
  <c r="E19" i="20"/>
  <c r="E18" i="20"/>
  <c r="E13" i="20"/>
  <c r="E12" i="20"/>
  <c r="E9" i="20"/>
  <c r="E8" i="20"/>
  <c r="E5" i="20"/>
  <c r="E4" i="20"/>
  <c r="E85" i="14"/>
  <c r="E80" i="14"/>
  <c r="E77" i="14"/>
  <c r="E76" i="14"/>
  <c r="E72" i="14"/>
  <c r="E71" i="14"/>
  <c r="E63" i="14"/>
  <c r="E60" i="14"/>
  <c r="E59" i="14"/>
  <c r="E55" i="14"/>
  <c r="E54" i="14"/>
  <c r="E51" i="14"/>
  <c r="E50" i="14"/>
  <c r="E47" i="14"/>
  <c r="E46" i="14"/>
  <c r="E43" i="14"/>
  <c r="E42" i="14"/>
  <c r="E38" i="14"/>
  <c r="E37" i="14"/>
  <c r="E34" i="14"/>
  <c r="E33" i="14"/>
  <c r="E30" i="14"/>
  <c r="E29" i="14"/>
  <c r="E26" i="14"/>
  <c r="E25" i="14"/>
  <c r="E21" i="14"/>
  <c r="E20" i="14"/>
  <c r="E17" i="14"/>
  <c r="E16" i="14"/>
  <c r="E12" i="14"/>
  <c r="E9" i="14"/>
  <c r="E8" i="14"/>
  <c r="E5" i="14"/>
  <c r="E4" i="14"/>
  <c r="E3" i="14"/>
  <c r="E2" i="14"/>
  <c r="O26" i="27"/>
  <c r="N26" i="27"/>
  <c r="M26" i="27"/>
  <c r="L26" i="27"/>
  <c r="K26" i="27"/>
  <c r="O26" i="28"/>
  <c r="N26" i="28"/>
  <c r="M26" i="28"/>
  <c r="L26" i="28"/>
  <c r="K26" i="28"/>
  <c r="O26" i="31"/>
  <c r="N26" i="31"/>
  <c r="M26" i="31"/>
  <c r="L26" i="31"/>
  <c r="K26" i="31"/>
  <c r="O26" i="30"/>
  <c r="N26" i="30"/>
  <c r="M26" i="30"/>
  <c r="L26" i="30"/>
  <c r="K26" i="30"/>
  <c r="L26" i="29"/>
  <c r="M26" i="29"/>
  <c r="N26" i="29"/>
  <c r="O26" i="29"/>
  <c r="K26" i="2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6" i="19"/>
  <c r="J227" i="19"/>
  <c r="J228" i="19"/>
  <c r="J229" i="19"/>
  <c r="J230" i="19"/>
  <c r="J231" i="19"/>
  <c r="J232" i="19"/>
  <c r="J233" i="19"/>
  <c r="J234" i="19"/>
  <c r="J235" i="19"/>
  <c r="J236" i="19"/>
  <c r="J237" i="19"/>
  <c r="J238" i="19"/>
  <c r="J239" i="19"/>
  <c r="J240" i="19"/>
  <c r="J241" i="19"/>
  <c r="J242" i="19"/>
  <c r="J243" i="19"/>
  <c r="J244" i="19"/>
  <c r="J245" i="19"/>
  <c r="J246" i="19"/>
  <c r="J247" i="19"/>
  <c r="J248" i="19"/>
  <c r="J249" i="19"/>
  <c r="J250" i="19"/>
  <c r="J251" i="19"/>
  <c r="J252" i="19"/>
  <c r="J253" i="19"/>
  <c r="J254" i="19"/>
  <c r="J255" i="19"/>
  <c r="J256" i="19"/>
  <c r="J257" i="19"/>
  <c r="J258" i="19"/>
  <c r="J259" i="19"/>
  <c r="J260" i="19"/>
  <c r="J261" i="19"/>
  <c r="J262" i="19"/>
  <c r="J263" i="19"/>
  <c r="J264" i="19"/>
  <c r="J265" i="19"/>
  <c r="J266" i="19"/>
  <c r="J267" i="19"/>
  <c r="J268" i="19"/>
  <c r="J269" i="19"/>
  <c r="J270" i="19"/>
  <c r="J271" i="19"/>
  <c r="J272" i="19"/>
  <c r="J273" i="19"/>
  <c r="J274" i="19"/>
  <c r="J275" i="19"/>
  <c r="J276" i="19"/>
  <c r="J277" i="19"/>
  <c r="J278" i="19"/>
  <c r="J279" i="19"/>
  <c r="J280" i="19"/>
  <c r="J281" i="19"/>
  <c r="J282" i="19"/>
  <c r="J283" i="19"/>
  <c r="J284" i="19"/>
  <c r="J285" i="19"/>
  <c r="J286" i="19"/>
  <c r="J287" i="19"/>
  <c r="J288" i="19"/>
  <c r="J289" i="19"/>
  <c r="J290" i="19"/>
  <c r="J291" i="19"/>
  <c r="J292" i="19"/>
  <c r="J293" i="19"/>
  <c r="J294" i="19"/>
  <c r="J295" i="19"/>
  <c r="J296" i="19"/>
  <c r="J297" i="19"/>
  <c r="J298" i="19"/>
  <c r="J299" i="19"/>
  <c r="J300" i="19"/>
  <c r="J301" i="19"/>
  <c r="J302" i="19"/>
  <c r="J303" i="19"/>
  <c r="J304" i="19"/>
  <c r="J305" i="19"/>
  <c r="J306" i="19"/>
  <c r="J307" i="19"/>
  <c r="J308" i="19"/>
  <c r="J309" i="19"/>
  <c r="J310" i="19"/>
  <c r="J311" i="19"/>
  <c r="J312" i="19"/>
  <c r="J313" i="19"/>
  <c r="J314" i="19"/>
  <c r="J315" i="19"/>
  <c r="J316" i="19"/>
  <c r="J317" i="19"/>
  <c r="J318" i="19"/>
  <c r="J319" i="19"/>
  <c r="J320" i="19"/>
  <c r="J321" i="19"/>
  <c r="J322" i="19"/>
  <c r="J323" i="19"/>
  <c r="J324" i="19"/>
  <c r="J325" i="19"/>
  <c r="J326" i="19"/>
  <c r="J327" i="19"/>
  <c r="J328" i="19"/>
  <c r="J329" i="19"/>
  <c r="J330" i="19"/>
  <c r="J331" i="19"/>
  <c r="J332" i="19"/>
  <c r="J333" i="19"/>
  <c r="J334" i="19"/>
  <c r="J335" i="19"/>
  <c r="J336" i="19"/>
  <c r="J337" i="19"/>
  <c r="J338" i="19"/>
  <c r="J339" i="19"/>
  <c r="J340" i="19"/>
  <c r="J341" i="19"/>
  <c r="J342" i="19"/>
  <c r="J343" i="19"/>
  <c r="J344" i="19"/>
  <c r="J345" i="19"/>
  <c r="J346" i="19"/>
  <c r="J347" i="19"/>
  <c r="J348" i="19"/>
  <c r="J349" i="19"/>
  <c r="J350" i="19"/>
  <c r="J351" i="19"/>
  <c r="J352" i="19"/>
  <c r="J353" i="19"/>
  <c r="J354" i="19"/>
  <c r="J355" i="19"/>
  <c r="J356" i="19"/>
  <c r="J357" i="19"/>
  <c r="J358" i="19"/>
  <c r="J359" i="19"/>
  <c r="J360" i="19"/>
  <c r="J361" i="19"/>
  <c r="J362" i="19"/>
  <c r="J363" i="19"/>
  <c r="J364" i="19"/>
  <c r="J365" i="19"/>
  <c r="J366" i="19"/>
  <c r="J367" i="19"/>
  <c r="J368" i="19"/>
  <c r="J369" i="19"/>
  <c r="J370" i="19"/>
  <c r="J371" i="19"/>
  <c r="J372" i="19"/>
  <c r="J373" i="19"/>
  <c r="J374" i="19"/>
  <c r="J375" i="19"/>
  <c r="J376" i="19"/>
  <c r="J377" i="19"/>
  <c r="J378" i="19"/>
  <c r="J379" i="19"/>
  <c r="J380" i="19"/>
  <c r="J381" i="19"/>
  <c r="J382" i="19"/>
  <c r="J383" i="19"/>
  <c r="J384" i="19"/>
  <c r="J385" i="19"/>
  <c r="J386" i="19"/>
  <c r="J387" i="19"/>
  <c r="J388" i="19"/>
  <c r="J389" i="19"/>
  <c r="J390" i="19"/>
  <c r="J391" i="19"/>
  <c r="J392" i="19"/>
  <c r="J393" i="19"/>
  <c r="J394" i="19"/>
  <c r="J395" i="19"/>
  <c r="J396" i="19"/>
  <c r="J397" i="19"/>
  <c r="J398" i="19"/>
  <c r="J399" i="19"/>
  <c r="J400" i="19"/>
  <c r="J401" i="19"/>
  <c r="J402" i="19"/>
  <c r="J403" i="19"/>
  <c r="J404" i="19"/>
  <c r="J405" i="19"/>
  <c r="J406" i="19"/>
  <c r="J407" i="19"/>
  <c r="J408" i="19"/>
  <c r="J409" i="19"/>
  <c r="J410" i="19"/>
  <c r="J411" i="19"/>
  <c r="J412" i="19"/>
  <c r="J413" i="19"/>
  <c r="J414" i="19"/>
  <c r="J415" i="19"/>
  <c r="J416" i="19"/>
  <c r="J417" i="19"/>
  <c r="J418" i="19"/>
  <c r="J419" i="19"/>
  <c r="J420" i="19"/>
  <c r="J421" i="19"/>
  <c r="J422" i="19"/>
  <c r="J423" i="19"/>
  <c r="J424" i="19"/>
  <c r="J425" i="19"/>
  <c r="J426" i="19"/>
  <c r="J427" i="19"/>
  <c r="J428" i="19"/>
  <c r="J429" i="19"/>
  <c r="J430" i="19"/>
  <c r="J431" i="19"/>
  <c r="J432" i="19"/>
  <c r="J433" i="19"/>
  <c r="J434" i="19"/>
  <c r="J435" i="19"/>
  <c r="J436" i="19"/>
  <c r="J437" i="19"/>
  <c r="J438" i="19"/>
  <c r="J439" i="19"/>
  <c r="J440" i="19"/>
  <c r="J441" i="19"/>
  <c r="J442" i="19"/>
  <c r="J443" i="19"/>
  <c r="J444" i="19"/>
  <c r="J445" i="19"/>
  <c r="J446" i="19"/>
  <c r="J447" i="19"/>
  <c r="J448" i="19"/>
  <c r="J449" i="19"/>
  <c r="J450" i="19"/>
  <c r="J451" i="19"/>
  <c r="J452" i="19"/>
  <c r="J453" i="19"/>
  <c r="J454" i="19"/>
  <c r="J455" i="19"/>
  <c r="J456" i="19"/>
  <c r="J457" i="19"/>
  <c r="J458" i="19"/>
  <c r="J459" i="19"/>
  <c r="J460" i="19"/>
  <c r="J461" i="19"/>
  <c r="J462" i="19"/>
  <c r="J463" i="19"/>
  <c r="J464" i="19"/>
  <c r="J465" i="19"/>
  <c r="J466" i="19"/>
  <c r="J467" i="19"/>
  <c r="J468" i="19"/>
  <c r="J469" i="19"/>
  <c r="J470" i="19"/>
  <c r="J471" i="19"/>
  <c r="J472" i="19"/>
  <c r="J473" i="19"/>
  <c r="J474" i="19"/>
  <c r="J475" i="19"/>
  <c r="J476" i="19"/>
  <c r="J477" i="19"/>
  <c r="J478" i="19"/>
  <c r="J479" i="19"/>
  <c r="J480" i="19"/>
  <c r="J481" i="19"/>
  <c r="J482" i="19"/>
  <c r="J483" i="19"/>
  <c r="J484" i="19"/>
  <c r="J485" i="19"/>
  <c r="J486" i="19"/>
  <c r="J487" i="19"/>
  <c r="J488" i="19"/>
  <c r="J489" i="19"/>
  <c r="J490" i="19"/>
  <c r="J491" i="19"/>
  <c r="J492" i="19"/>
  <c r="J493" i="19"/>
  <c r="J494" i="19"/>
  <c r="J495" i="19"/>
  <c r="J496" i="19"/>
  <c r="J497" i="19"/>
  <c r="J498" i="19"/>
  <c r="J499" i="19"/>
  <c r="J500" i="19"/>
  <c r="J501" i="19"/>
  <c r="J502" i="19"/>
  <c r="J503" i="19"/>
  <c r="J504" i="19"/>
  <c r="J505" i="19"/>
  <c r="J506" i="19"/>
  <c r="J507" i="19"/>
  <c r="J508" i="19"/>
  <c r="J509" i="19"/>
  <c r="J510" i="19"/>
  <c r="J511" i="19"/>
  <c r="J512" i="19"/>
  <c r="J513" i="19"/>
  <c r="J514" i="19"/>
  <c r="J515" i="19"/>
  <c r="J516" i="19"/>
  <c r="J517" i="19"/>
  <c r="J518" i="19"/>
  <c r="J519" i="19"/>
  <c r="J520" i="19"/>
  <c r="J521" i="19"/>
  <c r="J522" i="19"/>
  <c r="J523" i="19"/>
  <c r="J524" i="19"/>
  <c r="J525" i="19"/>
  <c r="J526" i="19"/>
  <c r="J527" i="19"/>
  <c r="J528" i="19"/>
  <c r="J529" i="19"/>
  <c r="J530" i="19"/>
  <c r="J531" i="19"/>
  <c r="J532" i="19"/>
  <c r="J533" i="19"/>
  <c r="J534" i="19"/>
  <c r="J535" i="19"/>
  <c r="J536" i="19"/>
  <c r="J537" i="19"/>
  <c r="J538" i="19"/>
  <c r="J539" i="19"/>
  <c r="J540" i="19"/>
  <c r="J541" i="19"/>
  <c r="J542" i="19"/>
  <c r="J543" i="19"/>
  <c r="J544" i="19"/>
  <c r="J545" i="19"/>
  <c r="J546" i="19"/>
  <c r="J547" i="19"/>
  <c r="J548" i="19"/>
  <c r="J549" i="19"/>
  <c r="J550" i="19"/>
  <c r="J551" i="19"/>
  <c r="J552" i="19"/>
  <c r="J553" i="19"/>
  <c r="J554" i="19"/>
  <c r="J555" i="19"/>
  <c r="J556" i="19"/>
  <c r="J557" i="19"/>
  <c r="J558" i="19"/>
  <c r="J559" i="19"/>
  <c r="J560" i="19"/>
  <c r="J561" i="19"/>
  <c r="J562" i="19"/>
  <c r="J563" i="19"/>
  <c r="J564" i="19"/>
  <c r="J565" i="19"/>
  <c r="J566" i="19"/>
  <c r="J567" i="19"/>
  <c r="J568" i="19"/>
  <c r="J569" i="19"/>
  <c r="J570" i="19"/>
  <c r="J571" i="19"/>
  <c r="J572" i="19"/>
  <c r="J573" i="19"/>
  <c r="J574" i="19"/>
  <c r="J575" i="19"/>
  <c r="J576" i="19"/>
  <c r="J577" i="19"/>
  <c r="J578" i="19"/>
  <c r="J579" i="19"/>
  <c r="J580" i="19"/>
  <c r="J581" i="19"/>
  <c r="J582" i="19"/>
  <c r="J583" i="19"/>
  <c r="J584" i="19"/>
  <c r="J585" i="19"/>
  <c r="J586" i="19"/>
  <c r="J587" i="19"/>
  <c r="J588" i="19"/>
  <c r="J589" i="19"/>
  <c r="J590" i="19"/>
  <c r="J591" i="19"/>
  <c r="J592" i="19"/>
  <c r="J593" i="19"/>
  <c r="J594" i="19"/>
  <c r="J595" i="19"/>
  <c r="J596" i="19"/>
  <c r="J597" i="19"/>
  <c r="J598" i="19"/>
  <c r="J599" i="19"/>
  <c r="J600" i="19"/>
  <c r="J601" i="19"/>
  <c r="J602" i="19"/>
  <c r="J603" i="19"/>
  <c r="J604" i="19"/>
  <c r="J605" i="19"/>
  <c r="J606" i="19"/>
  <c r="J607" i="19"/>
  <c r="J608" i="19"/>
  <c r="J609" i="19"/>
  <c r="J610" i="19"/>
  <c r="J611" i="19"/>
  <c r="J612" i="19"/>
  <c r="J613" i="19"/>
  <c r="J614" i="19"/>
  <c r="J615" i="19"/>
  <c r="J616" i="19"/>
  <c r="J617" i="19"/>
  <c r="J618" i="19"/>
  <c r="J619" i="19"/>
  <c r="J620" i="19"/>
  <c r="J621" i="19"/>
  <c r="J622" i="19"/>
  <c r="J623" i="19"/>
  <c r="J624" i="19"/>
  <c r="J625" i="19"/>
  <c r="J626" i="19"/>
  <c r="J627" i="19"/>
  <c r="J628" i="19"/>
  <c r="J629" i="19"/>
  <c r="J630" i="19"/>
  <c r="J631" i="19"/>
  <c r="J632" i="19"/>
  <c r="J633" i="19"/>
  <c r="J634" i="19"/>
  <c r="J635" i="19"/>
  <c r="J636" i="19"/>
  <c r="J637" i="19"/>
  <c r="J638" i="19"/>
  <c r="J639" i="19"/>
  <c r="J640" i="19"/>
  <c r="J641" i="19"/>
  <c r="J642" i="19"/>
  <c r="J643" i="19"/>
  <c r="J644" i="19"/>
  <c r="J645" i="19"/>
  <c r="J646" i="19"/>
  <c r="J647" i="19"/>
  <c r="J648" i="19"/>
  <c r="J649" i="19"/>
  <c r="J650" i="19"/>
  <c r="J651" i="19"/>
  <c r="J652" i="19"/>
  <c r="J653" i="19"/>
  <c r="J654" i="19"/>
  <c r="J655" i="19"/>
  <c r="J656" i="19"/>
  <c r="J657" i="19"/>
  <c r="J658" i="19"/>
  <c r="J659" i="19"/>
  <c r="J660" i="19"/>
  <c r="J661" i="19"/>
  <c r="J662" i="19"/>
  <c r="J663" i="19"/>
  <c r="J664" i="19"/>
  <c r="J665" i="19"/>
  <c r="J666" i="19"/>
  <c r="J667" i="19"/>
  <c r="J668" i="19"/>
  <c r="J669" i="19"/>
  <c r="J670" i="19"/>
  <c r="J671" i="19"/>
  <c r="J672" i="19"/>
  <c r="J673" i="19"/>
  <c r="J674" i="19"/>
  <c r="J675" i="19"/>
  <c r="J676" i="19"/>
  <c r="J677" i="19"/>
  <c r="J678" i="19"/>
  <c r="J679" i="19"/>
  <c r="J680" i="19"/>
  <c r="J681" i="19"/>
  <c r="J682" i="19"/>
  <c r="J683" i="19"/>
  <c r="J684" i="19"/>
  <c r="J685" i="19"/>
  <c r="J686" i="19"/>
  <c r="J687" i="19"/>
  <c r="J688" i="19"/>
  <c r="J689" i="19"/>
  <c r="J690" i="19"/>
  <c r="J691" i="19"/>
  <c r="J692" i="19"/>
  <c r="J693" i="19"/>
  <c r="J694" i="19"/>
  <c r="J695" i="19"/>
  <c r="J696" i="19"/>
  <c r="J697" i="19"/>
  <c r="J698" i="19"/>
  <c r="J699" i="19"/>
  <c r="J700" i="19"/>
  <c r="J701" i="19"/>
  <c r="J702" i="19"/>
  <c r="J703" i="19"/>
  <c r="J704" i="19"/>
  <c r="J705" i="19"/>
  <c r="J706" i="19"/>
  <c r="J707" i="19"/>
  <c r="J708" i="19"/>
  <c r="J709" i="19"/>
  <c r="J710" i="19"/>
  <c r="J711" i="19"/>
  <c r="J712" i="19"/>
  <c r="J713" i="19"/>
  <c r="J714" i="19"/>
  <c r="J715" i="19"/>
  <c r="J716" i="19"/>
  <c r="J717" i="19"/>
  <c r="J718" i="19"/>
  <c r="J719" i="19"/>
  <c r="J720" i="19"/>
  <c r="J721" i="19"/>
  <c r="J722" i="19"/>
  <c r="J723" i="19"/>
  <c r="J724" i="19"/>
  <c r="J725" i="19"/>
  <c r="J726" i="19"/>
  <c r="J727" i="19"/>
  <c r="J728" i="19"/>
  <c r="J729" i="19"/>
  <c r="J730" i="19"/>
  <c r="J731" i="19"/>
  <c r="J732" i="19"/>
  <c r="J733" i="19"/>
  <c r="J734" i="19"/>
  <c r="J735" i="19"/>
  <c r="J736" i="19"/>
  <c r="J737" i="19"/>
  <c r="J738" i="19"/>
  <c r="J739" i="19"/>
  <c r="J740" i="19"/>
  <c r="J741" i="19"/>
  <c r="J742" i="19"/>
  <c r="J743" i="19"/>
  <c r="J744" i="19"/>
  <c r="J745" i="19"/>
  <c r="J746" i="19"/>
  <c r="J747" i="19"/>
  <c r="J748" i="19"/>
  <c r="J749" i="19"/>
  <c r="J750" i="19"/>
  <c r="J751" i="19"/>
  <c r="J752" i="19"/>
  <c r="J753" i="19"/>
  <c r="J754" i="19"/>
  <c r="J755" i="19"/>
  <c r="J756" i="19"/>
  <c r="J757" i="19"/>
  <c r="J758" i="19"/>
  <c r="J759" i="19"/>
  <c r="J760" i="19"/>
  <c r="J761" i="19"/>
  <c r="J762" i="19"/>
  <c r="J763" i="19"/>
  <c r="J764" i="19"/>
  <c r="J765" i="19"/>
  <c r="J766" i="19"/>
  <c r="J767" i="19"/>
  <c r="J768" i="19"/>
  <c r="J769" i="19"/>
  <c r="J770" i="19"/>
  <c r="J771" i="19"/>
  <c r="J772" i="19"/>
  <c r="J773" i="19"/>
  <c r="J774" i="19"/>
  <c r="J775" i="19"/>
  <c r="J776" i="19"/>
  <c r="J777" i="19"/>
  <c r="J778" i="19"/>
  <c r="J779" i="19"/>
  <c r="J780" i="19"/>
  <c r="J781" i="19"/>
  <c r="J782" i="19"/>
  <c r="J783" i="19"/>
  <c r="J784" i="19"/>
  <c r="J785" i="19"/>
  <c r="J786" i="19"/>
  <c r="J787" i="19"/>
  <c r="J788" i="19"/>
  <c r="J789" i="19"/>
  <c r="J790" i="19"/>
  <c r="J791" i="19"/>
  <c r="J792" i="19"/>
  <c r="J793" i="19"/>
  <c r="J794" i="19"/>
  <c r="J795" i="19"/>
  <c r="J796" i="19"/>
  <c r="J797" i="19"/>
  <c r="J798" i="19"/>
  <c r="J799" i="19"/>
  <c r="J800" i="19"/>
  <c r="J801" i="19"/>
  <c r="J802" i="19"/>
  <c r="J803" i="19"/>
  <c r="J804" i="19"/>
  <c r="J805" i="19"/>
  <c r="J806" i="19"/>
  <c r="J807" i="19"/>
  <c r="J808" i="19"/>
  <c r="J809" i="19"/>
  <c r="J810" i="19"/>
  <c r="J811" i="19"/>
  <c r="J812" i="19"/>
  <c r="J813" i="19"/>
  <c r="J814" i="19"/>
  <c r="J815" i="19"/>
  <c r="J816" i="19"/>
  <c r="J817" i="19"/>
  <c r="J818" i="19"/>
  <c r="J819" i="19"/>
  <c r="J820" i="19"/>
  <c r="J821" i="19"/>
  <c r="J822" i="19"/>
  <c r="J823" i="19"/>
  <c r="J824" i="19"/>
  <c r="J825" i="19"/>
  <c r="J826" i="19"/>
  <c r="J827" i="19"/>
  <c r="J828" i="19"/>
  <c r="J829" i="19"/>
  <c r="J830" i="19"/>
  <c r="J831" i="19"/>
  <c r="J832" i="19"/>
  <c r="J833" i="19"/>
  <c r="J834" i="19"/>
  <c r="J835" i="19"/>
  <c r="J836" i="19"/>
  <c r="J837" i="19"/>
  <c r="J838" i="19"/>
  <c r="J839" i="19"/>
  <c r="J840" i="19"/>
  <c r="J841" i="19"/>
  <c r="J842" i="19"/>
  <c r="J843" i="19"/>
  <c r="J844" i="19"/>
  <c r="J845" i="19"/>
  <c r="J846" i="19"/>
  <c r="J847" i="19"/>
  <c r="J848" i="19"/>
  <c r="J849" i="19"/>
  <c r="J850" i="19"/>
  <c r="J851" i="19"/>
  <c r="J852" i="19"/>
  <c r="J853" i="19"/>
  <c r="J854" i="19"/>
  <c r="J855" i="19"/>
  <c r="J856" i="19"/>
  <c r="J857" i="19"/>
  <c r="J858" i="19"/>
  <c r="J859" i="19"/>
  <c r="J860" i="19"/>
  <c r="J861" i="19"/>
  <c r="J862" i="19"/>
  <c r="J863" i="19"/>
  <c r="J864" i="19"/>
  <c r="J865" i="19"/>
  <c r="J866" i="19"/>
  <c r="J867" i="19"/>
  <c r="J868" i="19"/>
  <c r="J869" i="19"/>
  <c r="J870" i="19"/>
  <c r="J871" i="19"/>
  <c r="J872" i="19"/>
  <c r="J873" i="19"/>
  <c r="J874" i="19"/>
  <c r="J875" i="19"/>
  <c r="J876" i="19"/>
  <c r="J877" i="19"/>
  <c r="J878" i="19"/>
  <c r="J879" i="19"/>
  <c r="J880" i="19"/>
  <c r="J881" i="19"/>
  <c r="J882" i="19"/>
  <c r="J883" i="19"/>
  <c r="J884" i="19"/>
  <c r="J885" i="19"/>
  <c r="J886" i="19"/>
  <c r="J887" i="19"/>
  <c r="J888" i="19"/>
  <c r="J889" i="19"/>
  <c r="J890" i="19"/>
  <c r="J891" i="19"/>
  <c r="J892" i="19"/>
  <c r="J893" i="19"/>
  <c r="J894" i="19"/>
  <c r="J895" i="19"/>
  <c r="J896" i="19"/>
  <c r="J897" i="19"/>
  <c r="J898" i="19"/>
  <c r="J899" i="19"/>
  <c r="J900" i="19"/>
  <c r="J901" i="19"/>
  <c r="J902" i="19"/>
  <c r="J903" i="19"/>
  <c r="J904" i="19"/>
  <c r="J905" i="19"/>
  <c r="J906" i="19"/>
  <c r="J907" i="19"/>
  <c r="J908" i="19"/>
  <c r="J909" i="19"/>
  <c r="J910" i="19"/>
  <c r="J911" i="19"/>
  <c r="J912" i="19"/>
  <c r="J913" i="19"/>
  <c r="J914" i="19"/>
  <c r="J915" i="19"/>
  <c r="J916" i="19"/>
  <c r="J917" i="19"/>
  <c r="J918" i="19"/>
  <c r="J919" i="19"/>
  <c r="J920" i="19"/>
  <c r="J921" i="19"/>
  <c r="J922" i="19"/>
  <c r="J923" i="19"/>
  <c r="J924" i="19"/>
  <c r="J925" i="19"/>
  <c r="J926" i="19"/>
  <c r="J927" i="19"/>
  <c r="J928" i="19"/>
  <c r="J929" i="19"/>
  <c r="J930" i="19"/>
  <c r="J931" i="19"/>
  <c r="J932" i="19"/>
  <c r="J933" i="19"/>
  <c r="J934" i="19"/>
  <c r="J935" i="19"/>
  <c r="J936" i="19"/>
  <c r="J937" i="19"/>
  <c r="J938" i="19"/>
  <c r="J939" i="19"/>
  <c r="J940" i="19"/>
  <c r="J941" i="19"/>
  <c r="J942" i="19"/>
  <c r="J943" i="19"/>
  <c r="J944" i="19"/>
  <c r="J945" i="19"/>
  <c r="J946" i="19"/>
  <c r="J947" i="19"/>
  <c r="J948" i="19"/>
  <c r="J949" i="19"/>
  <c r="J950" i="19"/>
  <c r="J951" i="19"/>
  <c r="J952" i="19"/>
  <c r="J953" i="19"/>
  <c r="J954" i="19"/>
  <c r="J955" i="19"/>
  <c r="J956" i="19"/>
  <c r="J957" i="19"/>
  <c r="J958" i="19"/>
  <c r="J959" i="19"/>
  <c r="J960" i="19"/>
  <c r="J961" i="19"/>
  <c r="J962" i="19"/>
  <c r="J963" i="19"/>
  <c r="J964" i="19"/>
  <c r="J965" i="19"/>
  <c r="J966" i="19"/>
  <c r="J967" i="19"/>
  <c r="J968" i="19"/>
  <c r="J969" i="19"/>
  <c r="J970" i="19"/>
  <c r="J971" i="19"/>
  <c r="J972" i="19"/>
  <c r="J973" i="19"/>
  <c r="J974" i="19"/>
  <c r="J975" i="19"/>
  <c r="J976" i="19"/>
  <c r="J977" i="19"/>
  <c r="J978" i="19"/>
  <c r="J979" i="19"/>
  <c r="J980" i="19"/>
  <c r="J981" i="19"/>
  <c r="J982" i="19"/>
  <c r="J983" i="19"/>
  <c r="J984" i="19"/>
  <c r="J985" i="19"/>
  <c r="J986" i="19"/>
  <c r="J987" i="19"/>
  <c r="J988" i="19"/>
  <c r="J989" i="19"/>
  <c r="J990" i="19"/>
  <c r="J991" i="19"/>
  <c r="J992" i="19"/>
  <c r="J993" i="19"/>
  <c r="J994" i="19"/>
  <c r="J995" i="19"/>
  <c r="J996" i="19"/>
  <c r="J997" i="19"/>
  <c r="J998" i="19"/>
  <c r="J999" i="19"/>
  <c r="J1000" i="19"/>
  <c r="J1001" i="19"/>
  <c r="J1002" i="19"/>
  <c r="J1003" i="19"/>
  <c r="J1004" i="19"/>
  <c r="J1005" i="19"/>
  <c r="J1006" i="19"/>
  <c r="J1007" i="19"/>
  <c r="J1008" i="19"/>
  <c r="J1009" i="19"/>
  <c r="J1010" i="19"/>
  <c r="J1011" i="19"/>
  <c r="J1012" i="19"/>
  <c r="J1013" i="19"/>
  <c r="J1014" i="19"/>
  <c r="J1015" i="19"/>
  <c r="J1016" i="19"/>
  <c r="J1017" i="19"/>
  <c r="J1018" i="19"/>
  <c r="J1019" i="19"/>
  <c r="J1020" i="19"/>
  <c r="J1021" i="19"/>
  <c r="J1022" i="19"/>
  <c r="J1023" i="19"/>
  <c r="J1024" i="19"/>
  <c r="J1025" i="19"/>
  <c r="J1026" i="19"/>
  <c r="J1027" i="19"/>
  <c r="J1028" i="19"/>
  <c r="J1029" i="19"/>
  <c r="J1030" i="19"/>
  <c r="J1031" i="19"/>
  <c r="J1032" i="19"/>
  <c r="J1033" i="19"/>
  <c r="J1034" i="19"/>
  <c r="J1035" i="19"/>
  <c r="J1036" i="19"/>
  <c r="J1037" i="19"/>
  <c r="J1038" i="19"/>
  <c r="J1039" i="19"/>
  <c r="J1040" i="19"/>
  <c r="J1041" i="19"/>
  <c r="J1042" i="19"/>
  <c r="J1043" i="19"/>
  <c r="J1044" i="19"/>
  <c r="J1045" i="19"/>
  <c r="J1046" i="19"/>
  <c r="J1047" i="19"/>
  <c r="J1048" i="19"/>
  <c r="J1049" i="19"/>
  <c r="J1050" i="19"/>
  <c r="J1051" i="19"/>
  <c r="J1052" i="19"/>
  <c r="J1053" i="19"/>
  <c r="J1054" i="19"/>
  <c r="J1055" i="19"/>
  <c r="J1056" i="19"/>
  <c r="J1057" i="19"/>
  <c r="J1058" i="19"/>
  <c r="J1059" i="19"/>
  <c r="J1060" i="19"/>
  <c r="J1061" i="19"/>
  <c r="J1062" i="19"/>
  <c r="J1063" i="19"/>
  <c r="J1064" i="19"/>
  <c r="J1065" i="19"/>
  <c r="J1066" i="19"/>
  <c r="J1067" i="19"/>
  <c r="J1068" i="19"/>
  <c r="J1069" i="19"/>
  <c r="J1070" i="19"/>
  <c r="J1071" i="19"/>
  <c r="J1072" i="19"/>
  <c r="J1073" i="19"/>
  <c r="J1074" i="19"/>
  <c r="J1075" i="19"/>
  <c r="J1076" i="19"/>
  <c r="J1077" i="19"/>
  <c r="J1078" i="19"/>
  <c r="J1079" i="19"/>
  <c r="J1080" i="19"/>
  <c r="J1081" i="19"/>
  <c r="J1082" i="19"/>
  <c r="J1083" i="19"/>
  <c r="J1084" i="19"/>
  <c r="J1085" i="19"/>
  <c r="J1086" i="19"/>
  <c r="J1087" i="19"/>
  <c r="J1088" i="19"/>
  <c r="J1089" i="19"/>
  <c r="J1090" i="19"/>
  <c r="J1091" i="19"/>
  <c r="J1092" i="19"/>
  <c r="J1093" i="19"/>
  <c r="J1094" i="19"/>
  <c r="J1095" i="19"/>
  <c r="J1096" i="19"/>
  <c r="J1097" i="19"/>
  <c r="J1098" i="19"/>
  <c r="J1099" i="19"/>
  <c r="J1100" i="19"/>
  <c r="J1101" i="19"/>
  <c r="J1102" i="19"/>
  <c r="J1103" i="19"/>
  <c r="J1104" i="19"/>
  <c r="J1105" i="19"/>
  <c r="J1106" i="19"/>
  <c r="J1107" i="19"/>
  <c r="J1108" i="19"/>
  <c r="J1109" i="19"/>
  <c r="J1110" i="19"/>
  <c r="J1111" i="19"/>
  <c r="J1112" i="19"/>
  <c r="J1113" i="19"/>
  <c r="J1114" i="19"/>
  <c r="J1115" i="19"/>
  <c r="J1116" i="19"/>
  <c r="J1117" i="19"/>
  <c r="J1118" i="19"/>
  <c r="J1119" i="19"/>
  <c r="J1120" i="19"/>
  <c r="J1121" i="19"/>
  <c r="J1122" i="19"/>
  <c r="J1123" i="19"/>
  <c r="J1124" i="19"/>
  <c r="J1125" i="19"/>
  <c r="J1126" i="19"/>
  <c r="J1127" i="19"/>
  <c r="J1128" i="19"/>
  <c r="J1129" i="19"/>
  <c r="J1130" i="19"/>
  <c r="J1131" i="19"/>
  <c r="J1132" i="19"/>
  <c r="J1133" i="19"/>
  <c r="J1134" i="19"/>
  <c r="J1135" i="19"/>
  <c r="J1136" i="19"/>
  <c r="J1137" i="19"/>
  <c r="J1138" i="19"/>
  <c r="J1139" i="19"/>
  <c r="J1140" i="19"/>
  <c r="J1141" i="19"/>
  <c r="J1142" i="19"/>
  <c r="J1143" i="19"/>
  <c r="J1144" i="19"/>
  <c r="J1145" i="19"/>
  <c r="J1146" i="19"/>
  <c r="J1147" i="19"/>
  <c r="J1148" i="19"/>
  <c r="J1149" i="19"/>
  <c r="J1150" i="19"/>
  <c r="J1151" i="19"/>
  <c r="J1152" i="19"/>
  <c r="J1153" i="19"/>
  <c r="J1154" i="19"/>
  <c r="J1155" i="19"/>
  <c r="J1156" i="19"/>
  <c r="J1157" i="19"/>
  <c r="J1158" i="19"/>
  <c r="J1159" i="19"/>
  <c r="J1160" i="19"/>
  <c r="J1161" i="19"/>
  <c r="J1162" i="19"/>
  <c r="J1163" i="19"/>
  <c r="J1164" i="19"/>
  <c r="J1165" i="19"/>
  <c r="J1166" i="19"/>
  <c r="J1167" i="19"/>
  <c r="J1168" i="19"/>
  <c r="J1169" i="19"/>
  <c r="J1170" i="19"/>
  <c r="J1171" i="19"/>
  <c r="J1172" i="19"/>
  <c r="J1173" i="19"/>
  <c r="J1174" i="19"/>
  <c r="J1175" i="19"/>
  <c r="J1176" i="19"/>
  <c r="J1177" i="19"/>
  <c r="J1178" i="19"/>
  <c r="J1179" i="19"/>
  <c r="J1180" i="19"/>
  <c r="J1181" i="19"/>
  <c r="J1182" i="19"/>
  <c r="J1183" i="19"/>
  <c r="J1184" i="19"/>
  <c r="J1185" i="19"/>
  <c r="J1186" i="19"/>
  <c r="J1187" i="19"/>
  <c r="J1188" i="19"/>
  <c r="J1189" i="19"/>
  <c r="J1190" i="19"/>
  <c r="J1191" i="19"/>
  <c r="J1192" i="19"/>
  <c r="J1193" i="19"/>
  <c r="J1194" i="19"/>
  <c r="J1195" i="19"/>
  <c r="J1196" i="19"/>
  <c r="J1197" i="19"/>
  <c r="J1198" i="19"/>
  <c r="J1199" i="19"/>
  <c r="J1200" i="19"/>
  <c r="J1201" i="19"/>
  <c r="J1202" i="19"/>
  <c r="J1203" i="19"/>
  <c r="J1204" i="19"/>
  <c r="J1205" i="19"/>
  <c r="J1206" i="19"/>
  <c r="J1207" i="19"/>
  <c r="J1208" i="19"/>
  <c r="J1209" i="19"/>
  <c r="J1210" i="19"/>
  <c r="J1211" i="19"/>
  <c r="J1212" i="19"/>
  <c r="J1213" i="19"/>
  <c r="J1214" i="19"/>
  <c r="J1215" i="19"/>
  <c r="J1216" i="19"/>
  <c r="J1217" i="19"/>
  <c r="J1218" i="19"/>
  <c r="J1219" i="19"/>
  <c r="J1220" i="19"/>
  <c r="J1221" i="19"/>
  <c r="J1222" i="19"/>
  <c r="J1223" i="19"/>
  <c r="J1224" i="19"/>
  <c r="J1225" i="19"/>
  <c r="J1226" i="19"/>
  <c r="J1227" i="19"/>
  <c r="J1228" i="19"/>
  <c r="J1229" i="19"/>
  <c r="J1230" i="19"/>
  <c r="J1231" i="19"/>
  <c r="J1232" i="19"/>
  <c r="J1233" i="19"/>
  <c r="J1234" i="19"/>
  <c r="J1235" i="19"/>
  <c r="J1236" i="19"/>
  <c r="J1237" i="19"/>
  <c r="J1238" i="19"/>
  <c r="J1239" i="19"/>
  <c r="J1240" i="19"/>
  <c r="J1241" i="19"/>
  <c r="J1242" i="19"/>
  <c r="J1243" i="19"/>
  <c r="J1244" i="19"/>
  <c r="J1245" i="19"/>
  <c r="J1246" i="19"/>
  <c r="J1247" i="19"/>
  <c r="J1248" i="19"/>
  <c r="J1249" i="19"/>
  <c r="J1250" i="19"/>
  <c r="J1251" i="19"/>
  <c r="J1252" i="19"/>
  <c r="J1253" i="19"/>
  <c r="J1254" i="19"/>
  <c r="J1255" i="19"/>
  <c r="J1256" i="19"/>
  <c r="J1257" i="19"/>
  <c r="J1258" i="19"/>
  <c r="J1259" i="19"/>
  <c r="J1260" i="19"/>
  <c r="J1261" i="19"/>
  <c r="J1262" i="19"/>
  <c r="J1263" i="19"/>
  <c r="J1264" i="19"/>
  <c r="J1265" i="19"/>
  <c r="J1266" i="19"/>
  <c r="J1267" i="19"/>
  <c r="J1268" i="19"/>
  <c r="J1269" i="19"/>
  <c r="J1270" i="19"/>
  <c r="J1271" i="19"/>
  <c r="J1272" i="19"/>
  <c r="J1273" i="19"/>
  <c r="J1274" i="19"/>
  <c r="J1275" i="19"/>
  <c r="J1276" i="19"/>
  <c r="J1277" i="19"/>
  <c r="J1278" i="19"/>
  <c r="J1279" i="19"/>
  <c r="J1280" i="19"/>
  <c r="J1281" i="19"/>
  <c r="J1282" i="19"/>
  <c r="J1283" i="19"/>
  <c r="J1284" i="19"/>
  <c r="J1285" i="19"/>
  <c r="J1286" i="19"/>
  <c r="J1287" i="19"/>
  <c r="J1288" i="19"/>
  <c r="J1289" i="19"/>
  <c r="J1290" i="19"/>
  <c r="J1291" i="19"/>
  <c r="J1292" i="19"/>
  <c r="J1293" i="19"/>
  <c r="J1294" i="19"/>
  <c r="J1295" i="19"/>
  <c r="J1296" i="19"/>
  <c r="J1297" i="19"/>
  <c r="J1298" i="19"/>
  <c r="J1299" i="19"/>
  <c r="J1300" i="19"/>
  <c r="J1301" i="19"/>
  <c r="J1302" i="19"/>
  <c r="J1303" i="19"/>
  <c r="J1304" i="19"/>
  <c r="J1305" i="19"/>
  <c r="J1306" i="19"/>
  <c r="J1307" i="19"/>
  <c r="J1308" i="19"/>
  <c r="J1309" i="19"/>
  <c r="J1310" i="19"/>
  <c r="J1311" i="19"/>
  <c r="J1312" i="19"/>
  <c r="J1313" i="19"/>
  <c r="J1314" i="19"/>
  <c r="J1315" i="19"/>
  <c r="J1316" i="19"/>
  <c r="J1317" i="19"/>
  <c r="J1318" i="19"/>
  <c r="J1319" i="19"/>
  <c r="J1320" i="19"/>
  <c r="J1321" i="19"/>
  <c r="J1322" i="19"/>
  <c r="J1323" i="19"/>
  <c r="J1324" i="19"/>
  <c r="J1325" i="19"/>
  <c r="J1326" i="19"/>
  <c r="J1327" i="19"/>
  <c r="J1328" i="19"/>
  <c r="J1329" i="19"/>
  <c r="J1330" i="19"/>
  <c r="J1331" i="19"/>
  <c r="J1332" i="19"/>
  <c r="J1333" i="19"/>
  <c r="J1334" i="19"/>
  <c r="J1335" i="19"/>
  <c r="J1336" i="19"/>
  <c r="J1337" i="19"/>
  <c r="J1338" i="19"/>
  <c r="J1339" i="19"/>
  <c r="J1340" i="19"/>
  <c r="J1341" i="19"/>
  <c r="J1342" i="19"/>
  <c r="J1343" i="19"/>
  <c r="J1344" i="19"/>
  <c r="J1345" i="19"/>
  <c r="J1346" i="19"/>
  <c r="J1347" i="19"/>
  <c r="J1348" i="19"/>
  <c r="J1349" i="19"/>
  <c r="J1350" i="19"/>
  <c r="J1351" i="19"/>
  <c r="J1352" i="19"/>
  <c r="J1353" i="19"/>
  <c r="J1354" i="19"/>
  <c r="J1355" i="19"/>
  <c r="J1356" i="19"/>
  <c r="J1357" i="19"/>
  <c r="J1358" i="19"/>
  <c r="J1359" i="19"/>
  <c r="J1360" i="19"/>
  <c r="J1361" i="19"/>
  <c r="J1362" i="19"/>
  <c r="J1363" i="19"/>
  <c r="J1364" i="19"/>
  <c r="J1365" i="19"/>
  <c r="J1366" i="19"/>
  <c r="J1367" i="19"/>
  <c r="J1368" i="19"/>
  <c r="J1369" i="19"/>
  <c r="J1370" i="19"/>
  <c r="J1371" i="19"/>
  <c r="J1372" i="19"/>
  <c r="J1373" i="19"/>
  <c r="J1374" i="19"/>
  <c r="J1375" i="19"/>
  <c r="J1376" i="19"/>
  <c r="J1377" i="19"/>
  <c r="J1378" i="19"/>
  <c r="J1379" i="19"/>
  <c r="J1380" i="19"/>
  <c r="J1381" i="19"/>
  <c r="J1382" i="19"/>
  <c r="J1383" i="19"/>
  <c r="J1384" i="19"/>
  <c r="J1385" i="19"/>
  <c r="J1386" i="19"/>
  <c r="J1387" i="19"/>
  <c r="J1388" i="19"/>
  <c r="J1389" i="19"/>
  <c r="J1390" i="19"/>
  <c r="J1391" i="19"/>
  <c r="J1392" i="19"/>
  <c r="J1393" i="19"/>
  <c r="J1394" i="19"/>
  <c r="J1395" i="19"/>
  <c r="J1396" i="19"/>
  <c r="J1397" i="19"/>
  <c r="J1398" i="19"/>
  <c r="J1399" i="19"/>
  <c r="J1400" i="19"/>
  <c r="J1401" i="19"/>
  <c r="J1402" i="19"/>
  <c r="J1403" i="19"/>
  <c r="J1404" i="19"/>
  <c r="J1405" i="19"/>
  <c r="J1406" i="19"/>
  <c r="J1407" i="19"/>
  <c r="J1408" i="19"/>
  <c r="J1409" i="19"/>
  <c r="J1410" i="19"/>
  <c r="J1411" i="19"/>
  <c r="J1412" i="19"/>
  <c r="J1413" i="19"/>
  <c r="J1414" i="19"/>
  <c r="J1415" i="19"/>
  <c r="J1416" i="19"/>
  <c r="J1417" i="19"/>
  <c r="J1418" i="19"/>
  <c r="J1419" i="19"/>
  <c r="J1420" i="19"/>
  <c r="J1421" i="19"/>
  <c r="J1422" i="19"/>
  <c r="J1423" i="19"/>
  <c r="J1424" i="19"/>
  <c r="J1425" i="19"/>
  <c r="J1426" i="19"/>
  <c r="J1427" i="19"/>
  <c r="J1428" i="19"/>
  <c r="J1429" i="19"/>
  <c r="J1430" i="19"/>
  <c r="J1431" i="19"/>
  <c r="J1432" i="19"/>
  <c r="J1433" i="19"/>
  <c r="J1434" i="19"/>
  <c r="J1435" i="19"/>
  <c r="J1436" i="19"/>
  <c r="J1437" i="19"/>
  <c r="J1438" i="19"/>
  <c r="J1439" i="19"/>
  <c r="J1440" i="19"/>
  <c r="J1441" i="19"/>
  <c r="J1442" i="19"/>
  <c r="J1443" i="19"/>
  <c r="J1444" i="19"/>
  <c r="J1445" i="19"/>
  <c r="J1446" i="19"/>
  <c r="J1447" i="19"/>
  <c r="J1448" i="19"/>
  <c r="J1449" i="19"/>
  <c r="J1450" i="19"/>
  <c r="J1451" i="19"/>
  <c r="J1452" i="19"/>
  <c r="J1453" i="19"/>
  <c r="J1454" i="19"/>
  <c r="J1455" i="19"/>
  <c r="J1456" i="19"/>
  <c r="J1457" i="19"/>
  <c r="J1458" i="19"/>
  <c r="J1459" i="19"/>
  <c r="J1460" i="19"/>
  <c r="J1461" i="19"/>
  <c r="J1462" i="19"/>
  <c r="J1463" i="19"/>
  <c r="J1464" i="19"/>
  <c r="J1465" i="19"/>
  <c r="J1466" i="19"/>
  <c r="J1467" i="19"/>
  <c r="J1468" i="19"/>
  <c r="J1469" i="19"/>
  <c r="J1470" i="19"/>
  <c r="J1471" i="19"/>
  <c r="J1472" i="19"/>
  <c r="J1473" i="19"/>
  <c r="J1474" i="19"/>
  <c r="J1475" i="19"/>
  <c r="J1476" i="19"/>
  <c r="J1477" i="19"/>
  <c r="J1478" i="19"/>
  <c r="J1479" i="19"/>
  <c r="J1480" i="19"/>
  <c r="J1481" i="19"/>
  <c r="J1482" i="19"/>
  <c r="J1483" i="19"/>
  <c r="J1484" i="19"/>
  <c r="J1485" i="19"/>
  <c r="J1486" i="19"/>
  <c r="J1487" i="19"/>
  <c r="J1488" i="19"/>
  <c r="J1489" i="19"/>
  <c r="J1490" i="19"/>
  <c r="J1491" i="19"/>
  <c r="J1492" i="19"/>
  <c r="J1493" i="19"/>
  <c r="J1494" i="19"/>
  <c r="J1495" i="19"/>
  <c r="J1496" i="19"/>
  <c r="J1497" i="19"/>
  <c r="J1498" i="19"/>
  <c r="J1499" i="19"/>
  <c r="J1500" i="19"/>
  <c r="J1501" i="19"/>
  <c r="J1502" i="19"/>
  <c r="J1503" i="19"/>
  <c r="J1504" i="19"/>
  <c r="J1505" i="19"/>
  <c r="J1506" i="19"/>
  <c r="J1507" i="19"/>
  <c r="J1508" i="19"/>
  <c r="J1509" i="19"/>
  <c r="J1510" i="19"/>
  <c r="J1511" i="19"/>
  <c r="J1512" i="19"/>
  <c r="J1513" i="19"/>
  <c r="J1514" i="19"/>
  <c r="J1515" i="19"/>
  <c r="J1516" i="19"/>
  <c r="J1517" i="19"/>
  <c r="J1518" i="19"/>
  <c r="J1519" i="19"/>
  <c r="J1520" i="19"/>
  <c r="J1521" i="19"/>
  <c r="J1522" i="19"/>
  <c r="J1523" i="19"/>
  <c r="J1524" i="19"/>
  <c r="J1525" i="19"/>
  <c r="J1526" i="19"/>
  <c r="J1527" i="19"/>
  <c r="J1528" i="19"/>
  <c r="J1529" i="19"/>
  <c r="J1530" i="19"/>
  <c r="J1531" i="19"/>
  <c r="J1532" i="19"/>
  <c r="J1533" i="19"/>
  <c r="J1534" i="19"/>
  <c r="J1535" i="19"/>
  <c r="J1536" i="19"/>
  <c r="J1537" i="19"/>
  <c r="J1538" i="19"/>
  <c r="J1539" i="19"/>
  <c r="J1540" i="19"/>
  <c r="J1541" i="19"/>
  <c r="J1542" i="19"/>
  <c r="J1543" i="19"/>
  <c r="J1544" i="19"/>
  <c r="J1545" i="19"/>
  <c r="J1546" i="19"/>
  <c r="J1547" i="19"/>
  <c r="J1548" i="19"/>
  <c r="J1549" i="19"/>
  <c r="J1550" i="19"/>
  <c r="J1551" i="19"/>
  <c r="J1552" i="19"/>
  <c r="J1553" i="19"/>
  <c r="J1554" i="19"/>
  <c r="J1555" i="19"/>
  <c r="J1556" i="19"/>
  <c r="J1557" i="19"/>
  <c r="J1558" i="19"/>
  <c r="J1559" i="19"/>
  <c r="J1560" i="19"/>
  <c r="J1561" i="19"/>
  <c r="J1562" i="19"/>
  <c r="J1563" i="19"/>
  <c r="J1564" i="19"/>
  <c r="J1565" i="19"/>
  <c r="J1566" i="19"/>
  <c r="J1567" i="19"/>
  <c r="J1568" i="19"/>
  <c r="J1569" i="19"/>
  <c r="J1570" i="19"/>
  <c r="J1571" i="19"/>
  <c r="J1572" i="19"/>
  <c r="J1573" i="19"/>
  <c r="J1574" i="19"/>
  <c r="J1575" i="19"/>
  <c r="J1576" i="19"/>
  <c r="J1577" i="19"/>
  <c r="J1578" i="19"/>
  <c r="J1579" i="19"/>
  <c r="J1580" i="19"/>
  <c r="J1581" i="19"/>
  <c r="J1582" i="19"/>
  <c r="J1583" i="19"/>
  <c r="J1584" i="19"/>
  <c r="J1585" i="19"/>
  <c r="J1586" i="19"/>
  <c r="J1587" i="19"/>
  <c r="J1588" i="19"/>
  <c r="J1589" i="19"/>
  <c r="J1590" i="19"/>
  <c r="J1591" i="19"/>
  <c r="J1592" i="19"/>
  <c r="J1593" i="19"/>
  <c r="J1594" i="19"/>
  <c r="J1595" i="19"/>
  <c r="J1596" i="19"/>
  <c r="J1597" i="19"/>
  <c r="J1598" i="19"/>
  <c r="J1599" i="19"/>
  <c r="J1600" i="19"/>
  <c r="J1601" i="19"/>
  <c r="J1602" i="19"/>
  <c r="J1603" i="19"/>
  <c r="J1604" i="19"/>
  <c r="J1605" i="19"/>
  <c r="J1606" i="19"/>
  <c r="J1607" i="19"/>
  <c r="J1608" i="19"/>
  <c r="J1609" i="19"/>
  <c r="J1610" i="19"/>
  <c r="J1611" i="19"/>
  <c r="J1612" i="19"/>
  <c r="J1613" i="19"/>
  <c r="J1614" i="19"/>
  <c r="J1615" i="19"/>
  <c r="J1616" i="19"/>
  <c r="J1617" i="19"/>
  <c r="J1618" i="19"/>
  <c r="J1619" i="19"/>
  <c r="J1620" i="19"/>
  <c r="J1621" i="19"/>
  <c r="J1622" i="19"/>
  <c r="J1623" i="19"/>
  <c r="J1624" i="19"/>
  <c r="J1625" i="19"/>
  <c r="J1626" i="19"/>
  <c r="J1627" i="19"/>
  <c r="J1628" i="19"/>
  <c r="J1629" i="19"/>
  <c r="J1630" i="19"/>
  <c r="J1631" i="19"/>
  <c r="J1632" i="19"/>
  <c r="J1633" i="19"/>
  <c r="J1634" i="19"/>
  <c r="J1635" i="19"/>
  <c r="J1636" i="19"/>
  <c r="J1637" i="19"/>
  <c r="J1638" i="19"/>
  <c r="J1639" i="19"/>
  <c r="J1640" i="19"/>
  <c r="J1641" i="19"/>
  <c r="J1642" i="19"/>
  <c r="J1643" i="19"/>
  <c r="J1644" i="19"/>
  <c r="J1645" i="19"/>
  <c r="J1646" i="19"/>
  <c r="J1647" i="19"/>
  <c r="J1648" i="19"/>
  <c r="J1649" i="19"/>
  <c r="J1650" i="19"/>
  <c r="J1651" i="19"/>
  <c r="J1652" i="19"/>
  <c r="J1653" i="19"/>
  <c r="J1654" i="19"/>
  <c r="J1655" i="19"/>
  <c r="J1656" i="19"/>
  <c r="J1657" i="19"/>
  <c r="J1658" i="19"/>
  <c r="J1659" i="19"/>
  <c r="J1660" i="19"/>
  <c r="J1661" i="19"/>
  <c r="J1662" i="19"/>
  <c r="J1663" i="19"/>
  <c r="J1664" i="19"/>
  <c r="J1665" i="19"/>
  <c r="J1666" i="19"/>
  <c r="J1667" i="19"/>
  <c r="J1668" i="19"/>
  <c r="J1669" i="19"/>
  <c r="J1670" i="19"/>
  <c r="J1671" i="19"/>
  <c r="J1672" i="19"/>
  <c r="J1673" i="19"/>
  <c r="J1674" i="19"/>
  <c r="J1675" i="19"/>
  <c r="J1676" i="19"/>
  <c r="J1677" i="19"/>
  <c r="J1678" i="19"/>
  <c r="J1679" i="19"/>
  <c r="J1680" i="19"/>
  <c r="J1681" i="19"/>
  <c r="J1682" i="19"/>
  <c r="J1683" i="19"/>
  <c r="J1684" i="19"/>
  <c r="J1685" i="19"/>
  <c r="J1686" i="19"/>
  <c r="J1687" i="19"/>
  <c r="J1688" i="19"/>
  <c r="J1689" i="19"/>
  <c r="J1690" i="19"/>
  <c r="J1691" i="19"/>
  <c r="J1692" i="19"/>
  <c r="J1693" i="19"/>
  <c r="J1694" i="19"/>
  <c r="J1695" i="19"/>
  <c r="J1696" i="19"/>
  <c r="J1697" i="19"/>
  <c r="J1698" i="19"/>
  <c r="J1699" i="19"/>
  <c r="J1700" i="19"/>
  <c r="J1701" i="19"/>
  <c r="J1702" i="19"/>
  <c r="J1703" i="19"/>
  <c r="J1704" i="19"/>
  <c r="J1705" i="19"/>
  <c r="J1706" i="19"/>
  <c r="J1707" i="19"/>
  <c r="J1708" i="19"/>
  <c r="J1709" i="19"/>
  <c r="J1710" i="19"/>
  <c r="J1711" i="19"/>
  <c r="J1712" i="19"/>
  <c r="J1713" i="19"/>
  <c r="J1714" i="19"/>
  <c r="J1715" i="19"/>
  <c r="J1716" i="19"/>
  <c r="J1717" i="19"/>
  <c r="J1718" i="19"/>
  <c r="J1719" i="19"/>
  <c r="J1720" i="19"/>
  <c r="J1721" i="19"/>
  <c r="J1722" i="19"/>
  <c r="J1723" i="19"/>
  <c r="J1724" i="19"/>
  <c r="J1725" i="19"/>
  <c r="J1726" i="19"/>
  <c r="J1727" i="19"/>
  <c r="J1728" i="19"/>
  <c r="J1729" i="19"/>
  <c r="J1730" i="19"/>
  <c r="J1731" i="19"/>
  <c r="J1732" i="19"/>
  <c r="J1733" i="19"/>
  <c r="J1734" i="19"/>
  <c r="J1735" i="19"/>
  <c r="J1736" i="19"/>
  <c r="J1737" i="19"/>
  <c r="J1738" i="19"/>
  <c r="J1739" i="19"/>
  <c r="J1740" i="19"/>
  <c r="J1741" i="19"/>
  <c r="J1742" i="19"/>
  <c r="J1743" i="19"/>
  <c r="J1744" i="19"/>
  <c r="J1745" i="19"/>
  <c r="J1746" i="19"/>
  <c r="J1747" i="19"/>
  <c r="J1748" i="19"/>
  <c r="J1749" i="19"/>
  <c r="J1750" i="19"/>
  <c r="J1751" i="19"/>
  <c r="J1752" i="19"/>
  <c r="J1753" i="19"/>
  <c r="J1754" i="19"/>
  <c r="J1755" i="19"/>
  <c r="J1756" i="19"/>
  <c r="J1757" i="19"/>
  <c r="J1758" i="19"/>
  <c r="J1759" i="19"/>
  <c r="J1760" i="19"/>
  <c r="J1761" i="19"/>
  <c r="J1762" i="19"/>
  <c r="J1763" i="19"/>
  <c r="J1764" i="19"/>
  <c r="J1765" i="19"/>
  <c r="J1766" i="19"/>
  <c r="J1767" i="19"/>
  <c r="J1768" i="19"/>
  <c r="J1769" i="19"/>
  <c r="J1770" i="19"/>
  <c r="J1771" i="19"/>
  <c r="J1772" i="19"/>
  <c r="J1773" i="19"/>
  <c r="J1774" i="19"/>
  <c r="J1775" i="19"/>
  <c r="J1776" i="19"/>
  <c r="J1777" i="19"/>
  <c r="J1778" i="19"/>
  <c r="J1779" i="19"/>
  <c r="J1780" i="19"/>
  <c r="J1781" i="19"/>
  <c r="J1782" i="19"/>
  <c r="J1783" i="19"/>
  <c r="J1784" i="19"/>
  <c r="J1785" i="19"/>
  <c r="J1786" i="19"/>
  <c r="J1787" i="19"/>
  <c r="J1788" i="19"/>
  <c r="J1789" i="19"/>
  <c r="J1790" i="19"/>
  <c r="J1791" i="19"/>
  <c r="J1792" i="19"/>
  <c r="J1793" i="19"/>
  <c r="J1794" i="19"/>
  <c r="J1795" i="19"/>
  <c r="J1796" i="19"/>
  <c r="J1797" i="19"/>
  <c r="J1798" i="19"/>
  <c r="J1799" i="19"/>
  <c r="J1800" i="19"/>
  <c r="J1801" i="19"/>
  <c r="J1802" i="19"/>
  <c r="J1803" i="19"/>
  <c r="J1804" i="19"/>
  <c r="J1805" i="19"/>
  <c r="J1806" i="19"/>
  <c r="J1807" i="19"/>
  <c r="J1808" i="19"/>
  <c r="J1809" i="19"/>
  <c r="J1810" i="19"/>
  <c r="J1811" i="19"/>
  <c r="J1812" i="19"/>
  <c r="J1813" i="19"/>
  <c r="J1814" i="19"/>
  <c r="J1815" i="19"/>
  <c r="J1816" i="19"/>
  <c r="J1817" i="19"/>
  <c r="J1818" i="19"/>
  <c r="J1819" i="19"/>
  <c r="J1820" i="19"/>
  <c r="J1821" i="19"/>
  <c r="J1822" i="19"/>
  <c r="J1823" i="19"/>
  <c r="J1824" i="19"/>
  <c r="J1825" i="19"/>
  <c r="J1826" i="19"/>
  <c r="J1827" i="19"/>
  <c r="J1828" i="19"/>
  <c r="J1829" i="19"/>
  <c r="J1830" i="19"/>
  <c r="J1831" i="19"/>
  <c r="J1832" i="19"/>
  <c r="J1833" i="19"/>
  <c r="J1834" i="19"/>
  <c r="J1835" i="19"/>
  <c r="J1836" i="19"/>
  <c r="J1837" i="19"/>
  <c r="J1838" i="19"/>
  <c r="J1839" i="19"/>
  <c r="J1840" i="19"/>
  <c r="J1841" i="19"/>
  <c r="J1842" i="19"/>
  <c r="J1843" i="19"/>
  <c r="J1844" i="19"/>
  <c r="J1845" i="19"/>
  <c r="J1846" i="19"/>
  <c r="J1847" i="19"/>
  <c r="J1848" i="19"/>
  <c r="J1849" i="19"/>
  <c r="J1850" i="19"/>
  <c r="J1851" i="19"/>
  <c r="J1852" i="19"/>
  <c r="J1853" i="19"/>
  <c r="J1854" i="19"/>
  <c r="J1855" i="19"/>
  <c r="J1856" i="19"/>
  <c r="J1857" i="19"/>
  <c r="J1858" i="19"/>
  <c r="J1859" i="19"/>
  <c r="J1860" i="19"/>
  <c r="J1861" i="19"/>
  <c r="J1862" i="19"/>
  <c r="J1863" i="19"/>
  <c r="J1864" i="19"/>
  <c r="J1865" i="19"/>
  <c r="J1866" i="19"/>
  <c r="J1867" i="19"/>
  <c r="J1868" i="19"/>
  <c r="J1869" i="19"/>
  <c r="J1870" i="19"/>
  <c r="J1871" i="19"/>
  <c r="J1872" i="19"/>
  <c r="J1873" i="19"/>
  <c r="J1874" i="19"/>
  <c r="J1875" i="19"/>
  <c r="J1876" i="19"/>
  <c r="J1877" i="19"/>
  <c r="J1878" i="19"/>
  <c r="J1879" i="19"/>
  <c r="J1880" i="19"/>
  <c r="J1881" i="19"/>
  <c r="J1882" i="19"/>
  <c r="J1883" i="19"/>
  <c r="J1884" i="19"/>
  <c r="J1885" i="19"/>
  <c r="J1886" i="19"/>
  <c r="J1887" i="19"/>
  <c r="J1888" i="19"/>
  <c r="J1889" i="19"/>
  <c r="J1890" i="19"/>
  <c r="J1891" i="19"/>
  <c r="J1892" i="19"/>
  <c r="J1893" i="19"/>
  <c r="J1894" i="19"/>
  <c r="J1895" i="19"/>
  <c r="J1896" i="19"/>
  <c r="J1897" i="19"/>
  <c r="J1898" i="19"/>
  <c r="J1899" i="19"/>
  <c r="J1900" i="19"/>
  <c r="J1901" i="19"/>
  <c r="J1902" i="19"/>
  <c r="J1903" i="19"/>
  <c r="J1904" i="19"/>
  <c r="J1905" i="19"/>
  <c r="J1906" i="19"/>
  <c r="J1907" i="19"/>
  <c r="J1908" i="19"/>
  <c r="J1909" i="19"/>
  <c r="J1910" i="19"/>
  <c r="J1911" i="19"/>
  <c r="J1912" i="19"/>
  <c r="J1913" i="19"/>
  <c r="J1914" i="19"/>
  <c r="J1915" i="19"/>
  <c r="J1916" i="19"/>
  <c r="J1917" i="19"/>
  <c r="J1918" i="19"/>
  <c r="J1919" i="19"/>
  <c r="J1920" i="19"/>
  <c r="J1921" i="19"/>
  <c r="J1922" i="19"/>
  <c r="J1923" i="19"/>
  <c r="J1924" i="19"/>
  <c r="J1925" i="19"/>
  <c r="J1926" i="19"/>
  <c r="J1927" i="19"/>
  <c r="J1928" i="19"/>
  <c r="J1929" i="19"/>
  <c r="J1930" i="19"/>
  <c r="J1931" i="19"/>
  <c r="J1932" i="19"/>
  <c r="J1933" i="19"/>
  <c r="J1934" i="19"/>
  <c r="J1935" i="19"/>
  <c r="J1936" i="19"/>
  <c r="J1937" i="19"/>
  <c r="J1938" i="19"/>
  <c r="J1939" i="19"/>
  <c r="J1940" i="19"/>
  <c r="J1941" i="19"/>
  <c r="J1942" i="19"/>
  <c r="J1943" i="19"/>
  <c r="J1944" i="19"/>
  <c r="J1945" i="19"/>
  <c r="J1946" i="19"/>
  <c r="J1947" i="19"/>
  <c r="J1948" i="19"/>
  <c r="J1949" i="19"/>
  <c r="J1950" i="19"/>
  <c r="J1951" i="19"/>
  <c r="J1952" i="19"/>
  <c r="J1953" i="19"/>
  <c r="J1954" i="19"/>
  <c r="J1955" i="19"/>
  <c r="J1956" i="19"/>
  <c r="J1957" i="19"/>
  <c r="J1958" i="19"/>
  <c r="J1959" i="19"/>
  <c r="J1960" i="19"/>
  <c r="J1961" i="19"/>
  <c r="J1962" i="19"/>
  <c r="J1963" i="19"/>
  <c r="J1964" i="19"/>
  <c r="J1965" i="19"/>
  <c r="J1966" i="19"/>
  <c r="J1967" i="19"/>
  <c r="J1968" i="19"/>
  <c r="J1969" i="19"/>
  <c r="J1970" i="19"/>
  <c r="J1971" i="19"/>
  <c r="J1972" i="19"/>
  <c r="J1973" i="19"/>
  <c r="J1974" i="19"/>
  <c r="J1975" i="19"/>
  <c r="J1976" i="19"/>
  <c r="J1977" i="19"/>
  <c r="J1978" i="19"/>
  <c r="J1979" i="19"/>
  <c r="J1980" i="19"/>
  <c r="J1981" i="19"/>
  <c r="J1982" i="19"/>
  <c r="J1983" i="19"/>
  <c r="J1984" i="19"/>
  <c r="J1985" i="19"/>
  <c r="J1986" i="19"/>
  <c r="J1987" i="19"/>
  <c r="J1988" i="19"/>
  <c r="J1989" i="19"/>
  <c r="J1990" i="19"/>
  <c r="J1991" i="19"/>
  <c r="J1992" i="19"/>
  <c r="J1993" i="19"/>
  <c r="J1994" i="19"/>
  <c r="J1995" i="19"/>
  <c r="J1996" i="19"/>
  <c r="J1997" i="19"/>
  <c r="J1998" i="19"/>
  <c r="J1999" i="19"/>
  <c r="J2000" i="19"/>
  <c r="J2001" i="19"/>
  <c r="J2002" i="19"/>
  <c r="J2003" i="19"/>
  <c r="J2004" i="19"/>
  <c r="J2005" i="19"/>
  <c r="J2006" i="19"/>
  <c r="J2007" i="19"/>
  <c r="J2008" i="19"/>
  <c r="J2009" i="19"/>
  <c r="J2010" i="19"/>
  <c r="J2011" i="19"/>
  <c r="J2012" i="19"/>
  <c r="J2013" i="19"/>
  <c r="J2014" i="19"/>
  <c r="J2015" i="19"/>
  <c r="J2016" i="19"/>
  <c r="J2017" i="19"/>
  <c r="J2018" i="19"/>
  <c r="J2019" i="19"/>
  <c r="J2020" i="19"/>
  <c r="J2021" i="19"/>
  <c r="J2022" i="19"/>
  <c r="J2023" i="19"/>
  <c r="J2024" i="19"/>
  <c r="J2025" i="19"/>
  <c r="J2026" i="19"/>
  <c r="J2027" i="19"/>
  <c r="J2028" i="19"/>
  <c r="J2029" i="19"/>
  <c r="J2030" i="19"/>
  <c r="J2031" i="19"/>
  <c r="J2032" i="19"/>
  <c r="J2033" i="19"/>
  <c r="J2034" i="19"/>
  <c r="J2035" i="19"/>
  <c r="J2036" i="19"/>
  <c r="J2037" i="19"/>
  <c r="J2038" i="19"/>
  <c r="J2039" i="19"/>
  <c r="J2040" i="19"/>
  <c r="J2041" i="19"/>
  <c r="J2042" i="19"/>
  <c r="J2043" i="19"/>
  <c r="J2044" i="19"/>
  <c r="J2045" i="19"/>
  <c r="J2046" i="19"/>
  <c r="J2047" i="19"/>
  <c r="J2048" i="19"/>
  <c r="J2049" i="19"/>
  <c r="J2050" i="19"/>
  <c r="J2051" i="19"/>
  <c r="J2052" i="19"/>
  <c r="J2053" i="19"/>
  <c r="J2054" i="19"/>
  <c r="J2055" i="19"/>
  <c r="J2056" i="19"/>
  <c r="J2057" i="19"/>
  <c r="J2058" i="19"/>
  <c r="J2059" i="19"/>
  <c r="J2060" i="19"/>
  <c r="J2061" i="19"/>
  <c r="J2062" i="19"/>
  <c r="J2063" i="19"/>
  <c r="J2064" i="19"/>
  <c r="J2065" i="19"/>
  <c r="J2066" i="19"/>
  <c r="J2067" i="19"/>
  <c r="J2068" i="19"/>
  <c r="J2069" i="19"/>
  <c r="J2070" i="19"/>
  <c r="J2071" i="19"/>
  <c r="J2072" i="19"/>
  <c r="J2073" i="19"/>
  <c r="J2074" i="19"/>
  <c r="J2075" i="19"/>
  <c r="J2076" i="19"/>
  <c r="J2077" i="19"/>
  <c r="J2078" i="19"/>
  <c r="J2079" i="19"/>
  <c r="J2080" i="19"/>
  <c r="J2081" i="19"/>
  <c r="J2082" i="19"/>
  <c r="J2083" i="19"/>
  <c r="J2084" i="19"/>
  <c r="J2085" i="19"/>
  <c r="J2086" i="19"/>
  <c r="J2087" i="19"/>
  <c r="J2088" i="19"/>
  <c r="J2089" i="19"/>
  <c r="J2090" i="19"/>
  <c r="J2091" i="19"/>
  <c r="J2092" i="19"/>
  <c r="J2093" i="19"/>
  <c r="J2094" i="19"/>
  <c r="J2095" i="19"/>
  <c r="J2096" i="19"/>
  <c r="J2097" i="19"/>
  <c r="J2098" i="19"/>
  <c r="J2099" i="19"/>
  <c r="J2100" i="19"/>
  <c r="J2101" i="19"/>
  <c r="J2102" i="19"/>
  <c r="J2103" i="19"/>
  <c r="J2104" i="19"/>
  <c r="J2105" i="19"/>
  <c r="J2106" i="19"/>
  <c r="J2107" i="19"/>
  <c r="J2108" i="19"/>
  <c r="J2109" i="19"/>
  <c r="J2110" i="19"/>
  <c r="J2111" i="19"/>
  <c r="J2112" i="19"/>
  <c r="J2113" i="19"/>
  <c r="J2114" i="19"/>
  <c r="J2115" i="19"/>
  <c r="J2116" i="19"/>
  <c r="J2117" i="19"/>
  <c r="J2118" i="19"/>
  <c r="J2119" i="19"/>
  <c r="J2120" i="19"/>
  <c r="J2121" i="19"/>
  <c r="J2122" i="19"/>
  <c r="J2123" i="19"/>
  <c r="J2124" i="19"/>
  <c r="J2125" i="19"/>
  <c r="J2126" i="19"/>
  <c r="J2127" i="19"/>
  <c r="J2128" i="19"/>
  <c r="J2129" i="19"/>
  <c r="J2130" i="19"/>
  <c r="J2131" i="19"/>
  <c r="J2132" i="19"/>
  <c r="J2133" i="19"/>
  <c r="J2134" i="19"/>
  <c r="J2135" i="19"/>
  <c r="J2136" i="19"/>
  <c r="J2137" i="19"/>
  <c r="J2138" i="19"/>
  <c r="J2139" i="19"/>
  <c r="J2140" i="19"/>
  <c r="J2141" i="19"/>
  <c r="J2142" i="19"/>
  <c r="J2143" i="19"/>
  <c r="J2144" i="19"/>
  <c r="J2145" i="19"/>
  <c r="J2146" i="19"/>
  <c r="J2147" i="19"/>
  <c r="J2148" i="19"/>
  <c r="J2149" i="19"/>
  <c r="J2150" i="19"/>
  <c r="J2151" i="19"/>
  <c r="J2152" i="19"/>
  <c r="J2153" i="19"/>
  <c r="J2154" i="19"/>
  <c r="J2155" i="19"/>
  <c r="J2156" i="19"/>
  <c r="J2157" i="19"/>
  <c r="J2158" i="19"/>
  <c r="J2159" i="19"/>
  <c r="J2160" i="19"/>
  <c r="J2161" i="19"/>
  <c r="J2162" i="19"/>
  <c r="J2163" i="19"/>
  <c r="J2164" i="19"/>
  <c r="J2165" i="19"/>
  <c r="J2166" i="19"/>
  <c r="J2167" i="19"/>
  <c r="J2168" i="19"/>
  <c r="J2169" i="19"/>
  <c r="J2170" i="19"/>
  <c r="J2171" i="19"/>
  <c r="J2172" i="19"/>
  <c r="J2173" i="19"/>
  <c r="J2174" i="19"/>
  <c r="J2175" i="19"/>
  <c r="J2176" i="19"/>
  <c r="J2177" i="19"/>
  <c r="J2178" i="19"/>
  <c r="J2179" i="19"/>
  <c r="J2180" i="19"/>
  <c r="J2181" i="19"/>
  <c r="J2182" i="19"/>
  <c r="J2183" i="19"/>
  <c r="J2184" i="19"/>
  <c r="J2185" i="19"/>
  <c r="J2186" i="19"/>
  <c r="J2187" i="19"/>
  <c r="J2188" i="19"/>
  <c r="J2189" i="19"/>
  <c r="J2190" i="19"/>
  <c r="J2191" i="19"/>
  <c r="J2192" i="19"/>
  <c r="J2193" i="19"/>
  <c r="J2194" i="19"/>
  <c r="J2195" i="19"/>
  <c r="J2196" i="19"/>
  <c r="J2197" i="19"/>
  <c r="J2198" i="19"/>
  <c r="J2199" i="19"/>
  <c r="J2200" i="19"/>
  <c r="J2201" i="19"/>
  <c r="J2202" i="19"/>
  <c r="J2203" i="19"/>
  <c r="J2204" i="19"/>
  <c r="J2205" i="19"/>
  <c r="J2206" i="19"/>
  <c r="J2207" i="19"/>
  <c r="J2208" i="19"/>
  <c r="J2209" i="19"/>
  <c r="J2210" i="19"/>
  <c r="J2211" i="19"/>
  <c r="J2212" i="19"/>
  <c r="J2213" i="19"/>
  <c r="J2214" i="19"/>
  <c r="J2215" i="19"/>
  <c r="J2216" i="19"/>
  <c r="J2217" i="19"/>
  <c r="J2218" i="19"/>
  <c r="J2219" i="19"/>
  <c r="J2220" i="19"/>
  <c r="J2221" i="19"/>
  <c r="J2222" i="19"/>
  <c r="J2223" i="19"/>
  <c r="J2224" i="19"/>
  <c r="J2225" i="19"/>
  <c r="J2226" i="19"/>
  <c r="J2227" i="19"/>
  <c r="J2228" i="19"/>
  <c r="J2229" i="19"/>
  <c r="J2230" i="19"/>
  <c r="J2231" i="19"/>
  <c r="J2232" i="19"/>
  <c r="J2233" i="19"/>
  <c r="J2234" i="19"/>
  <c r="J2235" i="19"/>
  <c r="J2236" i="19"/>
  <c r="J2237" i="19"/>
  <c r="J2238" i="19"/>
  <c r="J2239" i="19"/>
  <c r="J2240" i="19"/>
  <c r="J2241" i="19"/>
  <c r="J2242" i="19"/>
  <c r="J2243" i="19"/>
  <c r="J2244" i="19"/>
  <c r="J2245" i="19"/>
  <c r="J2246" i="19"/>
  <c r="J2247" i="19"/>
  <c r="J2248" i="19"/>
  <c r="J2249" i="19"/>
  <c r="J2250" i="19"/>
  <c r="J2251" i="19"/>
  <c r="J2252" i="19"/>
  <c r="J2253" i="19"/>
  <c r="J2254" i="19"/>
  <c r="J2255" i="19"/>
  <c r="J2256" i="19"/>
  <c r="J2257" i="19"/>
  <c r="J2258" i="19"/>
  <c r="J2259" i="19"/>
  <c r="J2260" i="19"/>
  <c r="J2261" i="19"/>
  <c r="J2262" i="19"/>
  <c r="J2263" i="19"/>
  <c r="J2264" i="19"/>
  <c r="J2265" i="19"/>
  <c r="J2266" i="19"/>
  <c r="J2267" i="19"/>
  <c r="J2268" i="19"/>
  <c r="J2269" i="19"/>
  <c r="J2270" i="19"/>
  <c r="J2271" i="19"/>
  <c r="J2272" i="19"/>
  <c r="J2273" i="19"/>
  <c r="J2274" i="19"/>
  <c r="J2275" i="19"/>
  <c r="J2276" i="19"/>
  <c r="J2277" i="19"/>
  <c r="J2278" i="19"/>
  <c r="J2279" i="19"/>
  <c r="J2280" i="19"/>
  <c r="J2281" i="19"/>
  <c r="J2282" i="19"/>
  <c r="J2283" i="19"/>
  <c r="J2284" i="19"/>
  <c r="J2285" i="19"/>
  <c r="J2286" i="19"/>
  <c r="J2287" i="19"/>
  <c r="J2288" i="19"/>
  <c r="J2289" i="19"/>
  <c r="J2290" i="19"/>
  <c r="J2291" i="19"/>
  <c r="J2292" i="19"/>
  <c r="J2293" i="19"/>
  <c r="J2294" i="19"/>
  <c r="J2295" i="19"/>
  <c r="J2296" i="19"/>
  <c r="J2297" i="19"/>
  <c r="J2298" i="19"/>
  <c r="J2299" i="19"/>
  <c r="J2300" i="19"/>
  <c r="J2301" i="19"/>
  <c r="J2302" i="19"/>
  <c r="J2303" i="19"/>
  <c r="J2304" i="19"/>
  <c r="J2305" i="19"/>
  <c r="J2306" i="19"/>
  <c r="J2307" i="19"/>
  <c r="J2308" i="19"/>
  <c r="J2309" i="19"/>
  <c r="J2310" i="19"/>
  <c r="J2311" i="19"/>
  <c r="J2312" i="19"/>
  <c r="J2313" i="19"/>
  <c r="J2314" i="19"/>
  <c r="J2315" i="19"/>
  <c r="J2316" i="19"/>
  <c r="J2317" i="19"/>
  <c r="J2318" i="19"/>
  <c r="J2319" i="19"/>
  <c r="J2320" i="19"/>
  <c r="J2321" i="19"/>
  <c r="J2322" i="19"/>
  <c r="J2323" i="19"/>
  <c r="J2324" i="19"/>
  <c r="J2325" i="19"/>
  <c r="J2326" i="19"/>
  <c r="J2327" i="19"/>
  <c r="J2328" i="19"/>
  <c r="J2329" i="19"/>
  <c r="J2330" i="19"/>
  <c r="J2331" i="19"/>
  <c r="J2332" i="19"/>
  <c r="J2333" i="19"/>
  <c r="J2334" i="19"/>
  <c r="J2335" i="19"/>
  <c r="J2336" i="19"/>
  <c r="J2337" i="19"/>
  <c r="J2338" i="19"/>
  <c r="J2339" i="19"/>
  <c r="J2340" i="19"/>
  <c r="J2341" i="19"/>
  <c r="J2342" i="19"/>
  <c r="J2343" i="19"/>
  <c r="J2344" i="19"/>
  <c r="J2345" i="19"/>
  <c r="J2346" i="19"/>
  <c r="J2347" i="19"/>
  <c r="J2348" i="19"/>
  <c r="J2349" i="19"/>
  <c r="J2350" i="19"/>
  <c r="J2351" i="19"/>
  <c r="J2352" i="19"/>
  <c r="J2353" i="19"/>
  <c r="J2354" i="19"/>
  <c r="J2355" i="19"/>
  <c r="J2356" i="19"/>
  <c r="J2357" i="19"/>
  <c r="J2358" i="19"/>
  <c r="J2359" i="19"/>
  <c r="J2360" i="19"/>
  <c r="J2361" i="19"/>
  <c r="J2362" i="19"/>
  <c r="J2363" i="19"/>
  <c r="J2364" i="19"/>
  <c r="J2365" i="19"/>
  <c r="J2366" i="19"/>
  <c r="J2367" i="19"/>
  <c r="J2368" i="19"/>
  <c r="J2369" i="19"/>
  <c r="J2370" i="19"/>
  <c r="J2371" i="19"/>
  <c r="J2372" i="19"/>
  <c r="J2373" i="19"/>
  <c r="J2374" i="19"/>
  <c r="J2375" i="19"/>
  <c r="J2376" i="19"/>
  <c r="J2377" i="19"/>
  <c r="J2378" i="19"/>
  <c r="J2379" i="19"/>
  <c r="J2380" i="19"/>
  <c r="J2381" i="19"/>
  <c r="J2382" i="19"/>
  <c r="J2383" i="19"/>
  <c r="J2384" i="19"/>
  <c r="J2385" i="19"/>
  <c r="J2386" i="19"/>
  <c r="J2387" i="19"/>
  <c r="J2388" i="19"/>
  <c r="J2389" i="19"/>
  <c r="J2390" i="19"/>
  <c r="J2391" i="19"/>
  <c r="J2392" i="19"/>
  <c r="J2393" i="19"/>
  <c r="J2394" i="19"/>
  <c r="J2395" i="19"/>
  <c r="J2396" i="19"/>
  <c r="J2397" i="19"/>
  <c r="J2398" i="19"/>
  <c r="J2399" i="19"/>
  <c r="J2400" i="19"/>
  <c r="J2401" i="19"/>
  <c r="J2402" i="19"/>
  <c r="J2403" i="19"/>
  <c r="J2404" i="19"/>
  <c r="J2405" i="19"/>
  <c r="J2406" i="19"/>
  <c r="J2407" i="19"/>
  <c r="J2408" i="19"/>
  <c r="J2409" i="19"/>
  <c r="J2410" i="19"/>
  <c r="J2411" i="19"/>
  <c r="J2412" i="19"/>
  <c r="J2413" i="19"/>
  <c r="J2414" i="19"/>
  <c r="J2415" i="19"/>
  <c r="J2416" i="19"/>
  <c r="J2417" i="19"/>
  <c r="J2418" i="19"/>
  <c r="J2419" i="19"/>
  <c r="J2420" i="19"/>
  <c r="J2421" i="19"/>
  <c r="J2422" i="19"/>
  <c r="J2423" i="19"/>
  <c r="J2424" i="19"/>
  <c r="J2425" i="19"/>
  <c r="J2426" i="19"/>
  <c r="J2427" i="19"/>
  <c r="J2428" i="19"/>
  <c r="J2429" i="19"/>
  <c r="J2430" i="19"/>
  <c r="J2431" i="19"/>
  <c r="J2432" i="19"/>
  <c r="J2433" i="19"/>
  <c r="J2434" i="19"/>
  <c r="J2435" i="19"/>
  <c r="J2436" i="19"/>
  <c r="J2437" i="19"/>
  <c r="J2438" i="19"/>
  <c r="J2439" i="19"/>
  <c r="J2440" i="19"/>
  <c r="J2441" i="19"/>
  <c r="J2442" i="19"/>
  <c r="J2443" i="19"/>
  <c r="J2444" i="19"/>
  <c r="J2445" i="19"/>
  <c r="J2446" i="19"/>
  <c r="J2447" i="19"/>
  <c r="J2448" i="19"/>
  <c r="J2449" i="19"/>
  <c r="J2450" i="19"/>
  <c r="J2451" i="19"/>
  <c r="J2452" i="19"/>
  <c r="J2453" i="19"/>
  <c r="J2454" i="19"/>
  <c r="J2455" i="19"/>
  <c r="J2456" i="19"/>
  <c r="J2457" i="19"/>
  <c r="J2458" i="19"/>
  <c r="J2459" i="19"/>
  <c r="J2460" i="19"/>
  <c r="J2461" i="19"/>
  <c r="J2462" i="19"/>
  <c r="J2463" i="19"/>
  <c r="J2464" i="19"/>
  <c r="J2465" i="19"/>
  <c r="J2466" i="19"/>
  <c r="J2467" i="19"/>
  <c r="J2468" i="19"/>
  <c r="J2469" i="19"/>
  <c r="J2470" i="19"/>
  <c r="J2471" i="19"/>
  <c r="J2472" i="19"/>
  <c r="J2473" i="19"/>
  <c r="J2474" i="19"/>
  <c r="J2475" i="19"/>
  <c r="J2476" i="19"/>
  <c r="J2477" i="19"/>
  <c r="J2478" i="19"/>
  <c r="J2479" i="19"/>
  <c r="J2480" i="19"/>
  <c r="J2481" i="19"/>
  <c r="J2482" i="19"/>
  <c r="J2483" i="19"/>
  <c r="J2484" i="19"/>
  <c r="J2485" i="19"/>
  <c r="J2486" i="19"/>
  <c r="J2487" i="19"/>
  <c r="J2488" i="19"/>
  <c r="J2489" i="19"/>
  <c r="J2490" i="19"/>
  <c r="J2491" i="19"/>
  <c r="J2492" i="19"/>
  <c r="J2493" i="19"/>
  <c r="J2494" i="19"/>
  <c r="J2495" i="19"/>
  <c r="J2496" i="19"/>
  <c r="J2497" i="19"/>
  <c r="J2498" i="19"/>
  <c r="J2499" i="19"/>
  <c r="J2500" i="19"/>
  <c r="J2501" i="19"/>
  <c r="J2502" i="19"/>
  <c r="J2503" i="19"/>
  <c r="J2504" i="19"/>
  <c r="J2505" i="19"/>
  <c r="J2506" i="19"/>
  <c r="J2507" i="19"/>
  <c r="J2508" i="19"/>
  <c r="J2509" i="19"/>
  <c r="J2510" i="19"/>
  <c r="J2511" i="19"/>
  <c r="J2512" i="19"/>
  <c r="J2513" i="19"/>
  <c r="J2514" i="19"/>
  <c r="J2515" i="19"/>
  <c r="J2516" i="19"/>
  <c r="J2517" i="19"/>
  <c r="J2518" i="19"/>
  <c r="J2519" i="19"/>
  <c r="J2520" i="19"/>
  <c r="J2521" i="19"/>
  <c r="J2522" i="19"/>
  <c r="J2523" i="19"/>
  <c r="J2524" i="19"/>
  <c r="J2525" i="19"/>
  <c r="J2526" i="19"/>
  <c r="J2527" i="19"/>
  <c r="J2528" i="19"/>
  <c r="J2529" i="19"/>
  <c r="J2530" i="19"/>
  <c r="J2531" i="19"/>
  <c r="J2532" i="19"/>
  <c r="J2533" i="19"/>
  <c r="J2534" i="19"/>
  <c r="J2535" i="19"/>
  <c r="J2536" i="19"/>
  <c r="J2537" i="19"/>
  <c r="J2538" i="19"/>
  <c r="J2539" i="19"/>
  <c r="J2540" i="19"/>
  <c r="J2541" i="19"/>
  <c r="J2542" i="19"/>
  <c r="J2543" i="19"/>
  <c r="J2544" i="19"/>
  <c r="J2545" i="19"/>
  <c r="J2546" i="19"/>
  <c r="J2547" i="19"/>
  <c r="J2548" i="19"/>
  <c r="J2549" i="19"/>
  <c r="J2550" i="19"/>
  <c r="J2551" i="19"/>
  <c r="J2552" i="19"/>
  <c r="J2553" i="19"/>
  <c r="J2554" i="19"/>
  <c r="J2555" i="19"/>
  <c r="J2556" i="19"/>
  <c r="J2557" i="19"/>
  <c r="J2558" i="19"/>
  <c r="J2559" i="19"/>
  <c r="J2560" i="19"/>
  <c r="J2561" i="19"/>
  <c r="J2562" i="19"/>
  <c r="J2563" i="19"/>
  <c r="J2564" i="19"/>
  <c r="J2565" i="19"/>
  <c r="J2566" i="19"/>
  <c r="J2567" i="19"/>
  <c r="J2568" i="19"/>
  <c r="J2569" i="19"/>
  <c r="J2570" i="19"/>
  <c r="J2571" i="19"/>
  <c r="J2572" i="19"/>
  <c r="J2573" i="19"/>
  <c r="J2574" i="19"/>
  <c r="J2575" i="19"/>
  <c r="J2576" i="19"/>
  <c r="J2577" i="19"/>
  <c r="J2578" i="19"/>
  <c r="J2579" i="19"/>
  <c r="J2580" i="19"/>
  <c r="J2581" i="19"/>
  <c r="J2582" i="19"/>
  <c r="J2583" i="19"/>
  <c r="J2584" i="19"/>
  <c r="J2585" i="19"/>
  <c r="J2586" i="19"/>
  <c r="J2587" i="19"/>
  <c r="J2588" i="19"/>
  <c r="J2589" i="19"/>
  <c r="J2590" i="19"/>
  <c r="J2591" i="19"/>
  <c r="J2592" i="19"/>
  <c r="J2593" i="19"/>
  <c r="J2594" i="19"/>
  <c r="J2595" i="19"/>
  <c r="J2596" i="19"/>
  <c r="J2597" i="19"/>
  <c r="J2598" i="19"/>
  <c r="J2599" i="19"/>
  <c r="J2600" i="19"/>
  <c r="J2601" i="19"/>
  <c r="J2602" i="19"/>
  <c r="J2603" i="19"/>
  <c r="J2604" i="19"/>
  <c r="J2605" i="19"/>
  <c r="J2606" i="19"/>
  <c r="J2607" i="19"/>
  <c r="J2608" i="19"/>
  <c r="J2609" i="19"/>
  <c r="J2610" i="19"/>
  <c r="J2611" i="19"/>
  <c r="J2612" i="19"/>
  <c r="J2613" i="19"/>
  <c r="J2614" i="19"/>
  <c r="J2615" i="19"/>
  <c r="J2616" i="19"/>
  <c r="J2617" i="19"/>
  <c r="J2618" i="19"/>
  <c r="J2619" i="19"/>
  <c r="J2620" i="19"/>
  <c r="J2621" i="19"/>
  <c r="J2622" i="19"/>
  <c r="J2623" i="19"/>
  <c r="J2624" i="19"/>
  <c r="J2625" i="19"/>
  <c r="J2626" i="19"/>
  <c r="J2627" i="19"/>
  <c r="J2628" i="19"/>
  <c r="J2629" i="19"/>
  <c r="J2630" i="19"/>
  <c r="J2631" i="19"/>
  <c r="J2632" i="19"/>
  <c r="J2633" i="19"/>
  <c r="J2634" i="19"/>
  <c r="J2635" i="19"/>
  <c r="J2636" i="19"/>
  <c r="J2637" i="19"/>
  <c r="J2638" i="19"/>
  <c r="J2639" i="19"/>
  <c r="J2640" i="19"/>
  <c r="J2641" i="19"/>
  <c r="J2642" i="19"/>
  <c r="J2643" i="19"/>
  <c r="J2644" i="19"/>
  <c r="J2645" i="19"/>
  <c r="J2646" i="19"/>
  <c r="J2647" i="19"/>
  <c r="J2648" i="19"/>
  <c r="J2649" i="19"/>
  <c r="J2650" i="19"/>
  <c r="J2651" i="19"/>
  <c r="J2652" i="19"/>
  <c r="J2653" i="19"/>
  <c r="J2654" i="19"/>
  <c r="J2655" i="19"/>
  <c r="J2656" i="19"/>
  <c r="J2657" i="19"/>
  <c r="J2658" i="19"/>
  <c r="J2659" i="19"/>
  <c r="J2660" i="19"/>
  <c r="J2661" i="19"/>
  <c r="J2662" i="19"/>
  <c r="J2663" i="19"/>
  <c r="J2664" i="19"/>
  <c r="J2665" i="19"/>
  <c r="J2666" i="19"/>
  <c r="J2667" i="19"/>
  <c r="J2668" i="19"/>
  <c r="J2669" i="19"/>
  <c r="J2670" i="19"/>
  <c r="J2671" i="19"/>
  <c r="J2672" i="19"/>
  <c r="J2673" i="19"/>
  <c r="J2674" i="19"/>
  <c r="J2675" i="19"/>
  <c r="J2676" i="19"/>
  <c r="J2677" i="19"/>
  <c r="J2678" i="19"/>
  <c r="J2679" i="19"/>
  <c r="J2680" i="19"/>
  <c r="J2681" i="19"/>
  <c r="J2682" i="19"/>
  <c r="J2683" i="19"/>
  <c r="J2684" i="19"/>
  <c r="J2685" i="19"/>
  <c r="J2686" i="19"/>
  <c r="J2687" i="19"/>
  <c r="J2688" i="19"/>
  <c r="J2689" i="19"/>
  <c r="J2690" i="19"/>
  <c r="J2691" i="19"/>
  <c r="J2692" i="19"/>
  <c r="J2693" i="19"/>
  <c r="J2694" i="19"/>
  <c r="J2695" i="19"/>
  <c r="J2696" i="19"/>
  <c r="J2697" i="19"/>
  <c r="J2698" i="19"/>
  <c r="J2699" i="19"/>
  <c r="J2700" i="19"/>
  <c r="J2701" i="19"/>
  <c r="J2702" i="19"/>
  <c r="J2703" i="19"/>
  <c r="J2704" i="19"/>
  <c r="J2705" i="19"/>
  <c r="J2706" i="19"/>
  <c r="J2707" i="19"/>
  <c r="J2708" i="19"/>
  <c r="J2709" i="19"/>
  <c r="J2710" i="19"/>
  <c r="J2711" i="19"/>
  <c r="J2712" i="19"/>
  <c r="J2713" i="19"/>
  <c r="J2714" i="19"/>
  <c r="J2715" i="19"/>
  <c r="J2716" i="19"/>
  <c r="J2717" i="19"/>
  <c r="J2718" i="19"/>
  <c r="J2719" i="19"/>
  <c r="J2720" i="19"/>
  <c r="J2721" i="19"/>
  <c r="J2722" i="19"/>
  <c r="J2723" i="19"/>
  <c r="J2724" i="19"/>
  <c r="J2725" i="19"/>
  <c r="J2726" i="19"/>
  <c r="J2727" i="19"/>
  <c r="J2728" i="19"/>
  <c r="J2729" i="19"/>
  <c r="J2730" i="19"/>
  <c r="J2731" i="19"/>
  <c r="J2732" i="19"/>
  <c r="J2733" i="19"/>
  <c r="J2734" i="19"/>
  <c r="J2735" i="19"/>
  <c r="J2736" i="19"/>
  <c r="J2737" i="19"/>
  <c r="J2738" i="19"/>
  <c r="J2739" i="19"/>
  <c r="J2740" i="19"/>
  <c r="J2741" i="19"/>
  <c r="J2742" i="19"/>
  <c r="J2743" i="19"/>
  <c r="J2744" i="19"/>
  <c r="J2745" i="19"/>
  <c r="J2746" i="19"/>
  <c r="J2747" i="19"/>
  <c r="J2748" i="19"/>
  <c r="J2749" i="19"/>
  <c r="J2750" i="19"/>
  <c r="J2751" i="19"/>
  <c r="J2752" i="19"/>
  <c r="J2753" i="19"/>
  <c r="J2754" i="19"/>
  <c r="J2755" i="19"/>
  <c r="J2756" i="19"/>
  <c r="J2757" i="19"/>
  <c r="J2758" i="19"/>
  <c r="J2759" i="19"/>
  <c r="J2760" i="19"/>
  <c r="J2761" i="19"/>
  <c r="J2762" i="19"/>
  <c r="J2763" i="19"/>
  <c r="J2764" i="19"/>
  <c r="J2765" i="19"/>
  <c r="J2766" i="19"/>
  <c r="J2767" i="19"/>
  <c r="J2768" i="19"/>
  <c r="J2769" i="19"/>
  <c r="J2770" i="19"/>
  <c r="J2771" i="19"/>
  <c r="J2772" i="19"/>
  <c r="J2773" i="19"/>
  <c r="J2774" i="19"/>
  <c r="J2775" i="19"/>
  <c r="J2776" i="19"/>
  <c r="J2777" i="19"/>
  <c r="J2778" i="19"/>
  <c r="J2779" i="19"/>
  <c r="J2780" i="19"/>
  <c r="J2781" i="19"/>
  <c r="J2782" i="19"/>
  <c r="J2783" i="19"/>
  <c r="J2784" i="19"/>
  <c r="J2785" i="19"/>
  <c r="J2786" i="19"/>
  <c r="J2787" i="19"/>
  <c r="J2788" i="19"/>
  <c r="J2789" i="19"/>
  <c r="J2790" i="19"/>
  <c r="J2791" i="19"/>
  <c r="J2792" i="19"/>
  <c r="J2793" i="19"/>
  <c r="J2794" i="19"/>
  <c r="J2795" i="19"/>
  <c r="J2796" i="19"/>
  <c r="J2797" i="19"/>
  <c r="J2798" i="19"/>
  <c r="J2799" i="19"/>
  <c r="J2800" i="19"/>
  <c r="J2801" i="19"/>
  <c r="J2802" i="19"/>
  <c r="J2803" i="19"/>
  <c r="J2804" i="19"/>
  <c r="J2805" i="19"/>
  <c r="J2806" i="19"/>
  <c r="J2807" i="19"/>
  <c r="J2808" i="19"/>
  <c r="J2809" i="19"/>
  <c r="J2810" i="19"/>
  <c r="J2811" i="19"/>
  <c r="J2812" i="19"/>
  <c r="J2813" i="19"/>
  <c r="J2814" i="19"/>
  <c r="J2815" i="19"/>
  <c r="J2816" i="19"/>
  <c r="J2817" i="19"/>
  <c r="J2818" i="19"/>
  <c r="J2819" i="19"/>
  <c r="J2820" i="19"/>
  <c r="J2821" i="19"/>
  <c r="J2822" i="19"/>
  <c r="J2823" i="19"/>
  <c r="J2824" i="19"/>
  <c r="J2825" i="19"/>
  <c r="J2826" i="19"/>
  <c r="J2827" i="19"/>
  <c r="J2828" i="19"/>
  <c r="J2829" i="19"/>
  <c r="J2830" i="19"/>
  <c r="J2831" i="19"/>
  <c r="J2832" i="19"/>
  <c r="J2833" i="19"/>
  <c r="J2834" i="19"/>
  <c r="J2835" i="19"/>
  <c r="J2836" i="19"/>
  <c r="J2837" i="19"/>
  <c r="J2838" i="19"/>
  <c r="J2839" i="19"/>
  <c r="J2840" i="19"/>
  <c r="J2841" i="19"/>
  <c r="J2842" i="19"/>
  <c r="J2843" i="19"/>
  <c r="J2844" i="19"/>
  <c r="J2845" i="19"/>
  <c r="J2846" i="19"/>
  <c r="J2847" i="19"/>
  <c r="J2848" i="19"/>
  <c r="J2849" i="19"/>
  <c r="J2850" i="19"/>
  <c r="J2851" i="19"/>
  <c r="J2852" i="19"/>
  <c r="J2853" i="19"/>
  <c r="J2854" i="19"/>
  <c r="J2855" i="19"/>
  <c r="J2856" i="19"/>
  <c r="J2857" i="19"/>
  <c r="J2858" i="19"/>
  <c r="J2859" i="19"/>
  <c r="J2860" i="19"/>
  <c r="J2861" i="19"/>
  <c r="J2862" i="19"/>
  <c r="J2863" i="19"/>
  <c r="J2864" i="19"/>
  <c r="J2865" i="19"/>
  <c r="J2866" i="19"/>
  <c r="J2867" i="19"/>
  <c r="J2868" i="19"/>
  <c r="J2869" i="19"/>
  <c r="J2870" i="19"/>
  <c r="J2871" i="19"/>
  <c r="J2872" i="19"/>
  <c r="J2873" i="19"/>
  <c r="J2874" i="19"/>
  <c r="J2875" i="19"/>
  <c r="J2876" i="19"/>
  <c r="J2877" i="19"/>
  <c r="J2878" i="19"/>
  <c r="J2879" i="19"/>
  <c r="J2880" i="19"/>
  <c r="J2881" i="19"/>
  <c r="J2882" i="19"/>
  <c r="J2883" i="19"/>
  <c r="J2884" i="19"/>
  <c r="J2885" i="19"/>
  <c r="J2886" i="19"/>
  <c r="J2887" i="19"/>
  <c r="J2888" i="19"/>
  <c r="J2889" i="19"/>
  <c r="J2890" i="19"/>
  <c r="J2891" i="19"/>
  <c r="J2892" i="19"/>
  <c r="J2893" i="19"/>
  <c r="J2894" i="19"/>
  <c r="J2895" i="19"/>
  <c r="J2896" i="19"/>
  <c r="J2897" i="19"/>
  <c r="J2898" i="19"/>
  <c r="J2899" i="19"/>
  <c r="J2900" i="19"/>
  <c r="J2901" i="19"/>
  <c r="J2902" i="19"/>
  <c r="J2903" i="19"/>
  <c r="J2904" i="19"/>
  <c r="J2905" i="19"/>
  <c r="J2906" i="19"/>
  <c r="J2907" i="19"/>
  <c r="J2908" i="19"/>
  <c r="J2909" i="19"/>
  <c r="J2910" i="19"/>
  <c r="J2911" i="19"/>
  <c r="J2912" i="19"/>
  <c r="J2913" i="19"/>
  <c r="J2914" i="19"/>
  <c r="J2915" i="19"/>
  <c r="J2916" i="19"/>
  <c r="J2917" i="19"/>
  <c r="J2918" i="19"/>
  <c r="J2919" i="19"/>
  <c r="J2920" i="19"/>
  <c r="J2921" i="19"/>
  <c r="J2922" i="19"/>
  <c r="J2923" i="19"/>
  <c r="J2924" i="19"/>
  <c r="J2925" i="19"/>
  <c r="J2926" i="19"/>
  <c r="J2927" i="19"/>
  <c r="J2928" i="19"/>
  <c r="J2929" i="19"/>
  <c r="J2930" i="19"/>
  <c r="J2931" i="19"/>
  <c r="J2932" i="19"/>
  <c r="J2933" i="19"/>
  <c r="J2934" i="19"/>
  <c r="J2935" i="19"/>
  <c r="J2936" i="19"/>
  <c r="J2937" i="19"/>
  <c r="J2938" i="19"/>
  <c r="J2939" i="19"/>
  <c r="J2940" i="19"/>
  <c r="J2941" i="19"/>
  <c r="J2942" i="19"/>
  <c r="J2943" i="19"/>
  <c r="J2944" i="19"/>
  <c r="J2945" i="19"/>
  <c r="J2946" i="19"/>
  <c r="J2947" i="19"/>
  <c r="J2948" i="19"/>
  <c r="J2949" i="19"/>
  <c r="J2950" i="19"/>
  <c r="J2951" i="19"/>
  <c r="J2952" i="19"/>
  <c r="J2953" i="19"/>
  <c r="J2954" i="19"/>
  <c r="J2955" i="19"/>
  <c r="J2956" i="19"/>
  <c r="J2957" i="19"/>
  <c r="J2958" i="19"/>
  <c r="J2959" i="19"/>
  <c r="J2960" i="19"/>
  <c r="J2961" i="19"/>
  <c r="J2962" i="19"/>
  <c r="J2963" i="19"/>
  <c r="J2964" i="19"/>
  <c r="J2965" i="19"/>
  <c r="J2966" i="19"/>
  <c r="J2967" i="19"/>
  <c r="J2968" i="19"/>
  <c r="J2969" i="19"/>
  <c r="J2970" i="19"/>
  <c r="J2971" i="19"/>
  <c r="J2972" i="19"/>
  <c r="J2973" i="19"/>
  <c r="J2974" i="19"/>
  <c r="J2975" i="19"/>
  <c r="J2976" i="19"/>
  <c r="J2977" i="19"/>
  <c r="J2978" i="19"/>
  <c r="J2979" i="19"/>
  <c r="J2980" i="19"/>
  <c r="J2981" i="19"/>
  <c r="J2982" i="19"/>
  <c r="J2983" i="19"/>
  <c r="J2984" i="19"/>
  <c r="J2985" i="19"/>
  <c r="J2986" i="19"/>
  <c r="J2987" i="19"/>
  <c r="J2988" i="19"/>
  <c r="J2989" i="19"/>
  <c r="J2990" i="19"/>
  <c r="J2991" i="19"/>
  <c r="J2992" i="19"/>
  <c r="J2993" i="19"/>
  <c r="J2994" i="19"/>
  <c r="J2995" i="19"/>
  <c r="J2996" i="19"/>
  <c r="J2997" i="19"/>
  <c r="J2998" i="19"/>
  <c r="J2999" i="19"/>
  <c r="J3000" i="19"/>
  <c r="J3001" i="19"/>
  <c r="J3002" i="19"/>
  <c r="J3003" i="19"/>
  <c r="J3004" i="19"/>
  <c r="J3005" i="19"/>
  <c r="J3006" i="19"/>
  <c r="J3007" i="19"/>
  <c r="J3008" i="19"/>
  <c r="J3009" i="19"/>
  <c r="J3010" i="19"/>
  <c r="J3011" i="19"/>
  <c r="J3012" i="19"/>
  <c r="J3013" i="19"/>
  <c r="J3014" i="19"/>
  <c r="J3015" i="19"/>
  <c r="J3016" i="19"/>
  <c r="J3017" i="19"/>
  <c r="J3018" i="19"/>
  <c r="J3019" i="19"/>
  <c r="J3020" i="19"/>
  <c r="J3021" i="19"/>
  <c r="J3022" i="19"/>
  <c r="J3023" i="19"/>
  <c r="J3024" i="19"/>
  <c r="J3025" i="19"/>
  <c r="J3026" i="19"/>
  <c r="J3027" i="19"/>
  <c r="J3028" i="19"/>
  <c r="J3029" i="19"/>
  <c r="J3030" i="19"/>
  <c r="J3031" i="19"/>
  <c r="J3032" i="19"/>
  <c r="J3033" i="19"/>
  <c r="J3034" i="19"/>
  <c r="J3035" i="19"/>
  <c r="J3036" i="19"/>
  <c r="J3037" i="19"/>
  <c r="J3038" i="19"/>
  <c r="J3039" i="19"/>
  <c r="J3040" i="19"/>
  <c r="J3041" i="19"/>
  <c r="J3042" i="19"/>
  <c r="J3043" i="19"/>
  <c r="J3044" i="19"/>
  <c r="J3045" i="19"/>
  <c r="J3046" i="19"/>
  <c r="J3047" i="19"/>
  <c r="J3048" i="19"/>
  <c r="J3049" i="19"/>
  <c r="J3050" i="19"/>
  <c r="J3051" i="19"/>
  <c r="J3052" i="19"/>
  <c r="J3053" i="19"/>
  <c r="J3054" i="19"/>
  <c r="J3055" i="19"/>
  <c r="J3056" i="19"/>
  <c r="J3057" i="19"/>
  <c r="J3058" i="19"/>
  <c r="J3059" i="19"/>
  <c r="J3060" i="19"/>
  <c r="J3061" i="19"/>
  <c r="J3062" i="19"/>
  <c r="J3063" i="19"/>
  <c r="J3064" i="19"/>
  <c r="J3065" i="19"/>
  <c r="J3066" i="19"/>
  <c r="J3067" i="19"/>
  <c r="J3068" i="19"/>
  <c r="J3069" i="19"/>
  <c r="J3070" i="19"/>
  <c r="J3071" i="19"/>
  <c r="J3072" i="19"/>
  <c r="J3073" i="19"/>
  <c r="J3074" i="19"/>
  <c r="J3075" i="19"/>
  <c r="J3076" i="19"/>
  <c r="J3077" i="19"/>
  <c r="J3078" i="19"/>
  <c r="J3079" i="19"/>
  <c r="J3080" i="19"/>
  <c r="J3081" i="19"/>
  <c r="J3082" i="19"/>
  <c r="J3083" i="19"/>
  <c r="J3084" i="19"/>
  <c r="J3085" i="19"/>
  <c r="J3086" i="19"/>
  <c r="J3087" i="19"/>
  <c r="J3088" i="19"/>
  <c r="J3089" i="19"/>
  <c r="J3090" i="19"/>
  <c r="J3091" i="19"/>
  <c r="J3092" i="19"/>
  <c r="J3093" i="19"/>
  <c r="J3094" i="19"/>
  <c r="J3095" i="19"/>
  <c r="J3096" i="19"/>
  <c r="J3097" i="19"/>
  <c r="J3098" i="19"/>
  <c r="J3099" i="19"/>
  <c r="J3100" i="19"/>
  <c r="J3101" i="19"/>
  <c r="J3102" i="19"/>
  <c r="J3103" i="19"/>
  <c r="J3104" i="19"/>
  <c r="J3105" i="19"/>
  <c r="J3106" i="19"/>
  <c r="J3107" i="19"/>
  <c r="J3108" i="19"/>
  <c r="J3109" i="19"/>
  <c r="J3110" i="19"/>
  <c r="J3111" i="19"/>
  <c r="J3112" i="19"/>
  <c r="J3113" i="19"/>
  <c r="J3114" i="19"/>
  <c r="J3115" i="19"/>
  <c r="J3116" i="19"/>
  <c r="J3117" i="19"/>
  <c r="J3118" i="19"/>
  <c r="J3119" i="19"/>
  <c r="J3120" i="19"/>
  <c r="J3121" i="19"/>
  <c r="J3122" i="19"/>
  <c r="J3123" i="19"/>
  <c r="J3124" i="19"/>
  <c r="J3125" i="19"/>
  <c r="J3126" i="19"/>
  <c r="J3127" i="19"/>
  <c r="J3128" i="19"/>
  <c r="J3129" i="19"/>
  <c r="J3130" i="19"/>
  <c r="J3131" i="19"/>
  <c r="J3132" i="19"/>
  <c r="J3133" i="19"/>
  <c r="J3134" i="19"/>
  <c r="J3135" i="19"/>
  <c r="J3136" i="19"/>
  <c r="J3137" i="19"/>
  <c r="J3138" i="19"/>
  <c r="J3139" i="19"/>
  <c r="J3140" i="19"/>
  <c r="J3141" i="19"/>
  <c r="J3142" i="19"/>
  <c r="J3143" i="19"/>
  <c r="J3144" i="19"/>
  <c r="J3145" i="19"/>
  <c r="J3146" i="19"/>
  <c r="J3147" i="19"/>
  <c r="J3148" i="19"/>
  <c r="J3149" i="19"/>
  <c r="J3150" i="19"/>
  <c r="J3151" i="19"/>
  <c r="J3152" i="19"/>
  <c r="J3153" i="19"/>
  <c r="J3154" i="19"/>
  <c r="J3155" i="19"/>
  <c r="J3156" i="19"/>
  <c r="J3157" i="19"/>
  <c r="J3158" i="19"/>
  <c r="J3159" i="19"/>
  <c r="J3160" i="19"/>
  <c r="J3161" i="19"/>
  <c r="J3162" i="19"/>
  <c r="J3163" i="19"/>
  <c r="J3164" i="19"/>
  <c r="J3165" i="19"/>
  <c r="J3166" i="19"/>
  <c r="J3167" i="19"/>
  <c r="J3168" i="19"/>
  <c r="J3169" i="19"/>
  <c r="J3170" i="19"/>
  <c r="J3171" i="19"/>
  <c r="J3172" i="19"/>
  <c r="J3173" i="19"/>
  <c r="J3174" i="19"/>
  <c r="J3175" i="19"/>
  <c r="J3176" i="19"/>
  <c r="J3177" i="19"/>
  <c r="J3178" i="19"/>
  <c r="J3179" i="19"/>
  <c r="J3180" i="19"/>
  <c r="J3181" i="19"/>
  <c r="J3182" i="19"/>
  <c r="J3183" i="19"/>
  <c r="J3184" i="19"/>
  <c r="J3185" i="19"/>
  <c r="J3186" i="19"/>
  <c r="J3187" i="19"/>
  <c r="J3188" i="19"/>
  <c r="J3189" i="19"/>
  <c r="J3190" i="19"/>
  <c r="J3191" i="19"/>
  <c r="J3192" i="19"/>
  <c r="J3193" i="19"/>
  <c r="J3194" i="19"/>
  <c r="J3195" i="19"/>
  <c r="J3196" i="19"/>
  <c r="J3197" i="19"/>
  <c r="J3198" i="19"/>
  <c r="J3199" i="19"/>
  <c r="J3200" i="19"/>
  <c r="J3201" i="19"/>
  <c r="J3202" i="19"/>
  <c r="J3203" i="19"/>
  <c r="J3204" i="19"/>
  <c r="J3205" i="19"/>
  <c r="J3206" i="19"/>
  <c r="J3207" i="19"/>
  <c r="J3208" i="19"/>
  <c r="J3209" i="19"/>
  <c r="J3210" i="19"/>
  <c r="J3211" i="19"/>
  <c r="J3212" i="19"/>
  <c r="J3213" i="19"/>
  <c r="J3214" i="19"/>
  <c r="J3215" i="19"/>
  <c r="J3216" i="19"/>
  <c r="J3217" i="19"/>
  <c r="J3218" i="19"/>
  <c r="J3219" i="19"/>
  <c r="J3220" i="19"/>
  <c r="J3221" i="19"/>
  <c r="J3222" i="19"/>
  <c r="J3223" i="19"/>
  <c r="J3224" i="19"/>
  <c r="J3225" i="19"/>
  <c r="J3226" i="19"/>
  <c r="J3227" i="19"/>
  <c r="J3228" i="19"/>
  <c r="J3229" i="19"/>
  <c r="J3230" i="19"/>
  <c r="J3231" i="19"/>
  <c r="J3232" i="19"/>
  <c r="J3233" i="19"/>
  <c r="J3234" i="19"/>
  <c r="J3235" i="19"/>
  <c r="J3236" i="19"/>
  <c r="J3237" i="19"/>
  <c r="J3238" i="19"/>
  <c r="J3239" i="19"/>
  <c r="J3240" i="19"/>
  <c r="J3241" i="19"/>
  <c r="J3242" i="19"/>
  <c r="J3243" i="19"/>
  <c r="J3244" i="19"/>
  <c r="J3245" i="19"/>
  <c r="J3246" i="19"/>
  <c r="J3247" i="19"/>
  <c r="J3248" i="19"/>
  <c r="J3249" i="19"/>
  <c r="J3250" i="19"/>
  <c r="J3251" i="19"/>
  <c r="J3252" i="19"/>
  <c r="J3253" i="19"/>
  <c r="J3254" i="19"/>
  <c r="J3255" i="19"/>
  <c r="J3256" i="19"/>
  <c r="J3257" i="19"/>
  <c r="J3258" i="19"/>
  <c r="J3259" i="19"/>
  <c r="J3260" i="19"/>
  <c r="J3261" i="19"/>
  <c r="J3262" i="19"/>
  <c r="J3263" i="19"/>
  <c r="J3264" i="19"/>
  <c r="J3265" i="19"/>
  <c r="J3266" i="19"/>
  <c r="J3267" i="19"/>
  <c r="J3268" i="19"/>
  <c r="J3269" i="19"/>
  <c r="J3270" i="19"/>
  <c r="J3271" i="19"/>
  <c r="J3272" i="19"/>
  <c r="J3273" i="19"/>
  <c r="J3274" i="19"/>
  <c r="J3275" i="19"/>
  <c r="J3276" i="19"/>
  <c r="J3277" i="19"/>
  <c r="J3278" i="19"/>
  <c r="J3279" i="19"/>
  <c r="J3280" i="19"/>
  <c r="J3281" i="19"/>
  <c r="J3282" i="19"/>
  <c r="J3283" i="19"/>
  <c r="J3284" i="19"/>
  <c r="J3285" i="19"/>
  <c r="J3286" i="19"/>
  <c r="J3287" i="19"/>
  <c r="J3288" i="19"/>
  <c r="J3289" i="19"/>
  <c r="J3290" i="19"/>
  <c r="J3291" i="19"/>
  <c r="J3292" i="19"/>
  <c r="J3293" i="19"/>
  <c r="J3294" i="19"/>
  <c r="J3295" i="19"/>
  <c r="J3296" i="19"/>
  <c r="J3297" i="19"/>
  <c r="J3298" i="19"/>
  <c r="J3299" i="19"/>
  <c r="J3300" i="19"/>
  <c r="J3301" i="19"/>
  <c r="J3302" i="19"/>
  <c r="J3303" i="19"/>
  <c r="J3304" i="19"/>
  <c r="J3305" i="19"/>
  <c r="J3306" i="19"/>
  <c r="J3307" i="19"/>
  <c r="J3308" i="19"/>
  <c r="J3309" i="19"/>
  <c r="J3310" i="19"/>
  <c r="J3311" i="19"/>
  <c r="J3312" i="19"/>
  <c r="J3313" i="19"/>
  <c r="J3314" i="19"/>
  <c r="J3315" i="19"/>
  <c r="J3316" i="19"/>
  <c r="J3317" i="19"/>
  <c r="J3318" i="19"/>
  <c r="J3319" i="19"/>
  <c r="J3320" i="19"/>
  <c r="J3321" i="19"/>
  <c r="J3322" i="19"/>
  <c r="J3323" i="19"/>
  <c r="J3324" i="19"/>
  <c r="J3325" i="19"/>
  <c r="J3326" i="19"/>
  <c r="J3327" i="19"/>
  <c r="J3328" i="19"/>
  <c r="J3329" i="19"/>
  <c r="J3330" i="19"/>
  <c r="J3331" i="19"/>
  <c r="J3332" i="19"/>
  <c r="J3333" i="19"/>
  <c r="J3334" i="19"/>
  <c r="J3335" i="19"/>
  <c r="J3336" i="19"/>
  <c r="J3337" i="19"/>
  <c r="J3338" i="19"/>
  <c r="J3339" i="19"/>
  <c r="J3340" i="19"/>
  <c r="J3341" i="19"/>
  <c r="J3342" i="19"/>
  <c r="J3343" i="19"/>
  <c r="J3344" i="19"/>
  <c r="J3345" i="19"/>
  <c r="J3346" i="19"/>
  <c r="J3347" i="19"/>
  <c r="J3348" i="19"/>
  <c r="J3349" i="19"/>
  <c r="J3350" i="19"/>
  <c r="J3351" i="19"/>
  <c r="J3352" i="19"/>
  <c r="J3353" i="19"/>
  <c r="J3354" i="19"/>
  <c r="J3355" i="19"/>
  <c r="J3356" i="19"/>
  <c r="J3357" i="19"/>
  <c r="J3358" i="19"/>
  <c r="J3359" i="19"/>
  <c r="J3360" i="19"/>
  <c r="J3361" i="19"/>
  <c r="J3362" i="19"/>
  <c r="J3363" i="19"/>
  <c r="J3364" i="19"/>
  <c r="J3365" i="19"/>
  <c r="J3366" i="19"/>
  <c r="J3367" i="19"/>
  <c r="J3368" i="19"/>
  <c r="J3369" i="19"/>
  <c r="J3370" i="19"/>
  <c r="J3371" i="19"/>
  <c r="J3372" i="19"/>
  <c r="J3373" i="19"/>
  <c r="J3374" i="19"/>
  <c r="J3375" i="19"/>
  <c r="J3376" i="19"/>
  <c r="J3377" i="19"/>
  <c r="J3378" i="19"/>
  <c r="J3379" i="19"/>
  <c r="J3380" i="19"/>
  <c r="J3381" i="19"/>
  <c r="J3382" i="19"/>
  <c r="J3383" i="19"/>
  <c r="J3384" i="19"/>
  <c r="J3385" i="19"/>
  <c r="J3386" i="19"/>
  <c r="J3387" i="19"/>
  <c r="J3388" i="19"/>
  <c r="J3389" i="19"/>
  <c r="J3390" i="19"/>
  <c r="J3391" i="19"/>
  <c r="J3392" i="19"/>
  <c r="J3393" i="19"/>
  <c r="J3394" i="19"/>
  <c r="J3395" i="19"/>
  <c r="J3396" i="19"/>
  <c r="J3397" i="19"/>
  <c r="J3398" i="19"/>
  <c r="J3399" i="19"/>
  <c r="J3400" i="19"/>
  <c r="J3401" i="19"/>
  <c r="J3402" i="19"/>
  <c r="J3403" i="19"/>
  <c r="J3404" i="19"/>
  <c r="J3405" i="19"/>
  <c r="J3406" i="19"/>
  <c r="J3407" i="19"/>
  <c r="J3408" i="19"/>
  <c r="J3409" i="19"/>
  <c r="J3410" i="19"/>
  <c r="J3411" i="19"/>
  <c r="J3412" i="19"/>
  <c r="J3413" i="19"/>
  <c r="J3414" i="19"/>
  <c r="J3415" i="19"/>
  <c r="J3416" i="19"/>
  <c r="J3417" i="19"/>
  <c r="J3418" i="19"/>
  <c r="J3419" i="19"/>
  <c r="J3420" i="19"/>
  <c r="J3421" i="19"/>
  <c r="J3422" i="19"/>
  <c r="J3423" i="19"/>
  <c r="J3424" i="19"/>
  <c r="J3425" i="19"/>
  <c r="J3426" i="19"/>
  <c r="J3427" i="19"/>
  <c r="J3428" i="19"/>
  <c r="J3429" i="19"/>
  <c r="J3430" i="19"/>
  <c r="J3431" i="19"/>
  <c r="J3432" i="19"/>
  <c r="J3433" i="19"/>
  <c r="J3434" i="19"/>
  <c r="J3435" i="19"/>
  <c r="J3436" i="19"/>
  <c r="J3437" i="19"/>
  <c r="J3438" i="19"/>
  <c r="J3439" i="19"/>
  <c r="J3440" i="19"/>
  <c r="J3441" i="19"/>
  <c r="J3442" i="19"/>
  <c r="J3443" i="19"/>
  <c r="J3444" i="19"/>
  <c r="J3445" i="19"/>
  <c r="J3446" i="19"/>
  <c r="J3447" i="19"/>
  <c r="J3448" i="19"/>
  <c r="J3449" i="19"/>
  <c r="J3450" i="19"/>
  <c r="J3451" i="19"/>
  <c r="J3452" i="19"/>
  <c r="J3453" i="19"/>
  <c r="J3454" i="19"/>
  <c r="J3455" i="19"/>
  <c r="J3456" i="19"/>
  <c r="J3457" i="19"/>
  <c r="J3458" i="19"/>
  <c r="J3459" i="19"/>
  <c r="J3460" i="19"/>
  <c r="J3461" i="19"/>
  <c r="J3462" i="19"/>
  <c r="J3463" i="19"/>
  <c r="J3464" i="19"/>
  <c r="J3465" i="19"/>
  <c r="J3466" i="19"/>
  <c r="J3467" i="19"/>
  <c r="J3468" i="19"/>
  <c r="J3469" i="19"/>
  <c r="J3470" i="19"/>
  <c r="J3471" i="19"/>
  <c r="J3472" i="19"/>
  <c r="J3473" i="19"/>
  <c r="J3474" i="19"/>
  <c r="J3475" i="19"/>
  <c r="J3476" i="19"/>
  <c r="J3477" i="19"/>
  <c r="J3478" i="19"/>
  <c r="J3479" i="19"/>
  <c r="J3480" i="19"/>
  <c r="J3481" i="19"/>
  <c r="J3482" i="19"/>
  <c r="J3483" i="19"/>
  <c r="J3484" i="19"/>
  <c r="J3485" i="19"/>
  <c r="J3486" i="19"/>
  <c r="J3487" i="19"/>
  <c r="J3488" i="19"/>
  <c r="J3489" i="19"/>
  <c r="J3490" i="19"/>
  <c r="J3491" i="19"/>
  <c r="J3492" i="19"/>
  <c r="J3493" i="19"/>
  <c r="J3494" i="19"/>
  <c r="J3495" i="19"/>
  <c r="J3496" i="19"/>
  <c r="J3497" i="19"/>
  <c r="J3498" i="19"/>
  <c r="J3499" i="19"/>
  <c r="J3500" i="19"/>
  <c r="J3501" i="19"/>
  <c r="J3502" i="19"/>
  <c r="J3503" i="19"/>
  <c r="J3504" i="19"/>
  <c r="J3505" i="19"/>
  <c r="J3506" i="19"/>
  <c r="J3507" i="19"/>
  <c r="J3508" i="19"/>
  <c r="J3509" i="19"/>
  <c r="J3510" i="19"/>
  <c r="J3511" i="19"/>
  <c r="J3512" i="19"/>
  <c r="J3513" i="19"/>
  <c r="J3514" i="19"/>
  <c r="J3515" i="19"/>
  <c r="J3516" i="19"/>
  <c r="J3517" i="19"/>
  <c r="J3518" i="19"/>
  <c r="J3519" i="19"/>
  <c r="J3520" i="19"/>
  <c r="J3521" i="19"/>
  <c r="J3522" i="19"/>
  <c r="J3523" i="19"/>
  <c r="J3524" i="19"/>
  <c r="J3525" i="19"/>
  <c r="J3526" i="19"/>
  <c r="J3527" i="19"/>
  <c r="J3528" i="19"/>
  <c r="J3529" i="19"/>
  <c r="J3530" i="19"/>
  <c r="J3531" i="19"/>
  <c r="J3532" i="19"/>
  <c r="J3533" i="19"/>
  <c r="J3534" i="19"/>
  <c r="J3535" i="19"/>
  <c r="J3536" i="19"/>
  <c r="J3537" i="19"/>
  <c r="J3538" i="19"/>
  <c r="J3539" i="19"/>
  <c r="J3540" i="19"/>
  <c r="J3541" i="19"/>
  <c r="J3542" i="19"/>
  <c r="J3543" i="19"/>
  <c r="J3544" i="19"/>
  <c r="J3545" i="19"/>
  <c r="J3546" i="19"/>
  <c r="J3547" i="19"/>
  <c r="J3548" i="19"/>
  <c r="J3549" i="19"/>
  <c r="J3550" i="19"/>
  <c r="J3551" i="19"/>
  <c r="J3552" i="19"/>
  <c r="J3553" i="19"/>
  <c r="J3554" i="19"/>
  <c r="J3555" i="19"/>
  <c r="J3556" i="19"/>
  <c r="J3557" i="19"/>
  <c r="J3558" i="19"/>
  <c r="J3559" i="19"/>
  <c r="J3560" i="19"/>
  <c r="J3561" i="19"/>
  <c r="J3562" i="19"/>
  <c r="J3563" i="19"/>
  <c r="J3564" i="19"/>
  <c r="J3565" i="19"/>
  <c r="J3566" i="19"/>
  <c r="J3567" i="19"/>
  <c r="J3568" i="19"/>
  <c r="J3569" i="19"/>
  <c r="J3570" i="19"/>
  <c r="J3571" i="19"/>
  <c r="J3572" i="19"/>
  <c r="J3573" i="19"/>
  <c r="J3574" i="19"/>
  <c r="J3575" i="19"/>
  <c r="J3576" i="19"/>
  <c r="J3577" i="19"/>
  <c r="J3578" i="19"/>
  <c r="J3579" i="19"/>
  <c r="J3580" i="19"/>
  <c r="J3581" i="19"/>
  <c r="J3582" i="19"/>
  <c r="J3583" i="19"/>
  <c r="J3584" i="19"/>
  <c r="J3585" i="19"/>
  <c r="J3586" i="19"/>
  <c r="J3587" i="19"/>
  <c r="J3588" i="19"/>
  <c r="J3589" i="19"/>
  <c r="J3590" i="19"/>
  <c r="J3591" i="19"/>
  <c r="J3592" i="19"/>
  <c r="J3593" i="19"/>
  <c r="J3594" i="19"/>
  <c r="J3595" i="19"/>
  <c r="J3596" i="19"/>
  <c r="J3597" i="19"/>
  <c r="J3598" i="19"/>
  <c r="J3599" i="19"/>
  <c r="J3600" i="19"/>
  <c r="J3601" i="19"/>
  <c r="J3602" i="19"/>
  <c r="J3603" i="19"/>
  <c r="J3604" i="19"/>
  <c r="J3605" i="19"/>
  <c r="J3606" i="19"/>
  <c r="J3607" i="19"/>
  <c r="J3608" i="19"/>
  <c r="J3609" i="19"/>
  <c r="J3610" i="19"/>
  <c r="J3611" i="19"/>
  <c r="J3612" i="19"/>
  <c r="J3613" i="19"/>
  <c r="J3614" i="19"/>
  <c r="J3615" i="19"/>
  <c r="J3616" i="19"/>
  <c r="J3617" i="19"/>
  <c r="J3618" i="19"/>
  <c r="J3619" i="19"/>
  <c r="J3620" i="19"/>
  <c r="J3621" i="19"/>
  <c r="J3622" i="19"/>
  <c r="J3623" i="19"/>
  <c r="J3624" i="19"/>
  <c r="J3625" i="19"/>
  <c r="J3626" i="19"/>
  <c r="J3627" i="19"/>
  <c r="J3628" i="19"/>
  <c r="J3629" i="19"/>
  <c r="J3630" i="19"/>
  <c r="J3631" i="19"/>
  <c r="J3632" i="19"/>
  <c r="J3633" i="19"/>
  <c r="J3634" i="19"/>
  <c r="J3635" i="19"/>
  <c r="J3636" i="19"/>
  <c r="J3637" i="19"/>
  <c r="J3638" i="19"/>
  <c r="J3639" i="19"/>
  <c r="J3640" i="19"/>
  <c r="J3641" i="19"/>
  <c r="J3642" i="19"/>
  <c r="J3643" i="19"/>
  <c r="J3644" i="19"/>
  <c r="J3645" i="19"/>
  <c r="J3646" i="19"/>
  <c r="J3647" i="19"/>
  <c r="J3648" i="19"/>
  <c r="J3649" i="19"/>
  <c r="J3650" i="19"/>
  <c r="J3651" i="19"/>
  <c r="J3652" i="19"/>
  <c r="J3653" i="19"/>
  <c r="J3654" i="19"/>
  <c r="J3655" i="19"/>
  <c r="J3656" i="19"/>
  <c r="J3657" i="19"/>
  <c r="J3658" i="19"/>
  <c r="J3659" i="19"/>
  <c r="J3660" i="19"/>
  <c r="J3661" i="19"/>
  <c r="J3662" i="19"/>
  <c r="J3663" i="19"/>
  <c r="J3664" i="19"/>
  <c r="J3665" i="19"/>
  <c r="J3666" i="19"/>
  <c r="J3667" i="19"/>
  <c r="J3668" i="19"/>
  <c r="J3669" i="19"/>
  <c r="J3670" i="19"/>
  <c r="J3671" i="19"/>
  <c r="J3672" i="19"/>
  <c r="J3673" i="19"/>
  <c r="J3674" i="19"/>
  <c r="J3675" i="19"/>
  <c r="J3676" i="19"/>
  <c r="J3677" i="19"/>
  <c r="J3678" i="19"/>
  <c r="J3679" i="19"/>
  <c r="J3680" i="19"/>
  <c r="J3681" i="19"/>
  <c r="J3682" i="19"/>
  <c r="J3683" i="19"/>
  <c r="J3684" i="19"/>
  <c r="J3685" i="19"/>
  <c r="J3686" i="19"/>
  <c r="J3687" i="19"/>
  <c r="J3688" i="19"/>
  <c r="J3689" i="19"/>
  <c r="J3690" i="19"/>
  <c r="J3691" i="19"/>
  <c r="J3692" i="19"/>
  <c r="J3693" i="19"/>
  <c r="J3694" i="19"/>
  <c r="J3695" i="19"/>
  <c r="J3696" i="19"/>
  <c r="J3697" i="19"/>
  <c r="J3698" i="19"/>
  <c r="J3699" i="19"/>
  <c r="J3700" i="19"/>
  <c r="J3701" i="19"/>
  <c r="J3702" i="19"/>
  <c r="J3703" i="19"/>
  <c r="J3704" i="19"/>
  <c r="J3705" i="19"/>
  <c r="J3706" i="19"/>
  <c r="J3707" i="19"/>
  <c r="J3708" i="19"/>
  <c r="J3709" i="19"/>
  <c r="J3710" i="19"/>
  <c r="J3711" i="19"/>
  <c r="J3712" i="19"/>
  <c r="J3713" i="19"/>
  <c r="J3714" i="19"/>
  <c r="J3715" i="19"/>
  <c r="J3716" i="19"/>
  <c r="J3717" i="19"/>
  <c r="J3718" i="19"/>
  <c r="J3719" i="19"/>
  <c r="J3720" i="19"/>
  <c r="J3721" i="19"/>
  <c r="J3722" i="19"/>
  <c r="J3723" i="19"/>
  <c r="J3724" i="19"/>
  <c r="J3725" i="19"/>
  <c r="J3726" i="19"/>
  <c r="J3727" i="19"/>
  <c r="J3728" i="19"/>
  <c r="J3729" i="19"/>
  <c r="J3730" i="19"/>
  <c r="J3731" i="19"/>
  <c r="J3732" i="19"/>
  <c r="J3733" i="19"/>
  <c r="J3734" i="19"/>
  <c r="J3735" i="19"/>
  <c r="J3736" i="19"/>
  <c r="J3737" i="19"/>
  <c r="J3738" i="19"/>
  <c r="J3739" i="19"/>
  <c r="J3740" i="19"/>
  <c r="J3741" i="19"/>
  <c r="J3742" i="19"/>
  <c r="J3743" i="19"/>
  <c r="J3744" i="19"/>
  <c r="J3745" i="19"/>
  <c r="J3746" i="19"/>
  <c r="J3747" i="19"/>
  <c r="J3748" i="19"/>
  <c r="J3749" i="19"/>
  <c r="J3750" i="19"/>
  <c r="J3751" i="19"/>
  <c r="J3752" i="19"/>
  <c r="J3753" i="19"/>
  <c r="J3754" i="19"/>
  <c r="J3755" i="19"/>
  <c r="J3756" i="19"/>
  <c r="J3757" i="19"/>
  <c r="J3758" i="19"/>
  <c r="J3759" i="19"/>
  <c r="J3760" i="19"/>
  <c r="J3761" i="19"/>
  <c r="J3762" i="19"/>
  <c r="J3763" i="19"/>
  <c r="J3764" i="19"/>
  <c r="J3765" i="19"/>
  <c r="J3766" i="19"/>
  <c r="J3767" i="19"/>
  <c r="J3768" i="19"/>
  <c r="J3769" i="19"/>
  <c r="J3770" i="19"/>
  <c r="J3771" i="19"/>
  <c r="J3772" i="19"/>
  <c r="J3773" i="19"/>
  <c r="J3774" i="19"/>
  <c r="J3775" i="19"/>
  <c r="J3776" i="19"/>
  <c r="J3777" i="19"/>
  <c r="J3778" i="19"/>
  <c r="J3779" i="19"/>
  <c r="J3780" i="19"/>
  <c r="J3781" i="19"/>
  <c r="J3782" i="19"/>
  <c r="J3783" i="19"/>
  <c r="J3784" i="19"/>
  <c r="J3785" i="19"/>
  <c r="J3786" i="19"/>
  <c r="J3787" i="19"/>
  <c r="J3788" i="19"/>
  <c r="J3789" i="19"/>
  <c r="J3790" i="19"/>
  <c r="J3791" i="19"/>
  <c r="J3792" i="19"/>
  <c r="J3793" i="19"/>
  <c r="J3794" i="19"/>
  <c r="J3795" i="19"/>
  <c r="J3796" i="19"/>
  <c r="J3797" i="19"/>
  <c r="J3798" i="19"/>
  <c r="J3799" i="19"/>
  <c r="J3800" i="19"/>
  <c r="J3801" i="19"/>
  <c r="J3802" i="19"/>
  <c r="J3803" i="19"/>
  <c r="J3804" i="19"/>
  <c r="J3805" i="19"/>
  <c r="J3806" i="19"/>
  <c r="J3807" i="19"/>
  <c r="J3808" i="19"/>
  <c r="J3809" i="19"/>
  <c r="J3810" i="19"/>
  <c r="J3811" i="19"/>
  <c r="J3812" i="19"/>
  <c r="J3813" i="19"/>
  <c r="J3814" i="19"/>
  <c r="J3815" i="19"/>
  <c r="J3816" i="19"/>
  <c r="J3817" i="19"/>
  <c r="J3818" i="19"/>
  <c r="J3819" i="19"/>
  <c r="J3820" i="19"/>
  <c r="J3821" i="19"/>
  <c r="J3822" i="19"/>
  <c r="J3823" i="19"/>
  <c r="J3824" i="19"/>
  <c r="J3825" i="19"/>
  <c r="J3826" i="19"/>
  <c r="J3827" i="19"/>
  <c r="J3828" i="19"/>
  <c r="J3829" i="19"/>
  <c r="J3830" i="19"/>
  <c r="J3831" i="19"/>
  <c r="J3832" i="19"/>
  <c r="J3833" i="19"/>
  <c r="J3834" i="19"/>
  <c r="J3835" i="19"/>
  <c r="J3836" i="19"/>
  <c r="J3837" i="19"/>
  <c r="J3838" i="19"/>
  <c r="J3839" i="19"/>
  <c r="J3840" i="19"/>
  <c r="J3841" i="19"/>
  <c r="J3842" i="19"/>
  <c r="J3843" i="19"/>
  <c r="J3844" i="19"/>
  <c r="J3845" i="19"/>
  <c r="J3846" i="19"/>
  <c r="J3847" i="19"/>
  <c r="J3848" i="19"/>
  <c r="J3849" i="19"/>
  <c r="J3850" i="19"/>
  <c r="J3851" i="19"/>
  <c r="J3852" i="19"/>
  <c r="J3853" i="19"/>
  <c r="J3854" i="19"/>
  <c r="J3855" i="19"/>
  <c r="J3856" i="19"/>
  <c r="J3857" i="19"/>
  <c r="J3858" i="19"/>
  <c r="J3859" i="19"/>
  <c r="J3860" i="19"/>
  <c r="J3861" i="19"/>
  <c r="J3862" i="19"/>
  <c r="J3863" i="19"/>
  <c r="J3864" i="19"/>
  <c r="J3865" i="19"/>
  <c r="J3866" i="19"/>
  <c r="J3867" i="19"/>
  <c r="J3868" i="19"/>
  <c r="J3869" i="19"/>
  <c r="J3870" i="19"/>
  <c r="J3871" i="19"/>
  <c r="J3872" i="19"/>
  <c r="J3873" i="19"/>
  <c r="J3874" i="19"/>
  <c r="J3875" i="19"/>
  <c r="J3876" i="19"/>
  <c r="J3877" i="19"/>
  <c r="J3878" i="19"/>
  <c r="J3879" i="19"/>
  <c r="J3880" i="19"/>
  <c r="J3881" i="19"/>
  <c r="J3882" i="19"/>
  <c r="J3883" i="19"/>
  <c r="J3884" i="19"/>
  <c r="J3885" i="19"/>
  <c r="J3886" i="19"/>
  <c r="J3887" i="19"/>
  <c r="J3888" i="19"/>
  <c r="J3889" i="19"/>
  <c r="J3890" i="19"/>
  <c r="J3891" i="19"/>
  <c r="J3892" i="19"/>
  <c r="J3893" i="19"/>
  <c r="J3894" i="19"/>
  <c r="J3895" i="19"/>
  <c r="J3896" i="19"/>
  <c r="J3897" i="19"/>
  <c r="J3898" i="19"/>
  <c r="J3899" i="19"/>
  <c r="J3900" i="19"/>
  <c r="J3901" i="19"/>
  <c r="J3902" i="19"/>
  <c r="J3903" i="19"/>
  <c r="J3904" i="19"/>
  <c r="J3905" i="19"/>
  <c r="J3906" i="19"/>
  <c r="J3907" i="19"/>
  <c r="J3908" i="19"/>
  <c r="J3909" i="19"/>
  <c r="J3910" i="19"/>
  <c r="J3911" i="19"/>
  <c r="J3912" i="19"/>
  <c r="J3913" i="19"/>
  <c r="J3914" i="19"/>
  <c r="J3915" i="19"/>
  <c r="J3916" i="19"/>
  <c r="J3917" i="19"/>
  <c r="J3918" i="19"/>
  <c r="J3919" i="19"/>
  <c r="J3920" i="19"/>
  <c r="J3921" i="19"/>
  <c r="J3922" i="19"/>
  <c r="J3923" i="19"/>
  <c r="J3924" i="19"/>
  <c r="J3925" i="19"/>
  <c r="J3926" i="19"/>
  <c r="J3927" i="19"/>
  <c r="J3928" i="19"/>
  <c r="J3929" i="19"/>
  <c r="J3930" i="19"/>
  <c r="J3931" i="19"/>
  <c r="J3932" i="19"/>
  <c r="J3933" i="19"/>
  <c r="J3934" i="19"/>
  <c r="J3935" i="19"/>
  <c r="J3936" i="19"/>
  <c r="J3937" i="19"/>
  <c r="J3938" i="19"/>
  <c r="J3939" i="19"/>
  <c r="J3940" i="19"/>
  <c r="J3941" i="19"/>
  <c r="J3942" i="19"/>
  <c r="J3943" i="19"/>
  <c r="J3944" i="19"/>
  <c r="J3945" i="19"/>
  <c r="J3946" i="19"/>
  <c r="J3947" i="19"/>
  <c r="J3948" i="19"/>
  <c r="J3949" i="19"/>
  <c r="J3950" i="19"/>
  <c r="J3951" i="19"/>
  <c r="J3952" i="19"/>
  <c r="J3953" i="19"/>
  <c r="J3954" i="19"/>
  <c r="J3955" i="19"/>
  <c r="J3956" i="19"/>
  <c r="J3957" i="19"/>
  <c r="J3958" i="19"/>
  <c r="J3959" i="19"/>
  <c r="J3960" i="19"/>
  <c r="J3961" i="19"/>
  <c r="J3962" i="19"/>
  <c r="J3963" i="19"/>
  <c r="J3964" i="19"/>
  <c r="J3965" i="19"/>
  <c r="J3966" i="19"/>
  <c r="J3967" i="19"/>
  <c r="J3968" i="19"/>
  <c r="J3969" i="19"/>
  <c r="J3970" i="19"/>
  <c r="J3971" i="19"/>
  <c r="J3972" i="19"/>
  <c r="J3973" i="19"/>
  <c r="J3974" i="19"/>
  <c r="J3975" i="19"/>
  <c r="J3976" i="19"/>
  <c r="J3977" i="19"/>
  <c r="J3978" i="19"/>
  <c r="J3979" i="19"/>
  <c r="J3980" i="19"/>
  <c r="J3981" i="19"/>
  <c r="J3982" i="19"/>
  <c r="J3983" i="19"/>
  <c r="J3984" i="19"/>
  <c r="J3985" i="19"/>
  <c r="J3986" i="19"/>
  <c r="J3987" i="19"/>
  <c r="J3988" i="19"/>
  <c r="J3989" i="19"/>
  <c r="J3990" i="19"/>
  <c r="J3991" i="19"/>
  <c r="J3992" i="19"/>
  <c r="J3993" i="19"/>
  <c r="J3994" i="19"/>
  <c r="J3995" i="19"/>
  <c r="J3996" i="19"/>
  <c r="J3997" i="19"/>
  <c r="J3998" i="19"/>
  <c r="J3999" i="19"/>
  <c r="J4000" i="19"/>
  <c r="J4001" i="19"/>
  <c r="J4002" i="19"/>
  <c r="J4003" i="19"/>
  <c r="J4004" i="19"/>
  <c r="J4005" i="19"/>
  <c r="J4006" i="19"/>
  <c r="J4007" i="19"/>
  <c r="J4008" i="19"/>
  <c r="J4009" i="19"/>
  <c r="J4010" i="19"/>
  <c r="J4011" i="19"/>
  <c r="J4012" i="19"/>
  <c r="J4013" i="19"/>
  <c r="J4014" i="19"/>
  <c r="J4015" i="19"/>
  <c r="J4016" i="19"/>
  <c r="J4017" i="19"/>
  <c r="J4018" i="19"/>
  <c r="J4019" i="19"/>
  <c r="J4020" i="19"/>
  <c r="J4021" i="19"/>
  <c r="J4022" i="19"/>
  <c r="J4023" i="19"/>
  <c r="J4024" i="19"/>
  <c r="J4025" i="19"/>
  <c r="J4026" i="19"/>
  <c r="J4027" i="19"/>
  <c r="J4028" i="19"/>
  <c r="J4029" i="19"/>
  <c r="J4030" i="19"/>
  <c r="J4031" i="19"/>
  <c r="J4032" i="19"/>
  <c r="J4033" i="19"/>
  <c r="J4034" i="19"/>
  <c r="J4035" i="19"/>
  <c r="J4036" i="19"/>
  <c r="J4037" i="19"/>
  <c r="J4038" i="19"/>
  <c r="J4039" i="19"/>
  <c r="J4040" i="19"/>
  <c r="J4041" i="19"/>
  <c r="J4042" i="19"/>
  <c r="J4043" i="19"/>
  <c r="J4044" i="19"/>
  <c r="J4045" i="19"/>
  <c r="J4046" i="19"/>
  <c r="J4047" i="19"/>
  <c r="J4048" i="19"/>
  <c r="J4049" i="19"/>
  <c r="J4050" i="19"/>
  <c r="J4051" i="19"/>
  <c r="J4052" i="19"/>
  <c r="J4053" i="19"/>
  <c r="J4054" i="19"/>
  <c r="J4055" i="19"/>
  <c r="J4056" i="19"/>
  <c r="J4057" i="19"/>
  <c r="J4058" i="19"/>
  <c r="J4059" i="19"/>
  <c r="J4060" i="19"/>
  <c r="J4061" i="19"/>
  <c r="J4062" i="19"/>
  <c r="J4063" i="19"/>
  <c r="J4064" i="19"/>
  <c r="J4065" i="19"/>
  <c r="J4066" i="19"/>
  <c r="J4067" i="19"/>
  <c r="J4068" i="19"/>
  <c r="J4069" i="19"/>
  <c r="J4070" i="19"/>
  <c r="J4071" i="19"/>
  <c r="J4072" i="19"/>
  <c r="J4073" i="19"/>
  <c r="J4074" i="19"/>
  <c r="J4075" i="19"/>
  <c r="J4076" i="19"/>
  <c r="J4077" i="19"/>
  <c r="J4078" i="19"/>
  <c r="J4079" i="19"/>
  <c r="J4080" i="19"/>
  <c r="J4081" i="19"/>
  <c r="J4082" i="19"/>
  <c r="J4083" i="19"/>
  <c r="J4084" i="19"/>
  <c r="J4085" i="19"/>
  <c r="J4086" i="19"/>
  <c r="J4087" i="19"/>
  <c r="J4088" i="19"/>
  <c r="J4089" i="19"/>
  <c r="J4090" i="19"/>
  <c r="J4091" i="19"/>
  <c r="J4092" i="19"/>
  <c r="J4093" i="19"/>
  <c r="J4094" i="19"/>
  <c r="J4095" i="19"/>
  <c r="J4096" i="19"/>
  <c r="J4097" i="19"/>
  <c r="J4098" i="19"/>
  <c r="J4099" i="19"/>
  <c r="J4100" i="19"/>
  <c r="J4101" i="19"/>
  <c r="J4102" i="19"/>
  <c r="J4103" i="19"/>
  <c r="J4104" i="19"/>
  <c r="J4105" i="19"/>
  <c r="J4106" i="19"/>
  <c r="J4107" i="19"/>
  <c r="J4108" i="19"/>
  <c r="J4109" i="19"/>
  <c r="J4110" i="19"/>
  <c r="J4111" i="19"/>
  <c r="J4112" i="19"/>
  <c r="J4113" i="19"/>
  <c r="J4114" i="19"/>
  <c r="J4115" i="19"/>
  <c r="J4116" i="19"/>
  <c r="J4117" i="19"/>
  <c r="J4118" i="19"/>
  <c r="J4119" i="19"/>
  <c r="J4120" i="19"/>
  <c r="J4121" i="19"/>
  <c r="J4122" i="19"/>
  <c r="J4123" i="19"/>
  <c r="J4124" i="19"/>
  <c r="J4125" i="19"/>
  <c r="J4126" i="19"/>
  <c r="J4127" i="19"/>
  <c r="J4128" i="19"/>
  <c r="J4129" i="19"/>
  <c r="J4130" i="19"/>
  <c r="J4131" i="19"/>
  <c r="J4132" i="19"/>
  <c r="J4133" i="19"/>
  <c r="J4134" i="19"/>
  <c r="J4135" i="19"/>
  <c r="J4136" i="19"/>
  <c r="J4137" i="19"/>
  <c r="J4138" i="19"/>
  <c r="J4139" i="19"/>
  <c r="J4140" i="19"/>
  <c r="J4141" i="19"/>
  <c r="J4142" i="19"/>
  <c r="J4143" i="19"/>
  <c r="J4144" i="19"/>
  <c r="J4145" i="19"/>
  <c r="J4146" i="19"/>
  <c r="J4147" i="19"/>
  <c r="J4148" i="19"/>
  <c r="J4149" i="19"/>
  <c r="J4150" i="19"/>
  <c r="J4151" i="19"/>
  <c r="J4152" i="19"/>
  <c r="J4153" i="19"/>
  <c r="J4154" i="19"/>
  <c r="J4155" i="19"/>
  <c r="J4156" i="19"/>
  <c r="J4157" i="19"/>
  <c r="J4158" i="19"/>
  <c r="J4159" i="19"/>
  <c r="J4160" i="19"/>
  <c r="J4161" i="19"/>
  <c r="J4162" i="19"/>
  <c r="J4163" i="19"/>
  <c r="J4164" i="19"/>
  <c r="J4165" i="19"/>
  <c r="J4166" i="19"/>
  <c r="J4167" i="19"/>
  <c r="J4168" i="19"/>
  <c r="J4169" i="19"/>
  <c r="J4170" i="19"/>
  <c r="J4171" i="19"/>
  <c r="J4172" i="19"/>
  <c r="J4173" i="19"/>
  <c r="J4174" i="19"/>
  <c r="J4175" i="19"/>
  <c r="J4176" i="19"/>
  <c r="J4177" i="19"/>
  <c r="J4178" i="19"/>
  <c r="J4179" i="19"/>
  <c r="J4180" i="19"/>
  <c r="J4181" i="19"/>
  <c r="J4182" i="19"/>
  <c r="J4183" i="19"/>
  <c r="J4184" i="19"/>
  <c r="J4185" i="19"/>
  <c r="J4186" i="19"/>
  <c r="J4187" i="19"/>
  <c r="J4188" i="19"/>
  <c r="J4189" i="19"/>
  <c r="J4190" i="19"/>
  <c r="J4191" i="19"/>
  <c r="J4192" i="19"/>
  <c r="J4193" i="19"/>
  <c r="J4194" i="19"/>
  <c r="J4195" i="19"/>
  <c r="J4196" i="19"/>
  <c r="J4197" i="19"/>
  <c r="J4198" i="19"/>
  <c r="J4199" i="19"/>
  <c r="J4200" i="19"/>
  <c r="J4201" i="19"/>
  <c r="J4202" i="19"/>
  <c r="J4203" i="19"/>
  <c r="J4204" i="19"/>
  <c r="J4205" i="19"/>
  <c r="J4206" i="19"/>
  <c r="J4207" i="19"/>
  <c r="J4208" i="19"/>
  <c r="J4209" i="19"/>
  <c r="J4210" i="19"/>
  <c r="J4211" i="19"/>
  <c r="J4212" i="19"/>
  <c r="J4213" i="19"/>
  <c r="J4214" i="19"/>
  <c r="J4215" i="19"/>
  <c r="J4216" i="19"/>
  <c r="J4217" i="19"/>
  <c r="J4218" i="19"/>
  <c r="J4219" i="19"/>
  <c r="J4220" i="19"/>
  <c r="J4221" i="19"/>
  <c r="J4222" i="19"/>
  <c r="J4223" i="19"/>
  <c r="J4224" i="19"/>
  <c r="J4225" i="19"/>
  <c r="J4226" i="19"/>
  <c r="J4227" i="19"/>
  <c r="J4228" i="19"/>
  <c r="J4229" i="19"/>
  <c r="J4230" i="19"/>
  <c r="J4231" i="19"/>
  <c r="J4232" i="19"/>
  <c r="J4233" i="19"/>
  <c r="J4234" i="19"/>
  <c r="J4235" i="19"/>
  <c r="J4236" i="19"/>
  <c r="J4237" i="19"/>
  <c r="J4238" i="19"/>
  <c r="J4239" i="19"/>
  <c r="J4240" i="19"/>
  <c r="J4241" i="19"/>
  <c r="J4242" i="19"/>
  <c r="J4243" i="19"/>
  <c r="J4244" i="19"/>
  <c r="J4245" i="19"/>
  <c r="J4246" i="19"/>
  <c r="J4247" i="19"/>
  <c r="J4248" i="19"/>
  <c r="J4249" i="19"/>
  <c r="J4250" i="19"/>
  <c r="J4251" i="19"/>
  <c r="J4252" i="19"/>
  <c r="J4253" i="19"/>
  <c r="J4254" i="19"/>
  <c r="J4255" i="19"/>
  <c r="J4256" i="19"/>
  <c r="J4257" i="19"/>
  <c r="J4258" i="19"/>
  <c r="J4259" i="19"/>
  <c r="J4260" i="19"/>
  <c r="J4261" i="19"/>
  <c r="J4262" i="19"/>
  <c r="J4263" i="19"/>
  <c r="J4264" i="19"/>
  <c r="J4265" i="19"/>
  <c r="J4266" i="19"/>
  <c r="J4267" i="19"/>
  <c r="J4268" i="19"/>
  <c r="J4269" i="19"/>
  <c r="J4270" i="19"/>
  <c r="J4271" i="19"/>
  <c r="J4272" i="19"/>
  <c r="J4273" i="19"/>
  <c r="J4274" i="19"/>
  <c r="J4275" i="19"/>
  <c r="J4276" i="19"/>
  <c r="J4277" i="19"/>
  <c r="J4278" i="19"/>
  <c r="J4279" i="19"/>
  <c r="J4280" i="19"/>
  <c r="J4281" i="19"/>
  <c r="J4282" i="19"/>
  <c r="J4283" i="19"/>
  <c r="J4284" i="19"/>
  <c r="J4285" i="19"/>
  <c r="J4286" i="19"/>
  <c r="J4287" i="19"/>
  <c r="J4288" i="19"/>
  <c r="J4289" i="19"/>
  <c r="J4290" i="19"/>
  <c r="J4291" i="19"/>
  <c r="J4292" i="19"/>
  <c r="J4293" i="19"/>
  <c r="J4294" i="19"/>
  <c r="J4295" i="19"/>
  <c r="J4296" i="19"/>
  <c r="J4297" i="19"/>
  <c r="J4298" i="19"/>
  <c r="J4299" i="19"/>
  <c r="J4300" i="19"/>
  <c r="J4301" i="19"/>
  <c r="J4302" i="19"/>
  <c r="J4303" i="19"/>
  <c r="J4304" i="19"/>
  <c r="J4305" i="19"/>
  <c r="J4306" i="19"/>
  <c r="J4307" i="19"/>
  <c r="J4308" i="19"/>
  <c r="J4309" i="19"/>
  <c r="J4310" i="19"/>
  <c r="J4311" i="19"/>
  <c r="J4312" i="19"/>
  <c r="J4313" i="19"/>
  <c r="J4314" i="19"/>
  <c r="J4315" i="19"/>
  <c r="J4316" i="19"/>
  <c r="J4317" i="19"/>
  <c r="J4318" i="19"/>
  <c r="J4319" i="19"/>
  <c r="J4320" i="19"/>
  <c r="J4321" i="19"/>
  <c r="J4322" i="19"/>
  <c r="J4323" i="19"/>
  <c r="J4324" i="19"/>
  <c r="J4325" i="19"/>
  <c r="J4326" i="19"/>
  <c r="J4327" i="19"/>
  <c r="J4328" i="19"/>
  <c r="J4329" i="19"/>
  <c r="J4330" i="19"/>
  <c r="J4331" i="19"/>
  <c r="J4332" i="19"/>
  <c r="J4333" i="19"/>
  <c r="J4334" i="19"/>
  <c r="J4335" i="19"/>
  <c r="J4336" i="19"/>
  <c r="J4337" i="19"/>
  <c r="J4338" i="19"/>
  <c r="J4339" i="19"/>
  <c r="J4340" i="19"/>
  <c r="J4341" i="19"/>
  <c r="J4342" i="19"/>
  <c r="J4343" i="19"/>
  <c r="J4344" i="19"/>
  <c r="J4345" i="19"/>
  <c r="J4346" i="19"/>
  <c r="J4347" i="19"/>
  <c r="J4348" i="19"/>
  <c r="J4349" i="19"/>
  <c r="J4350" i="19"/>
  <c r="J4351" i="19"/>
  <c r="J4352" i="19"/>
  <c r="J4353" i="19"/>
  <c r="J4354" i="19"/>
  <c r="J4355" i="19"/>
  <c r="J4356" i="19"/>
  <c r="J4357" i="19"/>
  <c r="J4358" i="19"/>
  <c r="J4359" i="19"/>
  <c r="J4360" i="19"/>
  <c r="J4361" i="19"/>
  <c r="J4362" i="19"/>
  <c r="J4363" i="19"/>
  <c r="J4364" i="19"/>
  <c r="J4365" i="19"/>
  <c r="J4366" i="19"/>
  <c r="J4367" i="19"/>
  <c r="J4368" i="19"/>
  <c r="J4369" i="19"/>
  <c r="J4370" i="19"/>
  <c r="J4371" i="19"/>
  <c r="J4372" i="19"/>
  <c r="J4373" i="19"/>
  <c r="J4374" i="19"/>
  <c r="J4375" i="19"/>
  <c r="J4376" i="19"/>
  <c r="J4377" i="19"/>
  <c r="J4378" i="19"/>
  <c r="J4379" i="19"/>
  <c r="J4380" i="19"/>
  <c r="J4381" i="19"/>
  <c r="J4382" i="19"/>
  <c r="J4383" i="19"/>
  <c r="J4384" i="19"/>
  <c r="J4385" i="19"/>
  <c r="J4386" i="19"/>
  <c r="J4387" i="19"/>
  <c r="J4388" i="19"/>
  <c r="J4389" i="19"/>
  <c r="J4390" i="19"/>
  <c r="J4391" i="19"/>
  <c r="J4392" i="19"/>
  <c r="J4393" i="19"/>
  <c r="J4394" i="19"/>
  <c r="J4395" i="19"/>
  <c r="J4396" i="19"/>
  <c r="J4397" i="19"/>
  <c r="J4398" i="19"/>
  <c r="J4399" i="19"/>
  <c r="J4400" i="19"/>
  <c r="J4401" i="19"/>
  <c r="J4402" i="19"/>
  <c r="J4403" i="19"/>
  <c r="J4404" i="19"/>
  <c r="J4405" i="19"/>
  <c r="J4406" i="19"/>
  <c r="J4407" i="19"/>
  <c r="J4408" i="19"/>
  <c r="J4409" i="19"/>
  <c r="J4410" i="19"/>
  <c r="J4411" i="19"/>
  <c r="J4412" i="19"/>
  <c r="J4413" i="19"/>
  <c r="J4414" i="19"/>
  <c r="J4415" i="19"/>
  <c r="J4416" i="19"/>
  <c r="J4417" i="19"/>
  <c r="J4418" i="19"/>
  <c r="J4419" i="19"/>
  <c r="J4420" i="19"/>
  <c r="J4421" i="19"/>
  <c r="J4422" i="19"/>
  <c r="J4423" i="19"/>
  <c r="J4424" i="19"/>
  <c r="J4425" i="19"/>
  <c r="J4426" i="19"/>
  <c r="J4427" i="19"/>
  <c r="J4428" i="19"/>
  <c r="J4429" i="19"/>
  <c r="J4430" i="19"/>
  <c r="J4431" i="19"/>
  <c r="J4432" i="19"/>
  <c r="J4433" i="19"/>
  <c r="J4434" i="19"/>
  <c r="J4435" i="19"/>
  <c r="J4436" i="19"/>
  <c r="J4437" i="19"/>
  <c r="J4438" i="19"/>
  <c r="J4439" i="19"/>
  <c r="J4440" i="19"/>
  <c r="J4441" i="19"/>
  <c r="J4442" i="19"/>
  <c r="J4443" i="19"/>
  <c r="J4444" i="19"/>
  <c r="J4445" i="19"/>
  <c r="J4446" i="19"/>
  <c r="J4447" i="19"/>
  <c r="J4448" i="19"/>
  <c r="J4449" i="19"/>
  <c r="J4450" i="19"/>
  <c r="J4451" i="19"/>
  <c r="J4452" i="19"/>
  <c r="J4453" i="19"/>
  <c r="J4454" i="19"/>
  <c r="J4455" i="19"/>
  <c r="J4456" i="19"/>
  <c r="J4457" i="19"/>
  <c r="J4458" i="19"/>
  <c r="J4459" i="19"/>
  <c r="J4460" i="19"/>
  <c r="J4461" i="19"/>
  <c r="J4462" i="19"/>
  <c r="J4463" i="19"/>
  <c r="J4464" i="19"/>
  <c r="J4465" i="19"/>
  <c r="J4466" i="19"/>
  <c r="J4467" i="19"/>
  <c r="J4468" i="19"/>
  <c r="J4469" i="19"/>
  <c r="J4470" i="19"/>
  <c r="J4471" i="19"/>
  <c r="J4472" i="19"/>
  <c r="J4473" i="19"/>
  <c r="J4474" i="19"/>
  <c r="J4475" i="19"/>
  <c r="J4476" i="19"/>
  <c r="J4477" i="19"/>
  <c r="J4478" i="19"/>
  <c r="J4479" i="19"/>
  <c r="J4480" i="19"/>
  <c r="J4481" i="19"/>
  <c r="J4482" i="19"/>
  <c r="J4483" i="19"/>
  <c r="J4484" i="19"/>
  <c r="J4485" i="19"/>
  <c r="J4486" i="19"/>
  <c r="J4487" i="19"/>
  <c r="J4488" i="19"/>
  <c r="J4489" i="19"/>
  <c r="J4490" i="19"/>
  <c r="J4491" i="19"/>
  <c r="J4492" i="19"/>
  <c r="J4493" i="19"/>
  <c r="J4494" i="19"/>
  <c r="J4495" i="19"/>
  <c r="J4496" i="19"/>
  <c r="J4497" i="19"/>
  <c r="J4498" i="19"/>
  <c r="J4499" i="19"/>
  <c r="J4500" i="19"/>
  <c r="J4501" i="19"/>
  <c r="J4502" i="19"/>
  <c r="J4503" i="19"/>
  <c r="J4504" i="19"/>
  <c r="J4505" i="19"/>
  <c r="J4506" i="19"/>
  <c r="J4507" i="19"/>
  <c r="J4508" i="19"/>
  <c r="J4509" i="19"/>
  <c r="J4510" i="19"/>
  <c r="J4511" i="19"/>
  <c r="J4512" i="19"/>
  <c r="J4513" i="19"/>
  <c r="J4514" i="19"/>
  <c r="J4515" i="19"/>
  <c r="J4516" i="19"/>
  <c r="J4517" i="19"/>
  <c r="J4518" i="19"/>
  <c r="J4519" i="19"/>
  <c r="J4520" i="19"/>
  <c r="J4521" i="19"/>
  <c r="J4522" i="19"/>
  <c r="J4523" i="19"/>
  <c r="J4524" i="19"/>
  <c r="J4525" i="19"/>
  <c r="J4526" i="19"/>
  <c r="J4527" i="19"/>
  <c r="J4528" i="19"/>
  <c r="J4529" i="19"/>
  <c r="J4530" i="19"/>
  <c r="J4531" i="19"/>
  <c r="J4532" i="19"/>
  <c r="J4533" i="19"/>
  <c r="J4534" i="19"/>
  <c r="J4535" i="19"/>
  <c r="J4536" i="19"/>
  <c r="J4537" i="19"/>
  <c r="J4538" i="19"/>
  <c r="J4539" i="19"/>
  <c r="J4540" i="19"/>
  <c r="J4541" i="19"/>
  <c r="J4542" i="19"/>
  <c r="J4543" i="19"/>
  <c r="J4544" i="19"/>
  <c r="J4545" i="19"/>
  <c r="J4546" i="19"/>
  <c r="J4547" i="19"/>
  <c r="J4548" i="19"/>
  <c r="J4549" i="19"/>
  <c r="J4550" i="19"/>
  <c r="J4551" i="19"/>
  <c r="J4552" i="19"/>
  <c r="J4553" i="19"/>
  <c r="J4554" i="19"/>
  <c r="J4555" i="19"/>
  <c r="J4556" i="19"/>
  <c r="J4557" i="19"/>
  <c r="J4558" i="19"/>
  <c r="J4559" i="19"/>
  <c r="J4560" i="19"/>
  <c r="J4561" i="19"/>
  <c r="J4562" i="19"/>
  <c r="J4563" i="19"/>
  <c r="J4564" i="19"/>
  <c r="J4565" i="19"/>
  <c r="J4566" i="19"/>
  <c r="J4567" i="19"/>
  <c r="J4568" i="19"/>
  <c r="J4569" i="19"/>
  <c r="J4570" i="19"/>
  <c r="J4571" i="19"/>
  <c r="J4572" i="19"/>
  <c r="J4573" i="19"/>
  <c r="J4574" i="19"/>
  <c r="J4575" i="19"/>
  <c r="J4576" i="19"/>
  <c r="J4577" i="19"/>
  <c r="J4578" i="19"/>
  <c r="J4579" i="19"/>
  <c r="J4580" i="19"/>
  <c r="J4581" i="19"/>
  <c r="J4582" i="19"/>
  <c r="J4583" i="19"/>
  <c r="J4584" i="19"/>
  <c r="J4585" i="19"/>
  <c r="J4586" i="19"/>
  <c r="J4587" i="19"/>
  <c r="J4588" i="19"/>
  <c r="J4589" i="19"/>
  <c r="J4590" i="19"/>
  <c r="J4591" i="19"/>
  <c r="J4592" i="19"/>
  <c r="J4593" i="19"/>
  <c r="J4594" i="19"/>
  <c r="J4595" i="19"/>
  <c r="J4596" i="19"/>
  <c r="J4597" i="19"/>
  <c r="J4598" i="19"/>
  <c r="J4599" i="19"/>
  <c r="J4600" i="19"/>
  <c r="J4601" i="19"/>
  <c r="J4602" i="19"/>
  <c r="J4603" i="19"/>
  <c r="J4604" i="19"/>
  <c r="J4605" i="19"/>
  <c r="J4606" i="19"/>
  <c r="J4607" i="19"/>
  <c r="J4608" i="19"/>
  <c r="J4609" i="19"/>
  <c r="J4610" i="19"/>
  <c r="J4611" i="19"/>
  <c r="J4612" i="19"/>
  <c r="J4613" i="19"/>
  <c r="J4614" i="19"/>
  <c r="J4615" i="19"/>
  <c r="J4616" i="19"/>
  <c r="J4617" i="19"/>
  <c r="J4618" i="19"/>
  <c r="J4619" i="19"/>
  <c r="J4620" i="19"/>
  <c r="J4621" i="19"/>
  <c r="J4622" i="19"/>
  <c r="J4623" i="19"/>
  <c r="J4624" i="19"/>
  <c r="J4625" i="19"/>
  <c r="J4626" i="19"/>
  <c r="J4627" i="19"/>
  <c r="J4628" i="19"/>
  <c r="J4629" i="19"/>
  <c r="J4630" i="19"/>
  <c r="J4631" i="19"/>
  <c r="J4632" i="19"/>
  <c r="J4633" i="19"/>
  <c r="J4634" i="19"/>
  <c r="J4635" i="19"/>
  <c r="J4636" i="19"/>
  <c r="J4637" i="19"/>
  <c r="J4638" i="19"/>
  <c r="J4639" i="19"/>
  <c r="J4640" i="19"/>
  <c r="J4641" i="19"/>
  <c r="J4642" i="19"/>
  <c r="J4643" i="19"/>
  <c r="J4644" i="19"/>
  <c r="J4645" i="19"/>
  <c r="J4646" i="19"/>
  <c r="J4647" i="19"/>
  <c r="J4648" i="19"/>
  <c r="J4649" i="19"/>
  <c r="J4650" i="19"/>
  <c r="J4651" i="19"/>
  <c r="J4652" i="19"/>
  <c r="J4653" i="19"/>
  <c r="J4654" i="19"/>
  <c r="J4655" i="19"/>
  <c r="J4656" i="19"/>
  <c r="J4657" i="19"/>
  <c r="J4658" i="19"/>
  <c r="J4659" i="19"/>
  <c r="J4660" i="19"/>
  <c r="J4661" i="19"/>
  <c r="J4662" i="19"/>
  <c r="J4663" i="19"/>
  <c r="J4664" i="19"/>
  <c r="J4665" i="19"/>
  <c r="J4666" i="19"/>
  <c r="J4667" i="19"/>
  <c r="J4668" i="19"/>
  <c r="J4669" i="19"/>
  <c r="J4670" i="19"/>
  <c r="J4671" i="19"/>
  <c r="J4672" i="19"/>
  <c r="J4673" i="19"/>
  <c r="J4674" i="19"/>
  <c r="K4674" i="19"/>
  <c r="M4674" i="19"/>
  <c r="J4675" i="19"/>
  <c r="J4676" i="19"/>
  <c r="J4677" i="19"/>
  <c r="J4678" i="19"/>
  <c r="J4679" i="19"/>
  <c r="J4680" i="19"/>
  <c r="J4681" i="19"/>
  <c r="J4682" i="19"/>
  <c r="K4682" i="19"/>
  <c r="M4682" i="19"/>
  <c r="J4683" i="19"/>
  <c r="J4684" i="19"/>
  <c r="J4685" i="19"/>
  <c r="J4686" i="19"/>
  <c r="J4687" i="19"/>
  <c r="J4688" i="19"/>
  <c r="J4689" i="19"/>
  <c r="J4690" i="19"/>
  <c r="K4690" i="19"/>
  <c r="M4690" i="19"/>
  <c r="J4691" i="19"/>
  <c r="J4692" i="19"/>
  <c r="J4693" i="19"/>
  <c r="J4694" i="19"/>
  <c r="J4695" i="19"/>
  <c r="J4696" i="19"/>
  <c r="J4697" i="19"/>
  <c r="J4698" i="19"/>
  <c r="K4698" i="19"/>
  <c r="M4698" i="19"/>
  <c r="J4699" i="19"/>
  <c r="J4700" i="19"/>
  <c r="J4701" i="19"/>
  <c r="J4702" i="19"/>
  <c r="J4703" i="19"/>
  <c r="J4704" i="19"/>
  <c r="J4705" i="19"/>
  <c r="J4706" i="19"/>
  <c r="K4706" i="19"/>
  <c r="M4706" i="19"/>
  <c r="J4707" i="19"/>
  <c r="J4708" i="19"/>
  <c r="J4709" i="19"/>
  <c r="J4710" i="19"/>
  <c r="J4711" i="19"/>
  <c r="J4712" i="19"/>
  <c r="J4713" i="19"/>
  <c r="J4714" i="19"/>
  <c r="K4714" i="19"/>
  <c r="M4714" i="19"/>
  <c r="J4715" i="19"/>
  <c r="J4716" i="19"/>
  <c r="J4717" i="19"/>
  <c r="J4718" i="19"/>
  <c r="J4719" i="19"/>
  <c r="J4720" i="19"/>
  <c r="J4721" i="19"/>
  <c r="J4722" i="19"/>
  <c r="K4722" i="19"/>
  <c r="M4722" i="19"/>
  <c r="J4723" i="19"/>
  <c r="J4724" i="19"/>
  <c r="J4725" i="19"/>
  <c r="J4726" i="19"/>
  <c r="J4727" i="19"/>
  <c r="J4728" i="19"/>
  <c r="J4729" i="19"/>
  <c r="J4730" i="19"/>
  <c r="K4730" i="19"/>
  <c r="M4730" i="19"/>
  <c r="J4731" i="19"/>
  <c r="J4732" i="19"/>
  <c r="J4733" i="19"/>
  <c r="J4734" i="19"/>
  <c r="J4735" i="19"/>
  <c r="J4736" i="19"/>
  <c r="J4737" i="19"/>
  <c r="J4738" i="19"/>
  <c r="K4738" i="19"/>
  <c r="M4738" i="19"/>
  <c r="J4739" i="19"/>
  <c r="J4740" i="19"/>
  <c r="J4741" i="19"/>
  <c r="J4742" i="19"/>
  <c r="J4743" i="19"/>
  <c r="J4744" i="19"/>
  <c r="J4745" i="19"/>
  <c r="J4746" i="19"/>
  <c r="K4746" i="19"/>
  <c r="M4746" i="19"/>
  <c r="J4747" i="19"/>
  <c r="J4748" i="19"/>
  <c r="J4749" i="19"/>
  <c r="J4750" i="19"/>
  <c r="J4751" i="19"/>
  <c r="J4752" i="19"/>
  <c r="J4753" i="19"/>
  <c r="J4754" i="19"/>
  <c r="K4754" i="19"/>
  <c r="M4754" i="19"/>
  <c r="J4755" i="19"/>
  <c r="J4756" i="19"/>
  <c r="J4757" i="19"/>
  <c r="J4758" i="19"/>
  <c r="J4759" i="19"/>
  <c r="J4760" i="19"/>
  <c r="J4761" i="19"/>
  <c r="J4762" i="19"/>
  <c r="K4762" i="19"/>
  <c r="M4762" i="19"/>
  <c r="J4763" i="19"/>
  <c r="J4764" i="19"/>
  <c r="J4765" i="19"/>
  <c r="J4766" i="19"/>
  <c r="J4767" i="19"/>
  <c r="J4768" i="19"/>
  <c r="J4769" i="19"/>
  <c r="J4770" i="19"/>
  <c r="K4770" i="19"/>
  <c r="M4770" i="19"/>
  <c r="J4771" i="19"/>
  <c r="J4772" i="19"/>
  <c r="J4773" i="19"/>
  <c r="J4774" i="19"/>
  <c r="J4775" i="19"/>
  <c r="J4776" i="19"/>
  <c r="J4777" i="19"/>
  <c r="J4778" i="19"/>
  <c r="K4778" i="19"/>
  <c r="M4778" i="19"/>
  <c r="J4779" i="19"/>
  <c r="J4780" i="19"/>
  <c r="J4781" i="19"/>
  <c r="J4782" i="19"/>
  <c r="J4783" i="19"/>
  <c r="J4784" i="19"/>
  <c r="J4785" i="19"/>
  <c r="J4786" i="19"/>
  <c r="K4786" i="19"/>
  <c r="M4786" i="19"/>
  <c r="J4787" i="19"/>
  <c r="J4788" i="19"/>
  <c r="J4789" i="19"/>
  <c r="J4790" i="19"/>
  <c r="J4791" i="19"/>
  <c r="J4792" i="19"/>
  <c r="J4793" i="19"/>
  <c r="J4794" i="19"/>
  <c r="K4794" i="19"/>
  <c r="M4794" i="19"/>
  <c r="J4795" i="19"/>
  <c r="J4796" i="19"/>
  <c r="J4797" i="19"/>
  <c r="J4798" i="19"/>
  <c r="J4799" i="19"/>
  <c r="J4800" i="19"/>
  <c r="J4801" i="19"/>
  <c r="J4802" i="19"/>
  <c r="K4802" i="19"/>
  <c r="M4802" i="19"/>
  <c r="J4803" i="19"/>
  <c r="J4804" i="19"/>
  <c r="J4805" i="19"/>
  <c r="J4806" i="19"/>
  <c r="J4807" i="19"/>
  <c r="J4808" i="19"/>
  <c r="J4809" i="19"/>
  <c r="J4810" i="19"/>
  <c r="K4810" i="19"/>
  <c r="M4810" i="19"/>
  <c r="J4811" i="19"/>
  <c r="J4812" i="19"/>
  <c r="J4813" i="19"/>
  <c r="J4814" i="19"/>
  <c r="J4815" i="19"/>
  <c r="J4816" i="19"/>
  <c r="J4817" i="19"/>
  <c r="J4818" i="19"/>
  <c r="K4818" i="19"/>
  <c r="M4818" i="19"/>
  <c r="J4819" i="19"/>
  <c r="J4820" i="19"/>
  <c r="J4821" i="19"/>
  <c r="J4822" i="19"/>
  <c r="J4823" i="19"/>
  <c r="J4824" i="19"/>
  <c r="J4825" i="19"/>
  <c r="J4826" i="19"/>
  <c r="K4826" i="19"/>
  <c r="M4826" i="19"/>
  <c r="J4827" i="19"/>
  <c r="J4828" i="19"/>
  <c r="J4829" i="19"/>
  <c r="J4830" i="19"/>
  <c r="J4831" i="19"/>
  <c r="J4832" i="19"/>
  <c r="J4833" i="19"/>
  <c r="J4834" i="19"/>
  <c r="K4834" i="19"/>
  <c r="M4834" i="19"/>
  <c r="J4835" i="19"/>
  <c r="J4836" i="19"/>
  <c r="J4837" i="19"/>
  <c r="J4838" i="19"/>
  <c r="J4839" i="19"/>
  <c r="J4840" i="19"/>
  <c r="J4841" i="19"/>
  <c r="J4842" i="19"/>
  <c r="K4842" i="19"/>
  <c r="M4842" i="19"/>
  <c r="J4843" i="19"/>
  <c r="J4844" i="19"/>
  <c r="J4845" i="19"/>
  <c r="J4846" i="19"/>
  <c r="J4847" i="19"/>
  <c r="J4848" i="19"/>
  <c r="J4849" i="19"/>
  <c r="J4850" i="19"/>
  <c r="K4850" i="19"/>
  <c r="M4850" i="19"/>
  <c r="J4851" i="19"/>
  <c r="J4852" i="19"/>
  <c r="J4853" i="19"/>
  <c r="J4854" i="19"/>
  <c r="J4855" i="19"/>
  <c r="J4856" i="19"/>
  <c r="J4857" i="19"/>
  <c r="J4858" i="19"/>
  <c r="K4858" i="19"/>
  <c r="M4858" i="19"/>
  <c r="J4859" i="19"/>
  <c r="J4860" i="19"/>
  <c r="J4861" i="19"/>
  <c r="J4862" i="19"/>
  <c r="J4863" i="19"/>
  <c r="J4864" i="19"/>
  <c r="J4865" i="19"/>
  <c r="J4866" i="19"/>
  <c r="K4866" i="19"/>
  <c r="M4866" i="19"/>
  <c r="J4867" i="19"/>
  <c r="J4868" i="19"/>
  <c r="J4869" i="19"/>
  <c r="J4870" i="19"/>
  <c r="J4871" i="19"/>
  <c r="J4872" i="19"/>
  <c r="J4873" i="19"/>
  <c r="J4874" i="19"/>
  <c r="K4874" i="19"/>
  <c r="M4874" i="19"/>
  <c r="J4875" i="19"/>
  <c r="J4876" i="19"/>
  <c r="J4877" i="19"/>
  <c r="J4878" i="19"/>
  <c r="J4879" i="19"/>
  <c r="J4880" i="19"/>
  <c r="J4881" i="19"/>
  <c r="J4882" i="19"/>
  <c r="K4882" i="19"/>
  <c r="M4882" i="19"/>
  <c r="J4883" i="19"/>
  <c r="J4884" i="19"/>
  <c r="J4885" i="19"/>
  <c r="J4886" i="19"/>
  <c r="J4887" i="19"/>
  <c r="J4888" i="19"/>
  <c r="J4889" i="19"/>
  <c r="J4890" i="19"/>
  <c r="K4890" i="19"/>
  <c r="M4890" i="19"/>
  <c r="J4891" i="19"/>
  <c r="J4892" i="19"/>
  <c r="J4893" i="19"/>
  <c r="J4894" i="19"/>
  <c r="J4895" i="19"/>
  <c r="J4896" i="19"/>
  <c r="J4897" i="19"/>
  <c r="J4898" i="19"/>
  <c r="K4898" i="19"/>
  <c r="M4898" i="19"/>
  <c r="J4899" i="19"/>
  <c r="J4900" i="19"/>
  <c r="J4901" i="19"/>
  <c r="J4902" i="19"/>
  <c r="J4903" i="19"/>
  <c r="J4904" i="19"/>
  <c r="J4905" i="19"/>
  <c r="J4906" i="19"/>
  <c r="K4906" i="19"/>
  <c r="M4906" i="19"/>
  <c r="J4907" i="19"/>
  <c r="J4908" i="19"/>
  <c r="J4909" i="19"/>
  <c r="J4910" i="19"/>
  <c r="J4911" i="19"/>
  <c r="J4912" i="19"/>
  <c r="J4913" i="19"/>
  <c r="J4914" i="19"/>
  <c r="K4914" i="19"/>
  <c r="M4914" i="19"/>
  <c r="J4915" i="19"/>
  <c r="J4916" i="19"/>
  <c r="J4917" i="19"/>
  <c r="J4918" i="19"/>
  <c r="J4919" i="19"/>
  <c r="J4920" i="19"/>
  <c r="J4921" i="19"/>
  <c r="J4922" i="19"/>
  <c r="K4922" i="19"/>
  <c r="M4922" i="19"/>
  <c r="J4923" i="19"/>
  <c r="J4924" i="19"/>
  <c r="J4925" i="19"/>
  <c r="J4926" i="19"/>
  <c r="J4927" i="19"/>
  <c r="J4928" i="19"/>
  <c r="J4929" i="19"/>
  <c r="J4930" i="19"/>
  <c r="K4930" i="19"/>
  <c r="M4930" i="19"/>
  <c r="J4931" i="19"/>
  <c r="J4932" i="19"/>
  <c r="J4933" i="19"/>
  <c r="J4934" i="19"/>
  <c r="J4935" i="19"/>
  <c r="J4936" i="19"/>
  <c r="J4937" i="19"/>
  <c r="J4938" i="19"/>
  <c r="K4938" i="19"/>
  <c r="M4938" i="19"/>
  <c r="J4939" i="19"/>
  <c r="J4940" i="19"/>
  <c r="J4941" i="19"/>
  <c r="J4942" i="19"/>
  <c r="J4943" i="19"/>
  <c r="J4944" i="19"/>
  <c r="J4945" i="19"/>
  <c r="J4946" i="19"/>
  <c r="K4946" i="19"/>
  <c r="M4946" i="19"/>
  <c r="J4947" i="19"/>
  <c r="J4948" i="19"/>
  <c r="J4949" i="19"/>
  <c r="J4950" i="19"/>
  <c r="J4951" i="19"/>
  <c r="J4952" i="19"/>
  <c r="J4953" i="19"/>
  <c r="J4954" i="19"/>
  <c r="K4954" i="19"/>
  <c r="M4954" i="19"/>
  <c r="J4955" i="19"/>
  <c r="J4956" i="19"/>
  <c r="J4957" i="19"/>
  <c r="J4958" i="19"/>
  <c r="J4959" i="19"/>
  <c r="J4960" i="19"/>
  <c r="J4961" i="19"/>
  <c r="J4962" i="19"/>
  <c r="K4962" i="19"/>
  <c r="M4962" i="19"/>
  <c r="J4963" i="19"/>
  <c r="J4964" i="19"/>
  <c r="J4965" i="19"/>
  <c r="J4966" i="19"/>
  <c r="J4967" i="19"/>
  <c r="J4968" i="19"/>
  <c r="J4969" i="19"/>
  <c r="J4970" i="19"/>
  <c r="K4970" i="19"/>
  <c r="M4970" i="19"/>
  <c r="J4971" i="19"/>
  <c r="J4972" i="19"/>
  <c r="J4973" i="19"/>
  <c r="J4974" i="19"/>
  <c r="J4975" i="19"/>
  <c r="J4976" i="19"/>
  <c r="J4977" i="19"/>
  <c r="J4978" i="19"/>
  <c r="K4978" i="19"/>
  <c r="M4978" i="19"/>
  <c r="J4979" i="19"/>
  <c r="J4980" i="19"/>
  <c r="J4981" i="19"/>
  <c r="J4982" i="19"/>
  <c r="J4983" i="19"/>
  <c r="J4984" i="19"/>
  <c r="J4985" i="19"/>
  <c r="J4986" i="19"/>
  <c r="K4986" i="19"/>
  <c r="M4986" i="19"/>
  <c r="J4987" i="19"/>
  <c r="J4988" i="19"/>
  <c r="J4989" i="19"/>
  <c r="J4990" i="19"/>
  <c r="J4991" i="19"/>
  <c r="J4992" i="19"/>
  <c r="J4993" i="19"/>
  <c r="J4994" i="19"/>
  <c r="K4994" i="19"/>
  <c r="M4994" i="19"/>
  <c r="J4995" i="19"/>
  <c r="J4996" i="19"/>
  <c r="J4997" i="19"/>
  <c r="J4998" i="19"/>
  <c r="J4999" i="19"/>
  <c r="J5000" i="19"/>
  <c r="J5001" i="19"/>
  <c r="J5002" i="19"/>
  <c r="K5002" i="19"/>
  <c r="M5002" i="19"/>
  <c r="J5003" i="19"/>
  <c r="J5004" i="19"/>
  <c r="J5005" i="19"/>
  <c r="J5006" i="19"/>
  <c r="J5007" i="19"/>
  <c r="J5008" i="19"/>
  <c r="J5009" i="19"/>
  <c r="J5010" i="19"/>
  <c r="K5010" i="19"/>
  <c r="M5010" i="19"/>
  <c r="J5011" i="19"/>
  <c r="J5012" i="19"/>
  <c r="J5013" i="19"/>
  <c r="J5014" i="19"/>
  <c r="J5015" i="19"/>
  <c r="J5016" i="19"/>
  <c r="J5017" i="19"/>
  <c r="J5018" i="19"/>
  <c r="K5018" i="19"/>
  <c r="M5018" i="19"/>
  <c r="J5019" i="19"/>
  <c r="J5020" i="19"/>
  <c r="J5021" i="19"/>
  <c r="J5022" i="19"/>
  <c r="J5023" i="19"/>
  <c r="J5024" i="19"/>
  <c r="J5025" i="19"/>
  <c r="J5026" i="19"/>
  <c r="K5026" i="19"/>
  <c r="M5026" i="19"/>
  <c r="J5027" i="19"/>
  <c r="J5028" i="19"/>
  <c r="J5029" i="19"/>
  <c r="J5030" i="19"/>
  <c r="J5031" i="19"/>
  <c r="J5032" i="19"/>
  <c r="J5033" i="19"/>
  <c r="J5034" i="19"/>
  <c r="K5034" i="19"/>
  <c r="M5034" i="19"/>
  <c r="J5035" i="19"/>
  <c r="J5036" i="19"/>
  <c r="J5037" i="19"/>
  <c r="J5038" i="19"/>
  <c r="J5039" i="19"/>
  <c r="J5040" i="19"/>
  <c r="J5041" i="19"/>
  <c r="J5042" i="19"/>
  <c r="K5042" i="19"/>
  <c r="M5042" i="19"/>
  <c r="J5043" i="19"/>
  <c r="J5044" i="19"/>
  <c r="J5045" i="19"/>
  <c r="J5046" i="19"/>
  <c r="J5047" i="19"/>
  <c r="J5048" i="19"/>
  <c r="F13" i="27"/>
  <c r="G13" i="27"/>
  <c r="I13" i="27"/>
  <c r="E13" i="27"/>
  <c r="F13" i="28"/>
  <c r="G13" i="28"/>
  <c r="I13" i="28"/>
  <c r="E13" i="28"/>
  <c r="G76" i="14"/>
  <c r="G77" i="14"/>
  <c r="J50" i="7"/>
  <c r="F39" i="31"/>
  <c r="I39" i="31"/>
  <c r="E39" i="31"/>
  <c r="F16" i="31"/>
  <c r="G16" i="31"/>
  <c r="I16" i="31"/>
  <c r="E16" i="31"/>
  <c r="F13" i="31"/>
  <c r="G13" i="31"/>
  <c r="I13" i="31"/>
  <c r="E13" i="31"/>
  <c r="O8" i="31"/>
  <c r="J60" i="31"/>
  <c r="I60" i="31"/>
  <c r="H60" i="31"/>
  <c r="G60" i="31"/>
  <c r="F60" i="31"/>
  <c r="E60" i="31"/>
  <c r="I57" i="31"/>
  <c r="H57" i="31"/>
  <c r="G57" i="31"/>
  <c r="F57" i="31"/>
  <c r="E57" i="31"/>
  <c r="I56" i="31"/>
  <c r="G56" i="31"/>
  <c r="F56" i="31"/>
  <c r="E56" i="31"/>
  <c r="I53" i="31"/>
  <c r="H53" i="31"/>
  <c r="G53" i="31"/>
  <c r="F53" i="31"/>
  <c r="E53" i="31"/>
  <c r="G52" i="31"/>
  <c r="F52" i="31"/>
  <c r="E52" i="31"/>
  <c r="I49" i="31"/>
  <c r="H49" i="31"/>
  <c r="G49" i="31"/>
  <c r="F49" i="31"/>
  <c r="E49" i="31"/>
  <c r="G48" i="31"/>
  <c r="F48" i="31"/>
  <c r="E48" i="31"/>
  <c r="G47" i="31"/>
  <c r="F47" i="31"/>
  <c r="E47" i="31"/>
  <c r="J44" i="31"/>
  <c r="H44" i="31"/>
  <c r="G44" i="31"/>
  <c r="F44" i="31"/>
  <c r="E44" i="31"/>
  <c r="I43" i="31"/>
  <c r="F43" i="31"/>
  <c r="E43" i="31"/>
  <c r="I40" i="31"/>
  <c r="I44" i="31"/>
  <c r="O37" i="31"/>
  <c r="O38" i="31" s="1"/>
  <c r="N37" i="31"/>
  <c r="M37" i="31"/>
  <c r="L37" i="31"/>
  <c r="K37" i="31"/>
  <c r="J37" i="31"/>
  <c r="I37" i="31"/>
  <c r="H37" i="31"/>
  <c r="G37" i="31"/>
  <c r="F37" i="31"/>
  <c r="E37" i="31"/>
  <c r="O35" i="31"/>
  <c r="N35" i="31"/>
  <c r="M35" i="31"/>
  <c r="L35" i="31"/>
  <c r="K35" i="31"/>
  <c r="J35" i="31"/>
  <c r="I35" i="31"/>
  <c r="H35" i="31"/>
  <c r="G35" i="31"/>
  <c r="F35" i="31"/>
  <c r="E35" i="31"/>
  <c r="P34" i="31"/>
  <c r="G34" i="31"/>
  <c r="F34" i="31"/>
  <c r="E34" i="31"/>
  <c r="G31" i="31"/>
  <c r="G43" i="31"/>
  <c r="I30" i="31"/>
  <c r="G30" i="31"/>
  <c r="F30" i="31"/>
  <c r="E30" i="31"/>
  <c r="I29" i="31"/>
  <c r="G29" i="31"/>
  <c r="F29" i="31"/>
  <c r="E29" i="31"/>
  <c r="P17" i="31"/>
  <c r="P22" i="31"/>
  <c r="O17" i="31"/>
  <c r="N17" i="31"/>
  <c r="M17" i="31"/>
  <c r="M18" i="31" s="1"/>
  <c r="M22" i="31" s="1"/>
  <c r="M24" i="31" s="1"/>
  <c r="M27" i="31" s="1"/>
  <c r="M11" i="24" s="1"/>
  <c r="L17" i="31"/>
  <c r="K17" i="31"/>
  <c r="J17" i="31"/>
  <c r="I17" i="31"/>
  <c r="H17" i="31"/>
  <c r="G17" i="31"/>
  <c r="F17" i="31"/>
  <c r="E17" i="31"/>
  <c r="P13" i="31"/>
  <c r="P35" i="31"/>
  <c r="I11" i="31"/>
  <c r="H11" i="31"/>
  <c r="G11" i="31"/>
  <c r="F11" i="31"/>
  <c r="E11" i="31"/>
  <c r="G10" i="31"/>
  <c r="F10" i="31"/>
  <c r="E10" i="31"/>
  <c r="F9" i="31"/>
  <c r="E9" i="31"/>
  <c r="E5" i="31"/>
  <c r="E4" i="31"/>
  <c r="A1" i="31"/>
  <c r="F17" i="13" s="1"/>
  <c r="F39" i="30"/>
  <c r="I39" i="30"/>
  <c r="E39" i="30"/>
  <c r="F16" i="30"/>
  <c r="G16" i="30"/>
  <c r="I16" i="30"/>
  <c r="E16" i="30"/>
  <c r="F13" i="30"/>
  <c r="G13" i="30"/>
  <c r="I13" i="30"/>
  <c r="P13" i="30"/>
  <c r="P35" i="30"/>
  <c r="E13" i="30"/>
  <c r="F8" i="30"/>
  <c r="M8" i="30"/>
  <c r="J60" i="30"/>
  <c r="I60" i="30"/>
  <c r="H60" i="30"/>
  <c r="G60" i="30"/>
  <c r="F60" i="30"/>
  <c r="E60" i="30"/>
  <c r="I57" i="30"/>
  <c r="H57" i="30"/>
  <c r="G57" i="30"/>
  <c r="F57" i="30"/>
  <c r="E57" i="30"/>
  <c r="I56" i="30"/>
  <c r="G56" i="30"/>
  <c r="F56" i="30"/>
  <c r="E56" i="30"/>
  <c r="I53" i="30"/>
  <c r="H53" i="30"/>
  <c r="G53" i="30"/>
  <c r="F53" i="30"/>
  <c r="E53" i="30"/>
  <c r="G52" i="30"/>
  <c r="F52" i="30"/>
  <c r="L52" i="30"/>
  <c r="E52" i="30"/>
  <c r="I49" i="30"/>
  <c r="H49" i="30"/>
  <c r="G49" i="30"/>
  <c r="F49" i="30"/>
  <c r="E49" i="30"/>
  <c r="G48" i="30"/>
  <c r="F48" i="30"/>
  <c r="E48" i="30"/>
  <c r="G47" i="30"/>
  <c r="F47" i="30"/>
  <c r="E47" i="30"/>
  <c r="J44" i="30"/>
  <c r="H44" i="30"/>
  <c r="G44" i="30"/>
  <c r="F44" i="30"/>
  <c r="E44" i="30"/>
  <c r="I43" i="30"/>
  <c r="F43" i="30"/>
  <c r="E43" i="30"/>
  <c r="I40" i="30"/>
  <c r="I44" i="30"/>
  <c r="O37" i="30"/>
  <c r="N37" i="30"/>
  <c r="M37" i="30"/>
  <c r="L37" i="30"/>
  <c r="K37" i="30"/>
  <c r="K38" i="30" s="1"/>
  <c r="J37" i="30"/>
  <c r="I37" i="30"/>
  <c r="H37" i="30"/>
  <c r="G37" i="30"/>
  <c r="F37" i="30"/>
  <c r="E37" i="30"/>
  <c r="O35" i="30"/>
  <c r="N35" i="30"/>
  <c r="M35" i="30"/>
  <c r="L35" i="30"/>
  <c r="K35" i="30"/>
  <c r="J35" i="30"/>
  <c r="I35" i="30"/>
  <c r="H35" i="30"/>
  <c r="G35" i="30"/>
  <c r="F35" i="30"/>
  <c r="E35" i="30"/>
  <c r="P34" i="30"/>
  <c r="G34" i="30"/>
  <c r="F34" i="30"/>
  <c r="E34" i="30"/>
  <c r="G31" i="30"/>
  <c r="G43" i="30"/>
  <c r="I30" i="30"/>
  <c r="G30" i="30"/>
  <c r="F30" i="30"/>
  <c r="E30" i="30"/>
  <c r="I29" i="30"/>
  <c r="G29" i="30"/>
  <c r="F29" i="30"/>
  <c r="E29" i="30"/>
  <c r="P17" i="30"/>
  <c r="P22" i="30"/>
  <c r="O17" i="30"/>
  <c r="N17" i="30"/>
  <c r="M17" i="30"/>
  <c r="L17" i="30"/>
  <c r="K17" i="30"/>
  <c r="J17" i="30"/>
  <c r="I17" i="30"/>
  <c r="H17" i="30"/>
  <c r="G17" i="30"/>
  <c r="F17" i="30"/>
  <c r="E17" i="30"/>
  <c r="I11" i="30"/>
  <c r="H11" i="30"/>
  <c r="G11" i="30"/>
  <c r="F11" i="30"/>
  <c r="E11" i="30"/>
  <c r="G10" i="30"/>
  <c r="F10" i="30"/>
  <c r="O10" i="30"/>
  <c r="E10" i="30"/>
  <c r="F9" i="30"/>
  <c r="E9" i="30"/>
  <c r="E5" i="30"/>
  <c r="E4" i="30"/>
  <c r="A1" i="30"/>
  <c r="F14" i="13" s="1"/>
  <c r="F39" i="29"/>
  <c r="I39" i="29"/>
  <c r="F16" i="29"/>
  <c r="G16" i="29"/>
  <c r="I16" i="29"/>
  <c r="F13" i="29"/>
  <c r="G13" i="29"/>
  <c r="I13" i="29"/>
  <c r="F8" i="29"/>
  <c r="N8" i="29"/>
  <c r="J60" i="29"/>
  <c r="I60" i="29"/>
  <c r="H60" i="29"/>
  <c r="G60" i="29"/>
  <c r="F60" i="29"/>
  <c r="I57" i="29"/>
  <c r="H57" i="29"/>
  <c r="G57" i="29"/>
  <c r="F57" i="29"/>
  <c r="I56" i="29"/>
  <c r="G56" i="29"/>
  <c r="F56" i="29"/>
  <c r="I53" i="29"/>
  <c r="H53" i="29"/>
  <c r="G53" i="29"/>
  <c r="F53" i="29"/>
  <c r="G52" i="29"/>
  <c r="F52" i="29"/>
  <c r="O52" i="29"/>
  <c r="I49" i="29"/>
  <c r="H49" i="29"/>
  <c r="G49" i="29"/>
  <c r="F49" i="29"/>
  <c r="G48" i="29"/>
  <c r="F48" i="29"/>
  <c r="G47" i="29"/>
  <c r="F47" i="29"/>
  <c r="J44" i="29"/>
  <c r="H44" i="29"/>
  <c r="G44" i="29"/>
  <c r="F44" i="29"/>
  <c r="I43" i="29"/>
  <c r="F43" i="29"/>
  <c r="I40" i="29"/>
  <c r="I44" i="29"/>
  <c r="O37" i="29"/>
  <c r="N37" i="29"/>
  <c r="M37" i="29"/>
  <c r="M38" i="29" s="1"/>
  <c r="L37" i="29"/>
  <c r="K37" i="29"/>
  <c r="J37" i="29"/>
  <c r="I37" i="29"/>
  <c r="H37" i="29"/>
  <c r="G37" i="29"/>
  <c r="F37" i="29"/>
  <c r="O35" i="29"/>
  <c r="N35" i="29"/>
  <c r="M35" i="29"/>
  <c r="L35" i="29"/>
  <c r="K35" i="29"/>
  <c r="J35" i="29"/>
  <c r="I35" i="29"/>
  <c r="H35" i="29"/>
  <c r="G35" i="29"/>
  <c r="F35" i="29"/>
  <c r="G34" i="29"/>
  <c r="F34" i="29"/>
  <c r="P40" i="29"/>
  <c r="G31" i="29"/>
  <c r="G43" i="29"/>
  <c r="I30" i="29"/>
  <c r="G30" i="29"/>
  <c r="F30" i="29"/>
  <c r="I29" i="29"/>
  <c r="G29" i="29"/>
  <c r="F29" i="29"/>
  <c r="O17" i="29"/>
  <c r="N17" i="29"/>
  <c r="N18" i="29" s="1"/>
  <c r="N22" i="29" s="1"/>
  <c r="N24" i="29" s="1"/>
  <c r="N27" i="29" s="1"/>
  <c r="N9" i="24" s="1"/>
  <c r="M17" i="29"/>
  <c r="L17" i="29"/>
  <c r="K17" i="29"/>
  <c r="J17" i="29"/>
  <c r="I17" i="29"/>
  <c r="H17" i="29"/>
  <c r="G17" i="29"/>
  <c r="F17" i="29"/>
  <c r="I11" i="29"/>
  <c r="H11" i="29"/>
  <c r="G11" i="29"/>
  <c r="F11" i="29"/>
  <c r="G10" i="29"/>
  <c r="F10" i="29"/>
  <c r="F9" i="29"/>
  <c r="O9" i="29"/>
  <c r="O8" i="29"/>
  <c r="O36" i="29"/>
  <c r="A1" i="29"/>
  <c r="F11" i="13" s="1"/>
  <c r="F39" i="28"/>
  <c r="I39" i="28"/>
  <c r="E39" i="28"/>
  <c r="F16" i="28"/>
  <c r="G16" i="28"/>
  <c r="I16" i="28"/>
  <c r="E16" i="28"/>
  <c r="P13" i="28"/>
  <c r="F8" i="28"/>
  <c r="M8" i="28"/>
  <c r="J60" i="28"/>
  <c r="I60" i="28"/>
  <c r="H60" i="28"/>
  <c r="G60" i="28"/>
  <c r="F60" i="28"/>
  <c r="E60" i="28"/>
  <c r="I57" i="28"/>
  <c r="H57" i="28"/>
  <c r="G57" i="28"/>
  <c r="F57" i="28"/>
  <c r="E57" i="28"/>
  <c r="I56" i="28"/>
  <c r="G56" i="28"/>
  <c r="F56" i="28"/>
  <c r="E56" i="28"/>
  <c r="I53" i="28"/>
  <c r="H53" i="28"/>
  <c r="G53" i="28"/>
  <c r="F53" i="28"/>
  <c r="E53" i="28"/>
  <c r="G52" i="28"/>
  <c r="F52" i="28"/>
  <c r="L52" i="28"/>
  <c r="E52" i="28"/>
  <c r="I49" i="28"/>
  <c r="H49" i="28"/>
  <c r="G49" i="28"/>
  <c r="F49" i="28"/>
  <c r="E49" i="28"/>
  <c r="G48" i="28"/>
  <c r="F48" i="28"/>
  <c r="E48" i="28"/>
  <c r="G47" i="28"/>
  <c r="F47" i="28"/>
  <c r="E47" i="28"/>
  <c r="J44" i="28"/>
  <c r="H44" i="28"/>
  <c r="G44" i="28"/>
  <c r="F44" i="28"/>
  <c r="E44" i="28"/>
  <c r="I43" i="28"/>
  <c r="F43" i="28"/>
  <c r="E43" i="28"/>
  <c r="I40" i="28"/>
  <c r="I44" i="28"/>
  <c r="O37" i="28"/>
  <c r="O38" i="28" s="1"/>
  <c r="N37" i="28"/>
  <c r="M37" i="28"/>
  <c r="L37" i="28"/>
  <c r="K37" i="28"/>
  <c r="J37" i="28"/>
  <c r="I37" i="28"/>
  <c r="H37" i="28"/>
  <c r="G37" i="28"/>
  <c r="F37" i="28"/>
  <c r="E37" i="28"/>
  <c r="P35" i="28"/>
  <c r="O35" i="28"/>
  <c r="N35" i="28"/>
  <c r="N36" i="28" s="1"/>
  <c r="M35" i="28"/>
  <c r="L35" i="28"/>
  <c r="K35" i="28"/>
  <c r="J35" i="28"/>
  <c r="I35" i="28"/>
  <c r="H35" i="28"/>
  <c r="G35" i="28"/>
  <c r="F35" i="28"/>
  <c r="E35" i="28"/>
  <c r="P34" i="28"/>
  <c r="G34" i="28"/>
  <c r="F34" i="28"/>
  <c r="E34" i="28"/>
  <c r="G31" i="28"/>
  <c r="G43" i="28"/>
  <c r="I30" i="28"/>
  <c r="G30" i="28"/>
  <c r="F30" i="28"/>
  <c r="E30" i="28"/>
  <c r="I29" i="28"/>
  <c r="G29" i="28"/>
  <c r="F29" i="28"/>
  <c r="E29" i="28"/>
  <c r="P17" i="28"/>
  <c r="P22" i="28"/>
  <c r="O17" i="28"/>
  <c r="N17" i="28"/>
  <c r="M17" i="28"/>
  <c r="L17" i="28"/>
  <c r="K17" i="28"/>
  <c r="J17" i="28"/>
  <c r="I17" i="28"/>
  <c r="H17" i="28"/>
  <c r="G17" i="28"/>
  <c r="F17" i="28"/>
  <c r="E17" i="28"/>
  <c r="I11" i="28"/>
  <c r="H11" i="28"/>
  <c r="G11" i="28"/>
  <c r="F11" i="28"/>
  <c r="E11" i="28"/>
  <c r="G10" i="28"/>
  <c r="F10" i="28"/>
  <c r="O10" i="28"/>
  <c r="O8" i="28"/>
  <c r="E10" i="28"/>
  <c r="F9" i="28"/>
  <c r="M9" i="28"/>
  <c r="M36" i="28"/>
  <c r="E9" i="28"/>
  <c r="E5" i="28"/>
  <c r="E4" i="28"/>
  <c r="A1" i="28"/>
  <c r="F20" i="13" s="1"/>
  <c r="G10" i="27"/>
  <c r="F10" i="27"/>
  <c r="L10" i="27"/>
  <c r="F8" i="27"/>
  <c r="K8" i="27"/>
  <c r="E10" i="27"/>
  <c r="E9" i="27"/>
  <c r="K8" i="29"/>
  <c r="M8" i="29"/>
  <c r="M10" i="29"/>
  <c r="K8" i="31"/>
  <c r="P37" i="28"/>
  <c r="P40" i="28"/>
  <c r="P37" i="30"/>
  <c r="P40" i="30"/>
  <c r="N9" i="28"/>
  <c r="K9" i="28"/>
  <c r="K8" i="28"/>
  <c r="K36" i="28"/>
  <c r="N10" i="28"/>
  <c r="O34" i="28"/>
  <c r="L34" i="28"/>
  <c r="N10" i="29"/>
  <c r="O10" i="29"/>
  <c r="O38" i="29"/>
  <c r="K10" i="29"/>
  <c r="K18" i="29"/>
  <c r="K22" i="29"/>
  <c r="L34" i="29"/>
  <c r="N9" i="30"/>
  <c r="O9" i="30"/>
  <c r="L9" i="30"/>
  <c r="L8" i="30"/>
  <c r="L36" i="30"/>
  <c r="K9" i="30"/>
  <c r="N10" i="30"/>
  <c r="N8" i="30"/>
  <c r="N38" i="30"/>
  <c r="L10" i="30"/>
  <c r="L38" i="30"/>
  <c r="O34" i="30"/>
  <c r="L34" i="30"/>
  <c r="N9" i="31"/>
  <c r="O9" i="31"/>
  <c r="O36" i="31"/>
  <c r="L9" i="31"/>
  <c r="K9" i="31"/>
  <c r="K36" i="31"/>
  <c r="N10" i="31"/>
  <c r="O10" i="31"/>
  <c r="L10" i="31"/>
  <c r="L8" i="31"/>
  <c r="L38" i="31"/>
  <c r="K10" i="31"/>
  <c r="K18" i="31"/>
  <c r="K22" i="31"/>
  <c r="K24" i="31" s="1"/>
  <c r="K27" i="31" s="1"/>
  <c r="K11" i="24" s="1"/>
  <c r="O34" i="31"/>
  <c r="L34" i="31"/>
  <c r="P37" i="31"/>
  <c r="P40" i="31"/>
  <c r="L52" i="31"/>
  <c r="O8" i="30"/>
  <c r="L18" i="31"/>
  <c r="L22" i="31"/>
  <c r="L24" i="31" s="1"/>
  <c r="L27" i="31" s="1"/>
  <c r="L11" i="24" s="1"/>
  <c r="M8" i="31"/>
  <c r="N8" i="31"/>
  <c r="N18" i="31"/>
  <c r="N22" i="31" s="1"/>
  <c r="N24" i="31" s="1"/>
  <c r="N27" i="31" s="1"/>
  <c r="N11" i="24" s="1"/>
  <c r="M34" i="31"/>
  <c r="M52" i="31"/>
  <c r="M9" i="31"/>
  <c r="M36" i="31"/>
  <c r="M10" i="31"/>
  <c r="M38" i="31"/>
  <c r="N34" i="31"/>
  <c r="N52" i="31"/>
  <c r="K34" i="31"/>
  <c r="K52" i="31"/>
  <c r="O52" i="31"/>
  <c r="K8" i="30"/>
  <c r="M34" i="30"/>
  <c r="M52" i="30"/>
  <c r="M9" i="30"/>
  <c r="M10" i="30"/>
  <c r="N34" i="30"/>
  <c r="N52" i="30"/>
  <c r="K34" i="30"/>
  <c r="K52" i="30"/>
  <c r="O52" i="30"/>
  <c r="L8" i="29"/>
  <c r="L10" i="29"/>
  <c r="L18" i="29"/>
  <c r="L22" i="29" s="1"/>
  <c r="L24" i="29" s="1"/>
  <c r="L27" i="29" s="1"/>
  <c r="L9" i="24" s="1"/>
  <c r="M52" i="29"/>
  <c r="N52" i="29"/>
  <c r="K52" i="29"/>
  <c r="L8" i="28"/>
  <c r="N8" i="28"/>
  <c r="M34" i="28"/>
  <c r="M52" i="28"/>
  <c r="N34" i="28"/>
  <c r="N52" i="28"/>
  <c r="K34" i="28"/>
  <c r="K52" i="28"/>
  <c r="M10" i="27"/>
  <c r="K10" i="27"/>
  <c r="L18" i="30"/>
  <c r="L22" i="30" s="1"/>
  <c r="L24" i="30" s="1"/>
  <c r="L27" i="30" s="1"/>
  <c r="L10" i="24" s="1"/>
  <c r="O36" i="30"/>
  <c r="K36" i="30"/>
  <c r="F9" i="27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L239" i="19"/>
  <c r="L240" i="19"/>
  <c r="L241" i="19"/>
  <c r="L242" i="19"/>
  <c r="L243" i="19"/>
  <c r="L244" i="19"/>
  <c r="L245" i="19"/>
  <c r="L246" i="19"/>
  <c r="L247" i="19"/>
  <c r="L248" i="19"/>
  <c r="L249" i="19"/>
  <c r="L250" i="19"/>
  <c r="L251" i="19"/>
  <c r="L252" i="19"/>
  <c r="L253" i="19"/>
  <c r="L254" i="19"/>
  <c r="L255" i="19"/>
  <c r="L256" i="19"/>
  <c r="L257" i="19"/>
  <c r="L258" i="19"/>
  <c r="L259" i="19"/>
  <c r="L260" i="19"/>
  <c r="L261" i="19"/>
  <c r="L262" i="19"/>
  <c r="L263" i="19"/>
  <c r="L264" i="19"/>
  <c r="L265" i="19"/>
  <c r="L266" i="19"/>
  <c r="L267" i="19"/>
  <c r="L268" i="19"/>
  <c r="L269" i="19"/>
  <c r="L270" i="19"/>
  <c r="L271" i="19"/>
  <c r="L272" i="19"/>
  <c r="L273" i="19"/>
  <c r="L274" i="19"/>
  <c r="L275" i="19"/>
  <c r="L276" i="19"/>
  <c r="L277" i="19"/>
  <c r="L278" i="19"/>
  <c r="L279" i="19"/>
  <c r="L280" i="19"/>
  <c r="L281" i="19"/>
  <c r="L282" i="19"/>
  <c r="L283" i="19"/>
  <c r="L284" i="19"/>
  <c r="L285" i="19"/>
  <c r="L286" i="19"/>
  <c r="L287" i="19"/>
  <c r="L288" i="19"/>
  <c r="L289" i="19"/>
  <c r="L290" i="19"/>
  <c r="L291" i="19"/>
  <c r="L292" i="19"/>
  <c r="L293" i="19"/>
  <c r="L294" i="19"/>
  <c r="L295" i="19"/>
  <c r="L296" i="19"/>
  <c r="L297" i="19"/>
  <c r="L298" i="19"/>
  <c r="L299" i="19"/>
  <c r="L300" i="19"/>
  <c r="L301" i="19"/>
  <c r="L302" i="19"/>
  <c r="L303" i="19"/>
  <c r="L304" i="19"/>
  <c r="L305" i="19"/>
  <c r="L306" i="19"/>
  <c r="L307" i="19"/>
  <c r="L308" i="19"/>
  <c r="L309" i="19"/>
  <c r="L310" i="19"/>
  <c r="L311" i="19"/>
  <c r="L312" i="19"/>
  <c r="L313" i="19"/>
  <c r="L314" i="19"/>
  <c r="L315" i="19"/>
  <c r="L316" i="19"/>
  <c r="L317" i="19"/>
  <c r="L318" i="19"/>
  <c r="L319" i="19"/>
  <c r="L320" i="19"/>
  <c r="L321" i="19"/>
  <c r="L322" i="19"/>
  <c r="L323" i="19"/>
  <c r="L324" i="19"/>
  <c r="L325" i="19"/>
  <c r="L326" i="19"/>
  <c r="L327" i="19"/>
  <c r="L328" i="19"/>
  <c r="L329" i="19"/>
  <c r="L330" i="19"/>
  <c r="L331" i="19"/>
  <c r="L332" i="19"/>
  <c r="L333" i="19"/>
  <c r="L334" i="19"/>
  <c r="L335" i="19"/>
  <c r="L336" i="19"/>
  <c r="L337" i="19"/>
  <c r="L338" i="19"/>
  <c r="L339" i="19"/>
  <c r="L340" i="19"/>
  <c r="L341" i="19"/>
  <c r="L342" i="19"/>
  <c r="L343" i="19"/>
  <c r="L344" i="19"/>
  <c r="L345" i="19"/>
  <c r="L346" i="19"/>
  <c r="L347" i="19"/>
  <c r="L348" i="19"/>
  <c r="L349" i="19"/>
  <c r="L350" i="19"/>
  <c r="L351" i="19"/>
  <c r="L352" i="19"/>
  <c r="L353" i="19"/>
  <c r="L354" i="19"/>
  <c r="L355" i="19"/>
  <c r="L356" i="19"/>
  <c r="L357" i="19"/>
  <c r="L358" i="19"/>
  <c r="L359" i="19"/>
  <c r="L360" i="19"/>
  <c r="L361" i="19"/>
  <c r="L362" i="19"/>
  <c r="L363" i="19"/>
  <c r="L364" i="19"/>
  <c r="L365" i="19"/>
  <c r="L366" i="19"/>
  <c r="L367" i="19"/>
  <c r="L368" i="19"/>
  <c r="L369" i="19"/>
  <c r="L370" i="19"/>
  <c r="L371" i="19"/>
  <c r="L372" i="19"/>
  <c r="L373" i="19"/>
  <c r="L374" i="19"/>
  <c r="L375" i="19"/>
  <c r="L376" i="19"/>
  <c r="L377" i="19"/>
  <c r="L378" i="19"/>
  <c r="L379" i="19"/>
  <c r="L380" i="19"/>
  <c r="L381" i="19"/>
  <c r="L382" i="19"/>
  <c r="L383" i="19"/>
  <c r="L384" i="19"/>
  <c r="L385" i="19"/>
  <c r="L386" i="19"/>
  <c r="L387" i="19"/>
  <c r="L388" i="19"/>
  <c r="L389" i="19"/>
  <c r="L390" i="19"/>
  <c r="L391" i="19"/>
  <c r="L392" i="19"/>
  <c r="L393" i="19"/>
  <c r="L394" i="19"/>
  <c r="L395" i="19"/>
  <c r="L396" i="19"/>
  <c r="L397" i="19"/>
  <c r="L398" i="19"/>
  <c r="L399" i="19"/>
  <c r="L400" i="19"/>
  <c r="L401" i="19"/>
  <c r="L402" i="19"/>
  <c r="L403" i="19"/>
  <c r="L404" i="19"/>
  <c r="L405" i="19"/>
  <c r="L406" i="19"/>
  <c r="L407" i="19"/>
  <c r="L408" i="19"/>
  <c r="L409" i="19"/>
  <c r="L410" i="19"/>
  <c r="L411" i="19"/>
  <c r="L412" i="19"/>
  <c r="L413" i="19"/>
  <c r="L414" i="19"/>
  <c r="L415" i="19"/>
  <c r="L416" i="19"/>
  <c r="L417" i="19"/>
  <c r="L418" i="19"/>
  <c r="L419" i="19"/>
  <c r="L420" i="19"/>
  <c r="L421" i="19"/>
  <c r="L422" i="19"/>
  <c r="L423" i="19"/>
  <c r="L424" i="19"/>
  <c r="L425" i="19"/>
  <c r="L426" i="19"/>
  <c r="L427" i="19"/>
  <c r="L428" i="19"/>
  <c r="L429" i="19"/>
  <c r="L430" i="19"/>
  <c r="L431" i="19"/>
  <c r="L432" i="19"/>
  <c r="L433" i="19"/>
  <c r="L434" i="19"/>
  <c r="L435" i="19"/>
  <c r="L436" i="19"/>
  <c r="L437" i="19"/>
  <c r="L438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51" i="19"/>
  <c r="L452" i="19"/>
  <c r="L453" i="19"/>
  <c r="L454" i="19"/>
  <c r="L455" i="19"/>
  <c r="L456" i="19"/>
  <c r="L457" i="19"/>
  <c r="L458" i="19"/>
  <c r="L459" i="19"/>
  <c r="L460" i="19"/>
  <c r="L461" i="19"/>
  <c r="L462" i="19"/>
  <c r="L463" i="19"/>
  <c r="L464" i="19"/>
  <c r="L465" i="19"/>
  <c r="L466" i="19"/>
  <c r="L467" i="19"/>
  <c r="L468" i="19"/>
  <c r="L469" i="19"/>
  <c r="L470" i="19"/>
  <c r="L471" i="19"/>
  <c r="L472" i="19"/>
  <c r="L473" i="19"/>
  <c r="L474" i="19"/>
  <c r="L475" i="19"/>
  <c r="L476" i="19"/>
  <c r="L477" i="19"/>
  <c r="L478" i="19"/>
  <c r="L479" i="19"/>
  <c r="L480" i="19"/>
  <c r="L481" i="19"/>
  <c r="L482" i="19"/>
  <c r="L483" i="19"/>
  <c r="L484" i="19"/>
  <c r="L485" i="19"/>
  <c r="L486" i="19"/>
  <c r="L487" i="19"/>
  <c r="L488" i="19"/>
  <c r="L489" i="19"/>
  <c r="L490" i="19"/>
  <c r="L491" i="19"/>
  <c r="L492" i="19"/>
  <c r="L493" i="19"/>
  <c r="L494" i="19"/>
  <c r="L495" i="19"/>
  <c r="L496" i="19"/>
  <c r="L497" i="19"/>
  <c r="L498" i="19"/>
  <c r="L499" i="19"/>
  <c r="L500" i="19"/>
  <c r="L501" i="19"/>
  <c r="L502" i="19"/>
  <c r="L503" i="19"/>
  <c r="L504" i="19"/>
  <c r="L505" i="19"/>
  <c r="L506" i="19"/>
  <c r="L507" i="19"/>
  <c r="L508" i="19"/>
  <c r="L509" i="19"/>
  <c r="L510" i="19"/>
  <c r="L511" i="19"/>
  <c r="L512" i="19"/>
  <c r="L513" i="19"/>
  <c r="L514" i="19"/>
  <c r="L515" i="19"/>
  <c r="L516" i="19"/>
  <c r="L517" i="19"/>
  <c r="L518" i="19"/>
  <c r="L519" i="19"/>
  <c r="L520" i="19"/>
  <c r="L521" i="19"/>
  <c r="L522" i="19"/>
  <c r="L523" i="19"/>
  <c r="L524" i="19"/>
  <c r="L525" i="19"/>
  <c r="L526" i="19"/>
  <c r="L527" i="19"/>
  <c r="L528" i="19"/>
  <c r="L529" i="19"/>
  <c r="L530" i="19"/>
  <c r="L531" i="19"/>
  <c r="L532" i="19"/>
  <c r="L533" i="19"/>
  <c r="L534" i="19"/>
  <c r="L535" i="19"/>
  <c r="L536" i="19"/>
  <c r="L537" i="19"/>
  <c r="L538" i="19"/>
  <c r="L539" i="19"/>
  <c r="L540" i="19"/>
  <c r="L541" i="19"/>
  <c r="L542" i="19"/>
  <c r="L543" i="19"/>
  <c r="L544" i="19"/>
  <c r="L545" i="19"/>
  <c r="L546" i="19"/>
  <c r="L547" i="19"/>
  <c r="L548" i="19"/>
  <c r="L549" i="19"/>
  <c r="L550" i="19"/>
  <c r="L551" i="19"/>
  <c r="L552" i="19"/>
  <c r="L553" i="19"/>
  <c r="L554" i="19"/>
  <c r="L555" i="19"/>
  <c r="L556" i="19"/>
  <c r="L557" i="19"/>
  <c r="L558" i="19"/>
  <c r="L559" i="19"/>
  <c r="L560" i="19"/>
  <c r="L561" i="19"/>
  <c r="L562" i="19"/>
  <c r="L563" i="19"/>
  <c r="L564" i="19"/>
  <c r="L565" i="19"/>
  <c r="L566" i="19"/>
  <c r="L567" i="19"/>
  <c r="L568" i="19"/>
  <c r="L569" i="19"/>
  <c r="L570" i="19"/>
  <c r="L571" i="19"/>
  <c r="L572" i="19"/>
  <c r="L573" i="19"/>
  <c r="L574" i="19"/>
  <c r="L575" i="19"/>
  <c r="L576" i="19"/>
  <c r="L577" i="19"/>
  <c r="L578" i="19"/>
  <c r="L579" i="19"/>
  <c r="L580" i="19"/>
  <c r="L581" i="19"/>
  <c r="L582" i="19"/>
  <c r="L583" i="19"/>
  <c r="L584" i="19"/>
  <c r="L585" i="19"/>
  <c r="L586" i="19"/>
  <c r="L587" i="19"/>
  <c r="L588" i="19"/>
  <c r="L589" i="19"/>
  <c r="L590" i="19"/>
  <c r="L591" i="19"/>
  <c r="L592" i="19"/>
  <c r="L593" i="19"/>
  <c r="L594" i="19"/>
  <c r="L595" i="19"/>
  <c r="L596" i="19"/>
  <c r="L597" i="19"/>
  <c r="L598" i="19"/>
  <c r="L599" i="19"/>
  <c r="L600" i="19"/>
  <c r="L601" i="19"/>
  <c r="L602" i="19"/>
  <c r="L603" i="19"/>
  <c r="L604" i="19"/>
  <c r="L605" i="19"/>
  <c r="L606" i="19"/>
  <c r="L607" i="19"/>
  <c r="L608" i="19"/>
  <c r="L609" i="19"/>
  <c r="L610" i="19"/>
  <c r="L611" i="19"/>
  <c r="L612" i="19"/>
  <c r="L613" i="19"/>
  <c r="L614" i="19"/>
  <c r="L615" i="19"/>
  <c r="L616" i="19"/>
  <c r="L617" i="19"/>
  <c r="L618" i="19"/>
  <c r="L619" i="19"/>
  <c r="L620" i="19"/>
  <c r="L621" i="19"/>
  <c r="L622" i="19"/>
  <c r="L623" i="19"/>
  <c r="L624" i="19"/>
  <c r="L625" i="19"/>
  <c r="L626" i="19"/>
  <c r="L627" i="19"/>
  <c r="L628" i="19"/>
  <c r="L629" i="19"/>
  <c r="L630" i="19"/>
  <c r="L631" i="19"/>
  <c r="L632" i="19"/>
  <c r="L633" i="19"/>
  <c r="L634" i="19"/>
  <c r="L635" i="19"/>
  <c r="L636" i="19"/>
  <c r="L637" i="19"/>
  <c r="L638" i="19"/>
  <c r="L639" i="19"/>
  <c r="L640" i="19"/>
  <c r="L641" i="19"/>
  <c r="L642" i="19"/>
  <c r="L643" i="19"/>
  <c r="L644" i="19"/>
  <c r="L645" i="19"/>
  <c r="L646" i="19"/>
  <c r="L647" i="19"/>
  <c r="L648" i="19"/>
  <c r="L649" i="19"/>
  <c r="L650" i="19"/>
  <c r="L651" i="19"/>
  <c r="L652" i="19"/>
  <c r="L653" i="19"/>
  <c r="L654" i="19"/>
  <c r="L655" i="19"/>
  <c r="L656" i="19"/>
  <c r="L657" i="19"/>
  <c r="L658" i="19"/>
  <c r="L659" i="19"/>
  <c r="L660" i="19"/>
  <c r="L661" i="19"/>
  <c r="L662" i="19"/>
  <c r="L663" i="19"/>
  <c r="L664" i="19"/>
  <c r="L665" i="19"/>
  <c r="L666" i="19"/>
  <c r="L667" i="19"/>
  <c r="L668" i="19"/>
  <c r="L669" i="19"/>
  <c r="L670" i="19"/>
  <c r="L671" i="19"/>
  <c r="L672" i="19"/>
  <c r="L673" i="19"/>
  <c r="L674" i="19"/>
  <c r="L675" i="19"/>
  <c r="L676" i="19"/>
  <c r="L677" i="19"/>
  <c r="L678" i="19"/>
  <c r="L679" i="19"/>
  <c r="L680" i="19"/>
  <c r="L681" i="19"/>
  <c r="L682" i="19"/>
  <c r="L683" i="19"/>
  <c r="L684" i="19"/>
  <c r="L685" i="19"/>
  <c r="L686" i="19"/>
  <c r="L687" i="19"/>
  <c r="L688" i="19"/>
  <c r="L689" i="19"/>
  <c r="L690" i="19"/>
  <c r="L691" i="19"/>
  <c r="L692" i="19"/>
  <c r="L693" i="19"/>
  <c r="L694" i="19"/>
  <c r="L695" i="19"/>
  <c r="L696" i="19"/>
  <c r="L697" i="19"/>
  <c r="L698" i="19"/>
  <c r="L699" i="19"/>
  <c r="L700" i="19"/>
  <c r="L701" i="19"/>
  <c r="L702" i="19"/>
  <c r="L703" i="19"/>
  <c r="L704" i="19"/>
  <c r="L705" i="19"/>
  <c r="L706" i="19"/>
  <c r="L707" i="19"/>
  <c r="L708" i="19"/>
  <c r="L709" i="19"/>
  <c r="L710" i="19"/>
  <c r="L711" i="19"/>
  <c r="L712" i="19"/>
  <c r="L713" i="19"/>
  <c r="L714" i="19"/>
  <c r="L715" i="19"/>
  <c r="L716" i="19"/>
  <c r="L717" i="19"/>
  <c r="L718" i="19"/>
  <c r="L719" i="19"/>
  <c r="L720" i="19"/>
  <c r="L721" i="19"/>
  <c r="L722" i="19"/>
  <c r="L723" i="19"/>
  <c r="L724" i="19"/>
  <c r="L725" i="19"/>
  <c r="L726" i="19"/>
  <c r="L727" i="19"/>
  <c r="L728" i="19"/>
  <c r="L729" i="19"/>
  <c r="L730" i="19"/>
  <c r="L731" i="19"/>
  <c r="L732" i="19"/>
  <c r="L733" i="19"/>
  <c r="L734" i="19"/>
  <c r="L735" i="19"/>
  <c r="L736" i="19"/>
  <c r="L737" i="19"/>
  <c r="L738" i="19"/>
  <c r="L739" i="19"/>
  <c r="L740" i="19"/>
  <c r="L741" i="19"/>
  <c r="L742" i="19"/>
  <c r="L743" i="19"/>
  <c r="L744" i="19"/>
  <c r="L745" i="19"/>
  <c r="L746" i="19"/>
  <c r="L747" i="19"/>
  <c r="L748" i="19"/>
  <c r="L749" i="19"/>
  <c r="L750" i="19"/>
  <c r="L751" i="19"/>
  <c r="L752" i="19"/>
  <c r="L753" i="19"/>
  <c r="L754" i="19"/>
  <c r="L755" i="19"/>
  <c r="L756" i="19"/>
  <c r="L757" i="19"/>
  <c r="L758" i="19"/>
  <c r="L759" i="19"/>
  <c r="L760" i="19"/>
  <c r="L761" i="19"/>
  <c r="L762" i="19"/>
  <c r="L763" i="19"/>
  <c r="L764" i="19"/>
  <c r="L765" i="19"/>
  <c r="L766" i="19"/>
  <c r="L767" i="19"/>
  <c r="L768" i="19"/>
  <c r="L769" i="19"/>
  <c r="L770" i="19"/>
  <c r="L771" i="19"/>
  <c r="L772" i="19"/>
  <c r="L773" i="19"/>
  <c r="L774" i="19"/>
  <c r="L775" i="19"/>
  <c r="L776" i="19"/>
  <c r="L777" i="19"/>
  <c r="L778" i="19"/>
  <c r="L779" i="19"/>
  <c r="L780" i="19"/>
  <c r="L781" i="19"/>
  <c r="L782" i="19"/>
  <c r="L783" i="19"/>
  <c r="L784" i="19"/>
  <c r="L785" i="19"/>
  <c r="L786" i="19"/>
  <c r="L787" i="19"/>
  <c r="L788" i="19"/>
  <c r="L789" i="19"/>
  <c r="L790" i="19"/>
  <c r="L791" i="19"/>
  <c r="L792" i="19"/>
  <c r="L793" i="19"/>
  <c r="L794" i="19"/>
  <c r="L795" i="19"/>
  <c r="L796" i="19"/>
  <c r="L797" i="19"/>
  <c r="L798" i="19"/>
  <c r="L799" i="19"/>
  <c r="L800" i="19"/>
  <c r="L801" i="19"/>
  <c r="L802" i="19"/>
  <c r="L803" i="19"/>
  <c r="L804" i="19"/>
  <c r="L805" i="19"/>
  <c r="L806" i="19"/>
  <c r="L807" i="19"/>
  <c r="L808" i="19"/>
  <c r="L809" i="19"/>
  <c r="L810" i="19"/>
  <c r="L811" i="19"/>
  <c r="L812" i="19"/>
  <c r="L813" i="19"/>
  <c r="L814" i="19"/>
  <c r="L815" i="19"/>
  <c r="L816" i="19"/>
  <c r="L817" i="19"/>
  <c r="L818" i="19"/>
  <c r="L819" i="19"/>
  <c r="L820" i="19"/>
  <c r="L821" i="19"/>
  <c r="L822" i="19"/>
  <c r="L823" i="19"/>
  <c r="L824" i="19"/>
  <c r="L825" i="19"/>
  <c r="L826" i="19"/>
  <c r="L827" i="19"/>
  <c r="L828" i="19"/>
  <c r="L829" i="19"/>
  <c r="L830" i="19"/>
  <c r="L831" i="19"/>
  <c r="L832" i="19"/>
  <c r="L833" i="19"/>
  <c r="L834" i="19"/>
  <c r="L835" i="19"/>
  <c r="L836" i="19"/>
  <c r="L837" i="19"/>
  <c r="L838" i="19"/>
  <c r="L839" i="19"/>
  <c r="L840" i="19"/>
  <c r="L841" i="19"/>
  <c r="L842" i="19"/>
  <c r="L843" i="19"/>
  <c r="L844" i="19"/>
  <c r="L845" i="19"/>
  <c r="L846" i="19"/>
  <c r="L847" i="19"/>
  <c r="L848" i="19"/>
  <c r="L849" i="19"/>
  <c r="L850" i="19"/>
  <c r="L851" i="19"/>
  <c r="L852" i="19"/>
  <c r="L853" i="19"/>
  <c r="L854" i="19"/>
  <c r="L855" i="19"/>
  <c r="L856" i="19"/>
  <c r="L857" i="19"/>
  <c r="L858" i="19"/>
  <c r="L859" i="19"/>
  <c r="L860" i="19"/>
  <c r="L861" i="19"/>
  <c r="L862" i="19"/>
  <c r="L863" i="19"/>
  <c r="L864" i="19"/>
  <c r="L865" i="19"/>
  <c r="L866" i="19"/>
  <c r="L867" i="19"/>
  <c r="L868" i="19"/>
  <c r="L869" i="19"/>
  <c r="L870" i="19"/>
  <c r="L871" i="19"/>
  <c r="L872" i="19"/>
  <c r="L873" i="19"/>
  <c r="L874" i="19"/>
  <c r="L875" i="19"/>
  <c r="L876" i="19"/>
  <c r="L877" i="19"/>
  <c r="L878" i="19"/>
  <c r="L879" i="19"/>
  <c r="L880" i="19"/>
  <c r="L881" i="19"/>
  <c r="L882" i="19"/>
  <c r="L883" i="19"/>
  <c r="L884" i="19"/>
  <c r="L885" i="19"/>
  <c r="L886" i="19"/>
  <c r="L887" i="19"/>
  <c r="L888" i="19"/>
  <c r="L889" i="19"/>
  <c r="L890" i="19"/>
  <c r="L891" i="19"/>
  <c r="L892" i="19"/>
  <c r="L893" i="19"/>
  <c r="L894" i="19"/>
  <c r="L895" i="19"/>
  <c r="L896" i="19"/>
  <c r="L897" i="19"/>
  <c r="L898" i="19"/>
  <c r="L899" i="19"/>
  <c r="L900" i="19"/>
  <c r="L901" i="19"/>
  <c r="L902" i="19"/>
  <c r="L903" i="19"/>
  <c r="L904" i="19"/>
  <c r="L905" i="19"/>
  <c r="L906" i="19"/>
  <c r="L907" i="19"/>
  <c r="L908" i="19"/>
  <c r="L909" i="19"/>
  <c r="L910" i="19"/>
  <c r="L911" i="19"/>
  <c r="L912" i="19"/>
  <c r="L913" i="19"/>
  <c r="L914" i="19"/>
  <c r="L915" i="19"/>
  <c r="L916" i="19"/>
  <c r="L917" i="19"/>
  <c r="L918" i="19"/>
  <c r="L919" i="19"/>
  <c r="L920" i="19"/>
  <c r="L921" i="19"/>
  <c r="L922" i="19"/>
  <c r="L923" i="19"/>
  <c r="L924" i="19"/>
  <c r="L925" i="19"/>
  <c r="L926" i="19"/>
  <c r="L927" i="19"/>
  <c r="L928" i="19"/>
  <c r="L929" i="19"/>
  <c r="L930" i="19"/>
  <c r="L931" i="19"/>
  <c r="L932" i="19"/>
  <c r="L933" i="19"/>
  <c r="L934" i="19"/>
  <c r="L935" i="19"/>
  <c r="L936" i="19"/>
  <c r="L937" i="19"/>
  <c r="L938" i="19"/>
  <c r="L939" i="19"/>
  <c r="L940" i="19"/>
  <c r="L941" i="19"/>
  <c r="L942" i="19"/>
  <c r="L943" i="19"/>
  <c r="L944" i="19"/>
  <c r="L945" i="19"/>
  <c r="L946" i="19"/>
  <c r="L947" i="19"/>
  <c r="L948" i="19"/>
  <c r="L949" i="19"/>
  <c r="L950" i="19"/>
  <c r="L951" i="19"/>
  <c r="L952" i="19"/>
  <c r="L953" i="19"/>
  <c r="L954" i="19"/>
  <c r="L955" i="19"/>
  <c r="L956" i="19"/>
  <c r="L957" i="19"/>
  <c r="L958" i="19"/>
  <c r="L959" i="19"/>
  <c r="L960" i="19"/>
  <c r="L961" i="19"/>
  <c r="L962" i="19"/>
  <c r="L963" i="19"/>
  <c r="L964" i="19"/>
  <c r="L965" i="19"/>
  <c r="L966" i="19"/>
  <c r="L967" i="19"/>
  <c r="L968" i="19"/>
  <c r="L969" i="19"/>
  <c r="L970" i="19"/>
  <c r="L971" i="19"/>
  <c r="L972" i="19"/>
  <c r="L973" i="19"/>
  <c r="L974" i="19"/>
  <c r="L975" i="19"/>
  <c r="L976" i="19"/>
  <c r="L977" i="19"/>
  <c r="L978" i="19"/>
  <c r="L979" i="19"/>
  <c r="L980" i="19"/>
  <c r="L981" i="19"/>
  <c r="L982" i="19"/>
  <c r="L983" i="19"/>
  <c r="L984" i="19"/>
  <c r="L985" i="19"/>
  <c r="L986" i="19"/>
  <c r="L987" i="19"/>
  <c r="L988" i="19"/>
  <c r="L989" i="19"/>
  <c r="L990" i="19"/>
  <c r="L991" i="19"/>
  <c r="L992" i="19"/>
  <c r="L993" i="19"/>
  <c r="L994" i="19"/>
  <c r="L995" i="19"/>
  <c r="L996" i="19"/>
  <c r="L997" i="19"/>
  <c r="L998" i="19"/>
  <c r="L999" i="19"/>
  <c r="L1000" i="19"/>
  <c r="L1001" i="19"/>
  <c r="L1002" i="19"/>
  <c r="L1003" i="19"/>
  <c r="L1004" i="19"/>
  <c r="L1005" i="19"/>
  <c r="L1006" i="19"/>
  <c r="L1007" i="19"/>
  <c r="L1008" i="19"/>
  <c r="L1009" i="19"/>
  <c r="L1010" i="19"/>
  <c r="L1011" i="19"/>
  <c r="L1012" i="19"/>
  <c r="L1013" i="19"/>
  <c r="L1014" i="19"/>
  <c r="L1015" i="19"/>
  <c r="L1016" i="19"/>
  <c r="L1017" i="19"/>
  <c r="L1018" i="19"/>
  <c r="L1019" i="19"/>
  <c r="L1020" i="19"/>
  <c r="L1021" i="19"/>
  <c r="L1022" i="19"/>
  <c r="L1023" i="19"/>
  <c r="L1024" i="19"/>
  <c r="L1025" i="19"/>
  <c r="L1026" i="19"/>
  <c r="L1027" i="19"/>
  <c r="L1028" i="19"/>
  <c r="L1029" i="19"/>
  <c r="L1030" i="19"/>
  <c r="L1031" i="19"/>
  <c r="L1032" i="19"/>
  <c r="L1033" i="19"/>
  <c r="L1034" i="19"/>
  <c r="L1035" i="19"/>
  <c r="L1036" i="19"/>
  <c r="L1037" i="19"/>
  <c r="L1038" i="19"/>
  <c r="L1039" i="19"/>
  <c r="L1040" i="19"/>
  <c r="L1041" i="19"/>
  <c r="L1042" i="19"/>
  <c r="L1043" i="19"/>
  <c r="L1044" i="19"/>
  <c r="L1045" i="19"/>
  <c r="L1046" i="19"/>
  <c r="L1047" i="19"/>
  <c r="L1048" i="19"/>
  <c r="L1049" i="19"/>
  <c r="L1050" i="19"/>
  <c r="L1051" i="19"/>
  <c r="L1052" i="19"/>
  <c r="L1053" i="19"/>
  <c r="L1054" i="19"/>
  <c r="L1055" i="19"/>
  <c r="L1056" i="19"/>
  <c r="L1057" i="19"/>
  <c r="L1058" i="19"/>
  <c r="L1059" i="19"/>
  <c r="L1060" i="19"/>
  <c r="L1061" i="19"/>
  <c r="L1062" i="19"/>
  <c r="L1063" i="19"/>
  <c r="L1064" i="19"/>
  <c r="L1065" i="19"/>
  <c r="L1066" i="19"/>
  <c r="L1067" i="19"/>
  <c r="L1068" i="19"/>
  <c r="L1069" i="19"/>
  <c r="L1070" i="19"/>
  <c r="L1071" i="19"/>
  <c r="L1072" i="19"/>
  <c r="L1073" i="19"/>
  <c r="L1074" i="19"/>
  <c r="L1075" i="19"/>
  <c r="L1076" i="19"/>
  <c r="L1077" i="19"/>
  <c r="L1078" i="19"/>
  <c r="L1079" i="19"/>
  <c r="L1080" i="19"/>
  <c r="L1081" i="19"/>
  <c r="L1082" i="19"/>
  <c r="L1083" i="19"/>
  <c r="L1084" i="19"/>
  <c r="L1085" i="19"/>
  <c r="L1086" i="19"/>
  <c r="L1087" i="19"/>
  <c r="L1088" i="19"/>
  <c r="L1089" i="19"/>
  <c r="L1090" i="19"/>
  <c r="L1091" i="19"/>
  <c r="L1092" i="19"/>
  <c r="L1093" i="19"/>
  <c r="L1094" i="19"/>
  <c r="L1095" i="19"/>
  <c r="L1096" i="19"/>
  <c r="L1097" i="19"/>
  <c r="L1098" i="19"/>
  <c r="L1099" i="19"/>
  <c r="L1100" i="19"/>
  <c r="L1101" i="19"/>
  <c r="L1102" i="19"/>
  <c r="L1103" i="19"/>
  <c r="L1104" i="19"/>
  <c r="L1105" i="19"/>
  <c r="L1106" i="19"/>
  <c r="L1107" i="19"/>
  <c r="L1108" i="19"/>
  <c r="L1109" i="19"/>
  <c r="L1110" i="19"/>
  <c r="L1111" i="19"/>
  <c r="L1112" i="19"/>
  <c r="L1113" i="19"/>
  <c r="L1114" i="19"/>
  <c r="L1115" i="19"/>
  <c r="L1116" i="19"/>
  <c r="L1117" i="19"/>
  <c r="L1118" i="19"/>
  <c r="L1119" i="19"/>
  <c r="L1120" i="19"/>
  <c r="L1121" i="19"/>
  <c r="L1122" i="19"/>
  <c r="L1123" i="19"/>
  <c r="L1124" i="19"/>
  <c r="L1125" i="19"/>
  <c r="L1126" i="19"/>
  <c r="L1127" i="19"/>
  <c r="L1128" i="19"/>
  <c r="L1129" i="19"/>
  <c r="L1130" i="19"/>
  <c r="L1131" i="19"/>
  <c r="L1132" i="19"/>
  <c r="L1133" i="19"/>
  <c r="L1134" i="19"/>
  <c r="L1135" i="19"/>
  <c r="L1136" i="19"/>
  <c r="L1137" i="19"/>
  <c r="L1138" i="19"/>
  <c r="L1139" i="19"/>
  <c r="L1140" i="19"/>
  <c r="L1141" i="19"/>
  <c r="L1142" i="19"/>
  <c r="L1143" i="19"/>
  <c r="L1144" i="19"/>
  <c r="L1145" i="19"/>
  <c r="L1146" i="19"/>
  <c r="L1147" i="19"/>
  <c r="L1148" i="19"/>
  <c r="L1149" i="19"/>
  <c r="L1150" i="19"/>
  <c r="L1151" i="19"/>
  <c r="L1152" i="19"/>
  <c r="L1153" i="19"/>
  <c r="L1154" i="19"/>
  <c r="L1155" i="19"/>
  <c r="L1156" i="19"/>
  <c r="L1157" i="19"/>
  <c r="L1158" i="19"/>
  <c r="L1159" i="19"/>
  <c r="L1160" i="19"/>
  <c r="L1161" i="19"/>
  <c r="L1162" i="19"/>
  <c r="L1163" i="19"/>
  <c r="L1164" i="19"/>
  <c r="L1165" i="19"/>
  <c r="L1166" i="19"/>
  <c r="L1167" i="19"/>
  <c r="L1168" i="19"/>
  <c r="L1169" i="19"/>
  <c r="L1170" i="19"/>
  <c r="L1171" i="19"/>
  <c r="L1172" i="19"/>
  <c r="L1173" i="19"/>
  <c r="L1174" i="19"/>
  <c r="L1175" i="19"/>
  <c r="L1176" i="19"/>
  <c r="L1177" i="19"/>
  <c r="L1178" i="19"/>
  <c r="L1179" i="19"/>
  <c r="L1180" i="19"/>
  <c r="L1181" i="19"/>
  <c r="L1182" i="19"/>
  <c r="L1183" i="19"/>
  <c r="L1184" i="19"/>
  <c r="L1185" i="19"/>
  <c r="L1186" i="19"/>
  <c r="L1187" i="19"/>
  <c r="L1188" i="19"/>
  <c r="L1189" i="19"/>
  <c r="L1190" i="19"/>
  <c r="L1191" i="19"/>
  <c r="L1192" i="19"/>
  <c r="L1193" i="19"/>
  <c r="L1194" i="19"/>
  <c r="L1195" i="19"/>
  <c r="L1196" i="19"/>
  <c r="L1197" i="19"/>
  <c r="L1198" i="19"/>
  <c r="L1199" i="19"/>
  <c r="L1200" i="19"/>
  <c r="L1201" i="19"/>
  <c r="L1202" i="19"/>
  <c r="L1203" i="19"/>
  <c r="L1204" i="19"/>
  <c r="L1205" i="19"/>
  <c r="L1206" i="19"/>
  <c r="L1207" i="19"/>
  <c r="L1208" i="19"/>
  <c r="L1209" i="19"/>
  <c r="L1210" i="19"/>
  <c r="L1211" i="19"/>
  <c r="L1212" i="19"/>
  <c r="L1213" i="19"/>
  <c r="L1214" i="19"/>
  <c r="L1215" i="19"/>
  <c r="L1216" i="19"/>
  <c r="L1217" i="19"/>
  <c r="L1218" i="19"/>
  <c r="L1219" i="19"/>
  <c r="L1220" i="19"/>
  <c r="L1221" i="19"/>
  <c r="L1222" i="19"/>
  <c r="L1223" i="19"/>
  <c r="L1224" i="19"/>
  <c r="L1225" i="19"/>
  <c r="L1226" i="19"/>
  <c r="L1227" i="19"/>
  <c r="L1228" i="19"/>
  <c r="L1229" i="19"/>
  <c r="L1230" i="19"/>
  <c r="L1231" i="19"/>
  <c r="L1232" i="19"/>
  <c r="L1233" i="19"/>
  <c r="L1234" i="19"/>
  <c r="L1235" i="19"/>
  <c r="L1236" i="19"/>
  <c r="L1237" i="19"/>
  <c r="L1238" i="19"/>
  <c r="L1239" i="19"/>
  <c r="L1240" i="19"/>
  <c r="L1241" i="19"/>
  <c r="L1242" i="19"/>
  <c r="L1243" i="19"/>
  <c r="L1244" i="19"/>
  <c r="L1245" i="19"/>
  <c r="L1246" i="19"/>
  <c r="L1247" i="19"/>
  <c r="L1248" i="19"/>
  <c r="L1249" i="19"/>
  <c r="L1250" i="19"/>
  <c r="L1251" i="19"/>
  <c r="L1252" i="19"/>
  <c r="L1253" i="19"/>
  <c r="L1254" i="19"/>
  <c r="L1255" i="19"/>
  <c r="L1256" i="19"/>
  <c r="L1257" i="19"/>
  <c r="L1258" i="19"/>
  <c r="L1259" i="19"/>
  <c r="L1260" i="19"/>
  <c r="L1261" i="19"/>
  <c r="L1262" i="19"/>
  <c r="L1263" i="19"/>
  <c r="L1264" i="19"/>
  <c r="L1265" i="19"/>
  <c r="L1266" i="19"/>
  <c r="L1267" i="19"/>
  <c r="L1268" i="19"/>
  <c r="L1269" i="19"/>
  <c r="L1270" i="19"/>
  <c r="L1271" i="19"/>
  <c r="L1272" i="19"/>
  <c r="L1273" i="19"/>
  <c r="L1274" i="19"/>
  <c r="L1275" i="19"/>
  <c r="L1276" i="19"/>
  <c r="L1277" i="19"/>
  <c r="L1278" i="19"/>
  <c r="L1279" i="19"/>
  <c r="L1280" i="19"/>
  <c r="L1281" i="19"/>
  <c r="L1282" i="19"/>
  <c r="L1283" i="19"/>
  <c r="L1284" i="19"/>
  <c r="L1285" i="19"/>
  <c r="L1286" i="19"/>
  <c r="L1287" i="19"/>
  <c r="L1288" i="19"/>
  <c r="L1289" i="19"/>
  <c r="L1290" i="19"/>
  <c r="L1291" i="19"/>
  <c r="L1292" i="19"/>
  <c r="L1293" i="19"/>
  <c r="L1294" i="19"/>
  <c r="L1295" i="19"/>
  <c r="L1296" i="19"/>
  <c r="L1297" i="19"/>
  <c r="L1298" i="19"/>
  <c r="L1299" i="19"/>
  <c r="L1300" i="19"/>
  <c r="L1301" i="19"/>
  <c r="L1302" i="19"/>
  <c r="L1303" i="19"/>
  <c r="L1304" i="19"/>
  <c r="L1305" i="19"/>
  <c r="L1306" i="19"/>
  <c r="L1307" i="19"/>
  <c r="L1308" i="19"/>
  <c r="L1309" i="19"/>
  <c r="L1310" i="19"/>
  <c r="L1311" i="19"/>
  <c r="L1312" i="19"/>
  <c r="L1313" i="19"/>
  <c r="L1314" i="19"/>
  <c r="L1315" i="19"/>
  <c r="L1316" i="19"/>
  <c r="L1317" i="19"/>
  <c r="L1318" i="19"/>
  <c r="L1319" i="19"/>
  <c r="L1320" i="19"/>
  <c r="L1321" i="19"/>
  <c r="L1322" i="19"/>
  <c r="L1323" i="19"/>
  <c r="L1324" i="19"/>
  <c r="L1325" i="19"/>
  <c r="L1326" i="19"/>
  <c r="L1327" i="19"/>
  <c r="L1328" i="19"/>
  <c r="L1329" i="19"/>
  <c r="L1330" i="19"/>
  <c r="L1331" i="19"/>
  <c r="L1332" i="19"/>
  <c r="L1333" i="19"/>
  <c r="L1334" i="19"/>
  <c r="L1335" i="19"/>
  <c r="L1336" i="19"/>
  <c r="L1337" i="19"/>
  <c r="L1338" i="19"/>
  <c r="L1339" i="19"/>
  <c r="L1340" i="19"/>
  <c r="L1341" i="19"/>
  <c r="L1342" i="19"/>
  <c r="L1343" i="19"/>
  <c r="L1344" i="19"/>
  <c r="L1345" i="19"/>
  <c r="L1346" i="19"/>
  <c r="L1347" i="19"/>
  <c r="L1348" i="19"/>
  <c r="L1349" i="19"/>
  <c r="L1350" i="19"/>
  <c r="L1351" i="19"/>
  <c r="L1352" i="19"/>
  <c r="L1353" i="19"/>
  <c r="L1354" i="19"/>
  <c r="L1355" i="19"/>
  <c r="L1356" i="19"/>
  <c r="L1357" i="19"/>
  <c r="L1358" i="19"/>
  <c r="L1359" i="19"/>
  <c r="L1360" i="19"/>
  <c r="L1361" i="19"/>
  <c r="L1362" i="19"/>
  <c r="L1363" i="19"/>
  <c r="L1364" i="19"/>
  <c r="L1365" i="19"/>
  <c r="L1366" i="19"/>
  <c r="L1367" i="19"/>
  <c r="L1368" i="19"/>
  <c r="L1369" i="19"/>
  <c r="L1370" i="19"/>
  <c r="L1371" i="19"/>
  <c r="L1372" i="19"/>
  <c r="L1373" i="19"/>
  <c r="L1374" i="19"/>
  <c r="L1375" i="19"/>
  <c r="L1376" i="19"/>
  <c r="L1377" i="19"/>
  <c r="L1378" i="19"/>
  <c r="L1379" i="19"/>
  <c r="L1380" i="19"/>
  <c r="L1381" i="19"/>
  <c r="L1382" i="19"/>
  <c r="L1383" i="19"/>
  <c r="L1384" i="19"/>
  <c r="L1385" i="19"/>
  <c r="L1386" i="19"/>
  <c r="L1387" i="19"/>
  <c r="L1388" i="19"/>
  <c r="L1389" i="19"/>
  <c r="L1390" i="19"/>
  <c r="L1391" i="19"/>
  <c r="L1392" i="19"/>
  <c r="L1393" i="19"/>
  <c r="L1394" i="19"/>
  <c r="L1395" i="19"/>
  <c r="L1396" i="19"/>
  <c r="L1397" i="19"/>
  <c r="L1398" i="19"/>
  <c r="L1399" i="19"/>
  <c r="L1400" i="19"/>
  <c r="L1401" i="19"/>
  <c r="L1402" i="19"/>
  <c r="L1403" i="19"/>
  <c r="L1404" i="19"/>
  <c r="L1405" i="19"/>
  <c r="L1406" i="19"/>
  <c r="L1407" i="19"/>
  <c r="L1408" i="19"/>
  <c r="L1409" i="19"/>
  <c r="L1410" i="19"/>
  <c r="L1411" i="19"/>
  <c r="L1412" i="19"/>
  <c r="L1413" i="19"/>
  <c r="L1414" i="19"/>
  <c r="L1415" i="19"/>
  <c r="L1416" i="19"/>
  <c r="L1417" i="19"/>
  <c r="L1418" i="19"/>
  <c r="L1419" i="19"/>
  <c r="L1420" i="19"/>
  <c r="L1421" i="19"/>
  <c r="L1422" i="19"/>
  <c r="L1423" i="19"/>
  <c r="L1424" i="19"/>
  <c r="L1425" i="19"/>
  <c r="L1426" i="19"/>
  <c r="L1427" i="19"/>
  <c r="L1428" i="19"/>
  <c r="L1429" i="19"/>
  <c r="L1430" i="19"/>
  <c r="L1431" i="19"/>
  <c r="L1432" i="19"/>
  <c r="L1433" i="19"/>
  <c r="L1434" i="19"/>
  <c r="L1435" i="19"/>
  <c r="L1436" i="19"/>
  <c r="L1437" i="19"/>
  <c r="L1438" i="19"/>
  <c r="L1439" i="19"/>
  <c r="L1440" i="19"/>
  <c r="L1441" i="19"/>
  <c r="L1442" i="19"/>
  <c r="L1443" i="19"/>
  <c r="L1444" i="19"/>
  <c r="L1445" i="19"/>
  <c r="L1446" i="19"/>
  <c r="L1447" i="19"/>
  <c r="L1448" i="19"/>
  <c r="L1449" i="19"/>
  <c r="L1450" i="19"/>
  <c r="L1451" i="19"/>
  <c r="L1452" i="19"/>
  <c r="L1453" i="19"/>
  <c r="L1454" i="19"/>
  <c r="L1455" i="19"/>
  <c r="L1456" i="19"/>
  <c r="L1457" i="19"/>
  <c r="L1458" i="19"/>
  <c r="L1459" i="19"/>
  <c r="L1460" i="19"/>
  <c r="L1461" i="19"/>
  <c r="L1462" i="19"/>
  <c r="L1463" i="19"/>
  <c r="L1464" i="19"/>
  <c r="L1465" i="19"/>
  <c r="L1466" i="19"/>
  <c r="L1467" i="19"/>
  <c r="L1468" i="19"/>
  <c r="L1469" i="19"/>
  <c r="L1470" i="19"/>
  <c r="L1471" i="19"/>
  <c r="L1472" i="19"/>
  <c r="L1473" i="19"/>
  <c r="L1474" i="19"/>
  <c r="L1475" i="19"/>
  <c r="L1476" i="19"/>
  <c r="L1477" i="19"/>
  <c r="L1478" i="19"/>
  <c r="L1479" i="19"/>
  <c r="L1480" i="19"/>
  <c r="L1481" i="19"/>
  <c r="L1482" i="19"/>
  <c r="L1483" i="19"/>
  <c r="L1484" i="19"/>
  <c r="L1485" i="19"/>
  <c r="L1486" i="19"/>
  <c r="L1487" i="19"/>
  <c r="L1488" i="19"/>
  <c r="L1489" i="19"/>
  <c r="L1490" i="19"/>
  <c r="L1491" i="19"/>
  <c r="L1492" i="19"/>
  <c r="L1493" i="19"/>
  <c r="L1494" i="19"/>
  <c r="L1495" i="19"/>
  <c r="L1496" i="19"/>
  <c r="L1497" i="19"/>
  <c r="L1498" i="19"/>
  <c r="L1499" i="19"/>
  <c r="L1500" i="19"/>
  <c r="L1501" i="19"/>
  <c r="L1502" i="19"/>
  <c r="L1503" i="19"/>
  <c r="L1504" i="19"/>
  <c r="L1505" i="19"/>
  <c r="L1506" i="19"/>
  <c r="L1507" i="19"/>
  <c r="L1508" i="19"/>
  <c r="L1509" i="19"/>
  <c r="L1510" i="19"/>
  <c r="L1511" i="19"/>
  <c r="L1512" i="19"/>
  <c r="L1513" i="19"/>
  <c r="L1514" i="19"/>
  <c r="L1515" i="19"/>
  <c r="L1516" i="19"/>
  <c r="L1517" i="19"/>
  <c r="L1518" i="19"/>
  <c r="L1519" i="19"/>
  <c r="L1520" i="19"/>
  <c r="L1521" i="19"/>
  <c r="L1522" i="19"/>
  <c r="L1523" i="19"/>
  <c r="L1524" i="19"/>
  <c r="L1525" i="19"/>
  <c r="L1526" i="19"/>
  <c r="L1527" i="19"/>
  <c r="L1528" i="19"/>
  <c r="L1529" i="19"/>
  <c r="L1530" i="19"/>
  <c r="L1531" i="19"/>
  <c r="L1532" i="19"/>
  <c r="L1533" i="19"/>
  <c r="L1534" i="19"/>
  <c r="L1535" i="19"/>
  <c r="L1536" i="19"/>
  <c r="L1537" i="19"/>
  <c r="L1538" i="19"/>
  <c r="L1539" i="19"/>
  <c r="L1540" i="19"/>
  <c r="L1541" i="19"/>
  <c r="L1542" i="19"/>
  <c r="L1543" i="19"/>
  <c r="L1544" i="19"/>
  <c r="L1545" i="19"/>
  <c r="L1546" i="19"/>
  <c r="L1547" i="19"/>
  <c r="L1548" i="19"/>
  <c r="L1549" i="19"/>
  <c r="L1550" i="19"/>
  <c r="L1551" i="19"/>
  <c r="L1552" i="19"/>
  <c r="L1553" i="19"/>
  <c r="L1554" i="19"/>
  <c r="L1555" i="19"/>
  <c r="L1556" i="19"/>
  <c r="L1557" i="19"/>
  <c r="L1558" i="19"/>
  <c r="L1559" i="19"/>
  <c r="L1560" i="19"/>
  <c r="L1561" i="19"/>
  <c r="L1562" i="19"/>
  <c r="L1563" i="19"/>
  <c r="L1564" i="19"/>
  <c r="L1565" i="19"/>
  <c r="L1566" i="19"/>
  <c r="L1567" i="19"/>
  <c r="L1568" i="19"/>
  <c r="L1569" i="19"/>
  <c r="L1570" i="19"/>
  <c r="L1571" i="19"/>
  <c r="L1572" i="19"/>
  <c r="L1573" i="19"/>
  <c r="L1574" i="19"/>
  <c r="L1575" i="19"/>
  <c r="L1576" i="19"/>
  <c r="L1577" i="19"/>
  <c r="L1578" i="19"/>
  <c r="L1579" i="19"/>
  <c r="L1580" i="19"/>
  <c r="L1581" i="19"/>
  <c r="L1582" i="19"/>
  <c r="L1583" i="19"/>
  <c r="L1584" i="19"/>
  <c r="L1585" i="19"/>
  <c r="L1586" i="19"/>
  <c r="L1587" i="19"/>
  <c r="L1588" i="19"/>
  <c r="L1589" i="19"/>
  <c r="L1590" i="19"/>
  <c r="L1591" i="19"/>
  <c r="L1592" i="19"/>
  <c r="L1593" i="19"/>
  <c r="L1594" i="19"/>
  <c r="L1595" i="19"/>
  <c r="L1596" i="19"/>
  <c r="L1597" i="19"/>
  <c r="L1598" i="19"/>
  <c r="L1599" i="19"/>
  <c r="L1600" i="19"/>
  <c r="L1601" i="19"/>
  <c r="L1602" i="19"/>
  <c r="L1603" i="19"/>
  <c r="L1604" i="19"/>
  <c r="L1605" i="19"/>
  <c r="L1606" i="19"/>
  <c r="L1607" i="19"/>
  <c r="L1608" i="19"/>
  <c r="L1609" i="19"/>
  <c r="L1610" i="19"/>
  <c r="L1611" i="19"/>
  <c r="L1612" i="19"/>
  <c r="L1613" i="19"/>
  <c r="L1614" i="19"/>
  <c r="L1615" i="19"/>
  <c r="L1616" i="19"/>
  <c r="L1617" i="19"/>
  <c r="L1618" i="19"/>
  <c r="L1619" i="19"/>
  <c r="L1620" i="19"/>
  <c r="L1621" i="19"/>
  <c r="L1622" i="19"/>
  <c r="L1623" i="19"/>
  <c r="L1624" i="19"/>
  <c r="L1625" i="19"/>
  <c r="L1626" i="19"/>
  <c r="L1627" i="19"/>
  <c r="L1628" i="19"/>
  <c r="L1629" i="19"/>
  <c r="L1630" i="19"/>
  <c r="L1631" i="19"/>
  <c r="L1632" i="19"/>
  <c r="L1633" i="19"/>
  <c r="L1634" i="19"/>
  <c r="L1635" i="19"/>
  <c r="L1636" i="19"/>
  <c r="L1637" i="19"/>
  <c r="L1638" i="19"/>
  <c r="L1639" i="19"/>
  <c r="L1640" i="19"/>
  <c r="L1641" i="19"/>
  <c r="L1642" i="19"/>
  <c r="L1643" i="19"/>
  <c r="L1644" i="19"/>
  <c r="L1645" i="19"/>
  <c r="L1646" i="19"/>
  <c r="L1647" i="19"/>
  <c r="L1648" i="19"/>
  <c r="L1649" i="19"/>
  <c r="L1650" i="19"/>
  <c r="L1651" i="19"/>
  <c r="L1652" i="19"/>
  <c r="L1653" i="19"/>
  <c r="L1654" i="19"/>
  <c r="L1655" i="19"/>
  <c r="L1656" i="19"/>
  <c r="L1657" i="19"/>
  <c r="L1658" i="19"/>
  <c r="L1659" i="19"/>
  <c r="L1660" i="19"/>
  <c r="L1661" i="19"/>
  <c r="L1662" i="19"/>
  <c r="L1663" i="19"/>
  <c r="L1664" i="19"/>
  <c r="L1665" i="19"/>
  <c r="L1666" i="19"/>
  <c r="L1667" i="19"/>
  <c r="L1668" i="19"/>
  <c r="L1669" i="19"/>
  <c r="L1670" i="19"/>
  <c r="L1671" i="19"/>
  <c r="L1672" i="19"/>
  <c r="L1673" i="19"/>
  <c r="L1674" i="19"/>
  <c r="L1675" i="19"/>
  <c r="L1676" i="19"/>
  <c r="L1677" i="19"/>
  <c r="L1678" i="19"/>
  <c r="L1679" i="19"/>
  <c r="L1680" i="19"/>
  <c r="L1681" i="19"/>
  <c r="L1682" i="19"/>
  <c r="L1683" i="19"/>
  <c r="L1684" i="19"/>
  <c r="L1685" i="19"/>
  <c r="L1686" i="19"/>
  <c r="L1687" i="19"/>
  <c r="L1688" i="19"/>
  <c r="L1689" i="19"/>
  <c r="L1690" i="19"/>
  <c r="L1691" i="19"/>
  <c r="L1692" i="19"/>
  <c r="L1693" i="19"/>
  <c r="L1694" i="19"/>
  <c r="L1695" i="19"/>
  <c r="L1696" i="19"/>
  <c r="L1697" i="19"/>
  <c r="L1698" i="19"/>
  <c r="L1699" i="19"/>
  <c r="L1700" i="19"/>
  <c r="L1701" i="19"/>
  <c r="L1702" i="19"/>
  <c r="L1703" i="19"/>
  <c r="L1704" i="19"/>
  <c r="L1705" i="19"/>
  <c r="L1706" i="19"/>
  <c r="L1707" i="19"/>
  <c r="L1708" i="19"/>
  <c r="L1709" i="19"/>
  <c r="L1710" i="19"/>
  <c r="L1711" i="19"/>
  <c r="L1712" i="19"/>
  <c r="L1713" i="19"/>
  <c r="L1714" i="19"/>
  <c r="L1715" i="19"/>
  <c r="L1716" i="19"/>
  <c r="L1717" i="19"/>
  <c r="L1718" i="19"/>
  <c r="L1719" i="19"/>
  <c r="L1720" i="19"/>
  <c r="L1721" i="19"/>
  <c r="L1722" i="19"/>
  <c r="L1723" i="19"/>
  <c r="L1724" i="19"/>
  <c r="L1725" i="19"/>
  <c r="L1726" i="19"/>
  <c r="L1727" i="19"/>
  <c r="L1728" i="19"/>
  <c r="L1729" i="19"/>
  <c r="L1730" i="19"/>
  <c r="L1731" i="19"/>
  <c r="L1732" i="19"/>
  <c r="L1733" i="19"/>
  <c r="L1734" i="19"/>
  <c r="L1735" i="19"/>
  <c r="L1736" i="19"/>
  <c r="L1737" i="19"/>
  <c r="L1738" i="19"/>
  <c r="L1739" i="19"/>
  <c r="L1740" i="19"/>
  <c r="L1741" i="19"/>
  <c r="L1742" i="19"/>
  <c r="L1743" i="19"/>
  <c r="L1744" i="19"/>
  <c r="L1745" i="19"/>
  <c r="L1746" i="19"/>
  <c r="L1747" i="19"/>
  <c r="L1748" i="19"/>
  <c r="L1749" i="19"/>
  <c r="L1750" i="19"/>
  <c r="L1751" i="19"/>
  <c r="L1752" i="19"/>
  <c r="L1753" i="19"/>
  <c r="L1754" i="19"/>
  <c r="L1755" i="19"/>
  <c r="L1756" i="19"/>
  <c r="L1757" i="19"/>
  <c r="L1758" i="19"/>
  <c r="L1759" i="19"/>
  <c r="L1760" i="19"/>
  <c r="L1761" i="19"/>
  <c r="L1762" i="19"/>
  <c r="L1763" i="19"/>
  <c r="L1764" i="19"/>
  <c r="L1765" i="19"/>
  <c r="L1766" i="19"/>
  <c r="L1767" i="19"/>
  <c r="L1768" i="19"/>
  <c r="L1769" i="19"/>
  <c r="L1770" i="19"/>
  <c r="L1771" i="19"/>
  <c r="L1772" i="19"/>
  <c r="L1773" i="19"/>
  <c r="L1774" i="19"/>
  <c r="L1775" i="19"/>
  <c r="L1776" i="19"/>
  <c r="L1777" i="19"/>
  <c r="L1778" i="19"/>
  <c r="L1779" i="19"/>
  <c r="L1780" i="19"/>
  <c r="L1781" i="19"/>
  <c r="L1782" i="19"/>
  <c r="L1783" i="19"/>
  <c r="L1784" i="19"/>
  <c r="L1785" i="19"/>
  <c r="L1786" i="19"/>
  <c r="L1787" i="19"/>
  <c r="L1788" i="19"/>
  <c r="L1789" i="19"/>
  <c r="L1790" i="19"/>
  <c r="L1791" i="19"/>
  <c r="L1792" i="19"/>
  <c r="L1793" i="19"/>
  <c r="L1794" i="19"/>
  <c r="L1795" i="19"/>
  <c r="L1796" i="19"/>
  <c r="L1797" i="19"/>
  <c r="L1798" i="19"/>
  <c r="L1799" i="19"/>
  <c r="L1800" i="19"/>
  <c r="L1801" i="19"/>
  <c r="L1802" i="19"/>
  <c r="L1803" i="19"/>
  <c r="L1804" i="19"/>
  <c r="L1805" i="19"/>
  <c r="L1806" i="19"/>
  <c r="L1807" i="19"/>
  <c r="L1808" i="19"/>
  <c r="L1809" i="19"/>
  <c r="L1810" i="19"/>
  <c r="L1811" i="19"/>
  <c r="L1812" i="19"/>
  <c r="L1813" i="19"/>
  <c r="L1814" i="19"/>
  <c r="L1815" i="19"/>
  <c r="L1816" i="19"/>
  <c r="L1817" i="19"/>
  <c r="L1818" i="19"/>
  <c r="L1819" i="19"/>
  <c r="L1820" i="19"/>
  <c r="L1821" i="19"/>
  <c r="L1822" i="19"/>
  <c r="L1823" i="19"/>
  <c r="L1824" i="19"/>
  <c r="L1825" i="19"/>
  <c r="L1826" i="19"/>
  <c r="L1827" i="19"/>
  <c r="L1828" i="19"/>
  <c r="L1829" i="19"/>
  <c r="L1830" i="19"/>
  <c r="L1831" i="19"/>
  <c r="L1832" i="19"/>
  <c r="L1833" i="19"/>
  <c r="L1834" i="19"/>
  <c r="L1835" i="19"/>
  <c r="L1836" i="19"/>
  <c r="L1837" i="19"/>
  <c r="L1838" i="19"/>
  <c r="L1839" i="19"/>
  <c r="L1840" i="19"/>
  <c r="L1841" i="19"/>
  <c r="L1842" i="19"/>
  <c r="L1843" i="19"/>
  <c r="L1844" i="19"/>
  <c r="L1845" i="19"/>
  <c r="L1846" i="19"/>
  <c r="L1847" i="19"/>
  <c r="L1848" i="19"/>
  <c r="L1849" i="19"/>
  <c r="L1850" i="19"/>
  <c r="L1851" i="19"/>
  <c r="L1852" i="19"/>
  <c r="L1853" i="19"/>
  <c r="L1854" i="19"/>
  <c r="L1855" i="19"/>
  <c r="L1856" i="19"/>
  <c r="L1857" i="19"/>
  <c r="L1858" i="19"/>
  <c r="L1859" i="19"/>
  <c r="L1860" i="19"/>
  <c r="L1861" i="19"/>
  <c r="L1862" i="19"/>
  <c r="L1863" i="19"/>
  <c r="L1864" i="19"/>
  <c r="L1865" i="19"/>
  <c r="L1866" i="19"/>
  <c r="L1867" i="19"/>
  <c r="L1868" i="19"/>
  <c r="L1869" i="19"/>
  <c r="L1870" i="19"/>
  <c r="L1871" i="19"/>
  <c r="L1872" i="19"/>
  <c r="L1873" i="19"/>
  <c r="L1874" i="19"/>
  <c r="L1875" i="19"/>
  <c r="L1876" i="19"/>
  <c r="L1877" i="19"/>
  <c r="L1878" i="19"/>
  <c r="L1879" i="19"/>
  <c r="L1880" i="19"/>
  <c r="L1881" i="19"/>
  <c r="L1882" i="19"/>
  <c r="L1883" i="19"/>
  <c r="L1884" i="19"/>
  <c r="L1885" i="19"/>
  <c r="L1886" i="19"/>
  <c r="L1887" i="19"/>
  <c r="L1888" i="19"/>
  <c r="L1889" i="19"/>
  <c r="L1890" i="19"/>
  <c r="L1891" i="19"/>
  <c r="L1892" i="19"/>
  <c r="L1893" i="19"/>
  <c r="L1894" i="19"/>
  <c r="L1895" i="19"/>
  <c r="L1896" i="19"/>
  <c r="L1897" i="19"/>
  <c r="L1898" i="19"/>
  <c r="L1899" i="19"/>
  <c r="L1900" i="19"/>
  <c r="L1901" i="19"/>
  <c r="L1902" i="19"/>
  <c r="L1903" i="19"/>
  <c r="L1904" i="19"/>
  <c r="L1905" i="19"/>
  <c r="L1906" i="19"/>
  <c r="L1907" i="19"/>
  <c r="L1908" i="19"/>
  <c r="L1909" i="19"/>
  <c r="L1910" i="19"/>
  <c r="L1911" i="19"/>
  <c r="L1912" i="19"/>
  <c r="L1913" i="19"/>
  <c r="L1914" i="19"/>
  <c r="L1915" i="19"/>
  <c r="L1916" i="19"/>
  <c r="L1917" i="19"/>
  <c r="L1918" i="19"/>
  <c r="L1919" i="19"/>
  <c r="L1920" i="19"/>
  <c r="L1921" i="19"/>
  <c r="L1922" i="19"/>
  <c r="L1923" i="19"/>
  <c r="L1924" i="19"/>
  <c r="L1925" i="19"/>
  <c r="L1926" i="19"/>
  <c r="L1927" i="19"/>
  <c r="L1928" i="19"/>
  <c r="L1929" i="19"/>
  <c r="L1930" i="19"/>
  <c r="L1931" i="19"/>
  <c r="L1932" i="19"/>
  <c r="L1933" i="19"/>
  <c r="L1934" i="19"/>
  <c r="L1935" i="19"/>
  <c r="L1936" i="19"/>
  <c r="L1937" i="19"/>
  <c r="L1938" i="19"/>
  <c r="L1939" i="19"/>
  <c r="L1940" i="19"/>
  <c r="L1941" i="19"/>
  <c r="L1942" i="19"/>
  <c r="L1943" i="19"/>
  <c r="L1944" i="19"/>
  <c r="L1945" i="19"/>
  <c r="L1946" i="19"/>
  <c r="L1947" i="19"/>
  <c r="L1948" i="19"/>
  <c r="L1949" i="19"/>
  <c r="L1950" i="19"/>
  <c r="L1951" i="19"/>
  <c r="L1952" i="19"/>
  <c r="L1953" i="19"/>
  <c r="L1954" i="19"/>
  <c r="L1955" i="19"/>
  <c r="L1956" i="19"/>
  <c r="L1957" i="19"/>
  <c r="L1958" i="19"/>
  <c r="L1959" i="19"/>
  <c r="L1960" i="19"/>
  <c r="L1961" i="19"/>
  <c r="L1962" i="19"/>
  <c r="L1963" i="19"/>
  <c r="L1964" i="19"/>
  <c r="L1965" i="19"/>
  <c r="L1966" i="19"/>
  <c r="L1967" i="19"/>
  <c r="L1968" i="19"/>
  <c r="L1969" i="19"/>
  <c r="L1970" i="19"/>
  <c r="L1971" i="19"/>
  <c r="L1972" i="19"/>
  <c r="L1973" i="19"/>
  <c r="L1974" i="19"/>
  <c r="L1975" i="19"/>
  <c r="L1976" i="19"/>
  <c r="L1977" i="19"/>
  <c r="L1978" i="19"/>
  <c r="L1979" i="19"/>
  <c r="L1980" i="19"/>
  <c r="L1981" i="19"/>
  <c r="L1982" i="19"/>
  <c r="L1983" i="19"/>
  <c r="L1984" i="19"/>
  <c r="L1985" i="19"/>
  <c r="L1986" i="19"/>
  <c r="L1987" i="19"/>
  <c r="L1988" i="19"/>
  <c r="L1989" i="19"/>
  <c r="L1990" i="19"/>
  <c r="L1991" i="19"/>
  <c r="L1992" i="19"/>
  <c r="L1993" i="19"/>
  <c r="L1994" i="19"/>
  <c r="L1995" i="19"/>
  <c r="L1996" i="19"/>
  <c r="L1997" i="19"/>
  <c r="L1998" i="19"/>
  <c r="L1999" i="19"/>
  <c r="L2000" i="19"/>
  <c r="L2001" i="19"/>
  <c r="L2002" i="19"/>
  <c r="L2003" i="19"/>
  <c r="L2004" i="19"/>
  <c r="L2005" i="19"/>
  <c r="L2006" i="19"/>
  <c r="L2007" i="19"/>
  <c r="L2008" i="19"/>
  <c r="L2009" i="19"/>
  <c r="L2010" i="19"/>
  <c r="L2011" i="19"/>
  <c r="L2012" i="19"/>
  <c r="L2013" i="19"/>
  <c r="L2014" i="19"/>
  <c r="L2015" i="19"/>
  <c r="L2016" i="19"/>
  <c r="L2017" i="19"/>
  <c r="L2018" i="19"/>
  <c r="L2019" i="19"/>
  <c r="L2020" i="19"/>
  <c r="L2021" i="19"/>
  <c r="L2022" i="19"/>
  <c r="L2023" i="19"/>
  <c r="L2024" i="19"/>
  <c r="L2025" i="19"/>
  <c r="L2026" i="19"/>
  <c r="L2027" i="19"/>
  <c r="L2028" i="19"/>
  <c r="L2029" i="19"/>
  <c r="L2030" i="19"/>
  <c r="L2031" i="19"/>
  <c r="L2032" i="19"/>
  <c r="L2033" i="19"/>
  <c r="L2034" i="19"/>
  <c r="L2035" i="19"/>
  <c r="L2036" i="19"/>
  <c r="L2037" i="19"/>
  <c r="L2038" i="19"/>
  <c r="L2039" i="19"/>
  <c r="L2040" i="19"/>
  <c r="L2041" i="19"/>
  <c r="L2042" i="19"/>
  <c r="L2043" i="19"/>
  <c r="L2044" i="19"/>
  <c r="L2045" i="19"/>
  <c r="L2046" i="19"/>
  <c r="L2047" i="19"/>
  <c r="L2048" i="19"/>
  <c r="L2049" i="19"/>
  <c r="L2050" i="19"/>
  <c r="L2051" i="19"/>
  <c r="L2052" i="19"/>
  <c r="L2053" i="19"/>
  <c r="L2054" i="19"/>
  <c r="L2055" i="19"/>
  <c r="L2056" i="19"/>
  <c r="L2057" i="19"/>
  <c r="L2058" i="19"/>
  <c r="L2059" i="19"/>
  <c r="L2060" i="19"/>
  <c r="L2061" i="19"/>
  <c r="L2062" i="19"/>
  <c r="L2063" i="19"/>
  <c r="L2064" i="19"/>
  <c r="L2065" i="19"/>
  <c r="L2066" i="19"/>
  <c r="L2067" i="19"/>
  <c r="L2068" i="19"/>
  <c r="L2069" i="19"/>
  <c r="L2070" i="19"/>
  <c r="L2071" i="19"/>
  <c r="L2072" i="19"/>
  <c r="L2073" i="19"/>
  <c r="L2074" i="19"/>
  <c r="L2075" i="19"/>
  <c r="L2076" i="19"/>
  <c r="L2077" i="19"/>
  <c r="L2078" i="19"/>
  <c r="L2079" i="19"/>
  <c r="L2080" i="19"/>
  <c r="L2081" i="19"/>
  <c r="L2082" i="19"/>
  <c r="L2083" i="19"/>
  <c r="L2084" i="19"/>
  <c r="L2085" i="19"/>
  <c r="L2086" i="19"/>
  <c r="L2087" i="19"/>
  <c r="L2088" i="19"/>
  <c r="L2089" i="19"/>
  <c r="L2090" i="19"/>
  <c r="L2091" i="19"/>
  <c r="L2092" i="19"/>
  <c r="L2093" i="19"/>
  <c r="L2094" i="19"/>
  <c r="L2095" i="19"/>
  <c r="L2096" i="19"/>
  <c r="L2097" i="19"/>
  <c r="L2098" i="19"/>
  <c r="L2099" i="19"/>
  <c r="L2100" i="19"/>
  <c r="L2101" i="19"/>
  <c r="L2102" i="19"/>
  <c r="L2103" i="19"/>
  <c r="L2104" i="19"/>
  <c r="L2105" i="19"/>
  <c r="L2106" i="19"/>
  <c r="L2107" i="19"/>
  <c r="L2108" i="19"/>
  <c r="L2109" i="19"/>
  <c r="L2110" i="19"/>
  <c r="L2111" i="19"/>
  <c r="L2112" i="19"/>
  <c r="L2113" i="19"/>
  <c r="L2114" i="19"/>
  <c r="L2115" i="19"/>
  <c r="L2116" i="19"/>
  <c r="L2117" i="19"/>
  <c r="L2118" i="19"/>
  <c r="L2119" i="19"/>
  <c r="L2120" i="19"/>
  <c r="L2121" i="19"/>
  <c r="L2122" i="19"/>
  <c r="L2123" i="19"/>
  <c r="L2124" i="19"/>
  <c r="L2125" i="19"/>
  <c r="L2126" i="19"/>
  <c r="L2127" i="19"/>
  <c r="L2128" i="19"/>
  <c r="L2129" i="19"/>
  <c r="L2130" i="19"/>
  <c r="L2131" i="19"/>
  <c r="L2132" i="19"/>
  <c r="L2133" i="19"/>
  <c r="L2134" i="19"/>
  <c r="L2135" i="19"/>
  <c r="L2136" i="19"/>
  <c r="L2137" i="19"/>
  <c r="L2138" i="19"/>
  <c r="L2139" i="19"/>
  <c r="L2140" i="19"/>
  <c r="L2141" i="19"/>
  <c r="L2142" i="19"/>
  <c r="L2143" i="19"/>
  <c r="L2144" i="19"/>
  <c r="L2145" i="19"/>
  <c r="L2146" i="19"/>
  <c r="L2147" i="19"/>
  <c r="L2148" i="19"/>
  <c r="L2149" i="19"/>
  <c r="L2150" i="19"/>
  <c r="L2151" i="19"/>
  <c r="L2152" i="19"/>
  <c r="L2153" i="19"/>
  <c r="L2154" i="19"/>
  <c r="L2155" i="19"/>
  <c r="L2156" i="19"/>
  <c r="L2157" i="19"/>
  <c r="L2158" i="19"/>
  <c r="L2159" i="19"/>
  <c r="L2160" i="19"/>
  <c r="L2161" i="19"/>
  <c r="L2162" i="19"/>
  <c r="L2163" i="19"/>
  <c r="L2164" i="19"/>
  <c r="L2165" i="19"/>
  <c r="L2166" i="19"/>
  <c r="L2167" i="19"/>
  <c r="L2168" i="19"/>
  <c r="L2169" i="19"/>
  <c r="L2170" i="19"/>
  <c r="L2171" i="19"/>
  <c r="L2172" i="19"/>
  <c r="L2173" i="19"/>
  <c r="L2174" i="19"/>
  <c r="L2175" i="19"/>
  <c r="L2176" i="19"/>
  <c r="L2177" i="19"/>
  <c r="L2178" i="19"/>
  <c r="L2179" i="19"/>
  <c r="L2180" i="19"/>
  <c r="L2181" i="19"/>
  <c r="L2182" i="19"/>
  <c r="L2183" i="19"/>
  <c r="L2184" i="19"/>
  <c r="L2185" i="19"/>
  <c r="L2186" i="19"/>
  <c r="L2187" i="19"/>
  <c r="L2188" i="19"/>
  <c r="L2189" i="19"/>
  <c r="L2190" i="19"/>
  <c r="L2191" i="19"/>
  <c r="L2192" i="19"/>
  <c r="L2193" i="19"/>
  <c r="L2194" i="19"/>
  <c r="L2195" i="19"/>
  <c r="L2196" i="19"/>
  <c r="L2197" i="19"/>
  <c r="L2198" i="19"/>
  <c r="L2199" i="19"/>
  <c r="L2200" i="19"/>
  <c r="L2201" i="19"/>
  <c r="L2202" i="19"/>
  <c r="L2203" i="19"/>
  <c r="L2204" i="19"/>
  <c r="L2205" i="19"/>
  <c r="L2206" i="19"/>
  <c r="L2207" i="19"/>
  <c r="L2208" i="19"/>
  <c r="L2209" i="19"/>
  <c r="L2210" i="19"/>
  <c r="L2211" i="19"/>
  <c r="L2212" i="19"/>
  <c r="L2213" i="19"/>
  <c r="L2214" i="19"/>
  <c r="L2215" i="19"/>
  <c r="L2216" i="19"/>
  <c r="L2217" i="19"/>
  <c r="L2218" i="19"/>
  <c r="L2219" i="19"/>
  <c r="L2220" i="19"/>
  <c r="L2221" i="19"/>
  <c r="L2222" i="19"/>
  <c r="L2223" i="19"/>
  <c r="L2224" i="19"/>
  <c r="L2225" i="19"/>
  <c r="L2226" i="19"/>
  <c r="L2227" i="19"/>
  <c r="L2228" i="19"/>
  <c r="L2229" i="19"/>
  <c r="L2230" i="19"/>
  <c r="L2231" i="19"/>
  <c r="L2232" i="19"/>
  <c r="L2233" i="19"/>
  <c r="L2234" i="19"/>
  <c r="L2235" i="19"/>
  <c r="L2236" i="19"/>
  <c r="L2237" i="19"/>
  <c r="L2238" i="19"/>
  <c r="L2239" i="19"/>
  <c r="L2240" i="19"/>
  <c r="L2241" i="19"/>
  <c r="L2242" i="19"/>
  <c r="L2243" i="19"/>
  <c r="L2244" i="19"/>
  <c r="L2245" i="19"/>
  <c r="L2246" i="19"/>
  <c r="L2247" i="19"/>
  <c r="L2248" i="19"/>
  <c r="L2249" i="19"/>
  <c r="L2250" i="19"/>
  <c r="L2251" i="19"/>
  <c r="L2252" i="19"/>
  <c r="L2253" i="19"/>
  <c r="L2254" i="19"/>
  <c r="L2255" i="19"/>
  <c r="L2256" i="19"/>
  <c r="L2257" i="19"/>
  <c r="L2258" i="19"/>
  <c r="L2259" i="19"/>
  <c r="L2260" i="19"/>
  <c r="L2261" i="19"/>
  <c r="L2262" i="19"/>
  <c r="L2263" i="19"/>
  <c r="L2264" i="19"/>
  <c r="L2265" i="19"/>
  <c r="L2266" i="19"/>
  <c r="L2267" i="19"/>
  <c r="L2268" i="19"/>
  <c r="L2269" i="19"/>
  <c r="L2270" i="19"/>
  <c r="L2271" i="19"/>
  <c r="L2272" i="19"/>
  <c r="L2273" i="19"/>
  <c r="L2274" i="19"/>
  <c r="L2275" i="19"/>
  <c r="L2276" i="19"/>
  <c r="L2277" i="19"/>
  <c r="L2278" i="19"/>
  <c r="L2279" i="19"/>
  <c r="L2280" i="19"/>
  <c r="L2281" i="19"/>
  <c r="L2282" i="19"/>
  <c r="L2283" i="19"/>
  <c r="L2284" i="19"/>
  <c r="L2285" i="19"/>
  <c r="L2286" i="19"/>
  <c r="L2287" i="19"/>
  <c r="L2288" i="19"/>
  <c r="L2289" i="19"/>
  <c r="L2290" i="19"/>
  <c r="L2291" i="19"/>
  <c r="L2292" i="19"/>
  <c r="L2293" i="19"/>
  <c r="L2294" i="19"/>
  <c r="L2295" i="19"/>
  <c r="L2296" i="19"/>
  <c r="L2297" i="19"/>
  <c r="L2298" i="19"/>
  <c r="L2299" i="19"/>
  <c r="L2300" i="19"/>
  <c r="L2301" i="19"/>
  <c r="L2302" i="19"/>
  <c r="L2303" i="19"/>
  <c r="L2304" i="19"/>
  <c r="L2305" i="19"/>
  <c r="L2306" i="19"/>
  <c r="L2307" i="19"/>
  <c r="L2308" i="19"/>
  <c r="L2309" i="19"/>
  <c r="L2310" i="19"/>
  <c r="L2311" i="19"/>
  <c r="L2312" i="19"/>
  <c r="L2313" i="19"/>
  <c r="L2314" i="19"/>
  <c r="L2315" i="19"/>
  <c r="L2316" i="19"/>
  <c r="L2317" i="19"/>
  <c r="L2318" i="19"/>
  <c r="L2319" i="19"/>
  <c r="L2320" i="19"/>
  <c r="L2321" i="19"/>
  <c r="L2322" i="19"/>
  <c r="L2323" i="19"/>
  <c r="L2324" i="19"/>
  <c r="L2325" i="19"/>
  <c r="L2326" i="19"/>
  <c r="L2327" i="19"/>
  <c r="L2328" i="19"/>
  <c r="L2329" i="19"/>
  <c r="L2330" i="19"/>
  <c r="L2331" i="19"/>
  <c r="L2332" i="19"/>
  <c r="L2333" i="19"/>
  <c r="L2334" i="19"/>
  <c r="L2335" i="19"/>
  <c r="L2336" i="19"/>
  <c r="L2337" i="19"/>
  <c r="L2338" i="19"/>
  <c r="L2339" i="19"/>
  <c r="L2340" i="19"/>
  <c r="L2341" i="19"/>
  <c r="L2342" i="19"/>
  <c r="L2343" i="19"/>
  <c r="L2344" i="19"/>
  <c r="L2345" i="19"/>
  <c r="L2346" i="19"/>
  <c r="L2347" i="19"/>
  <c r="L2348" i="19"/>
  <c r="L2349" i="19"/>
  <c r="L2350" i="19"/>
  <c r="L2351" i="19"/>
  <c r="L2352" i="19"/>
  <c r="L2353" i="19"/>
  <c r="L2354" i="19"/>
  <c r="L2355" i="19"/>
  <c r="L2356" i="19"/>
  <c r="L2357" i="19"/>
  <c r="L2358" i="19"/>
  <c r="L2359" i="19"/>
  <c r="L2360" i="19"/>
  <c r="L2361" i="19"/>
  <c r="L2362" i="19"/>
  <c r="L2363" i="19"/>
  <c r="L2364" i="19"/>
  <c r="L2365" i="19"/>
  <c r="L2366" i="19"/>
  <c r="L2367" i="19"/>
  <c r="L2368" i="19"/>
  <c r="L2369" i="19"/>
  <c r="L2370" i="19"/>
  <c r="L2371" i="19"/>
  <c r="L2372" i="19"/>
  <c r="L2373" i="19"/>
  <c r="L2374" i="19"/>
  <c r="L2375" i="19"/>
  <c r="L2376" i="19"/>
  <c r="L2377" i="19"/>
  <c r="L2378" i="19"/>
  <c r="L2379" i="19"/>
  <c r="L2380" i="19"/>
  <c r="L2381" i="19"/>
  <c r="L2382" i="19"/>
  <c r="L2383" i="19"/>
  <c r="L2384" i="19"/>
  <c r="L2385" i="19"/>
  <c r="L2386" i="19"/>
  <c r="L2387" i="19"/>
  <c r="L2388" i="19"/>
  <c r="L2389" i="19"/>
  <c r="L2390" i="19"/>
  <c r="L2391" i="19"/>
  <c r="L2392" i="19"/>
  <c r="L2393" i="19"/>
  <c r="L2394" i="19"/>
  <c r="L2395" i="19"/>
  <c r="L2396" i="19"/>
  <c r="L2397" i="19"/>
  <c r="L2398" i="19"/>
  <c r="L2399" i="19"/>
  <c r="L2400" i="19"/>
  <c r="L2401" i="19"/>
  <c r="L2402" i="19"/>
  <c r="L2403" i="19"/>
  <c r="L2404" i="19"/>
  <c r="L2405" i="19"/>
  <c r="L2406" i="19"/>
  <c r="L2407" i="19"/>
  <c r="L2408" i="19"/>
  <c r="L2409" i="19"/>
  <c r="L2410" i="19"/>
  <c r="L2411" i="19"/>
  <c r="L2412" i="19"/>
  <c r="L2413" i="19"/>
  <c r="L2414" i="19"/>
  <c r="L2415" i="19"/>
  <c r="L2416" i="19"/>
  <c r="L2417" i="19"/>
  <c r="L2418" i="19"/>
  <c r="L2419" i="19"/>
  <c r="L2420" i="19"/>
  <c r="L2421" i="19"/>
  <c r="L2422" i="19"/>
  <c r="L2423" i="19"/>
  <c r="L2424" i="19"/>
  <c r="L2425" i="19"/>
  <c r="L2426" i="19"/>
  <c r="L2427" i="19"/>
  <c r="L2428" i="19"/>
  <c r="L2429" i="19"/>
  <c r="L2430" i="19"/>
  <c r="L2431" i="19"/>
  <c r="L2432" i="19"/>
  <c r="L2433" i="19"/>
  <c r="L2434" i="19"/>
  <c r="L2435" i="19"/>
  <c r="L2436" i="19"/>
  <c r="L2437" i="19"/>
  <c r="L2438" i="19"/>
  <c r="L2439" i="19"/>
  <c r="L2440" i="19"/>
  <c r="L2441" i="19"/>
  <c r="L2442" i="19"/>
  <c r="L2443" i="19"/>
  <c r="L2444" i="19"/>
  <c r="L2445" i="19"/>
  <c r="L2446" i="19"/>
  <c r="L2447" i="19"/>
  <c r="L2448" i="19"/>
  <c r="L2449" i="19"/>
  <c r="L2450" i="19"/>
  <c r="L2451" i="19"/>
  <c r="L2452" i="19"/>
  <c r="L2453" i="19"/>
  <c r="L2454" i="19"/>
  <c r="L2455" i="19"/>
  <c r="L2456" i="19"/>
  <c r="L2457" i="19"/>
  <c r="L2458" i="19"/>
  <c r="L2459" i="19"/>
  <c r="L2460" i="19"/>
  <c r="L2461" i="19"/>
  <c r="L2462" i="19"/>
  <c r="L2463" i="19"/>
  <c r="L2464" i="19"/>
  <c r="L2465" i="19"/>
  <c r="L2466" i="19"/>
  <c r="L2467" i="19"/>
  <c r="L2468" i="19"/>
  <c r="L2469" i="19"/>
  <c r="L2470" i="19"/>
  <c r="L2471" i="19"/>
  <c r="L2472" i="19"/>
  <c r="L2473" i="19"/>
  <c r="L2474" i="19"/>
  <c r="L2475" i="19"/>
  <c r="L2476" i="19"/>
  <c r="L2477" i="19"/>
  <c r="L2478" i="19"/>
  <c r="L2479" i="19"/>
  <c r="L2480" i="19"/>
  <c r="L2481" i="19"/>
  <c r="L2482" i="19"/>
  <c r="L2483" i="19"/>
  <c r="L2484" i="19"/>
  <c r="L2485" i="19"/>
  <c r="L2486" i="19"/>
  <c r="L2487" i="19"/>
  <c r="L2488" i="19"/>
  <c r="L2489" i="19"/>
  <c r="L2490" i="19"/>
  <c r="L2491" i="19"/>
  <c r="L2492" i="19"/>
  <c r="L2493" i="19"/>
  <c r="L2494" i="19"/>
  <c r="L2495" i="19"/>
  <c r="L2496" i="19"/>
  <c r="L2497" i="19"/>
  <c r="L2498" i="19"/>
  <c r="L2499" i="19"/>
  <c r="L2500" i="19"/>
  <c r="L2501" i="19"/>
  <c r="L2502" i="19"/>
  <c r="L2503" i="19"/>
  <c r="L2504" i="19"/>
  <c r="L2505" i="19"/>
  <c r="L2506" i="19"/>
  <c r="L2507" i="19"/>
  <c r="L2508" i="19"/>
  <c r="L2509" i="19"/>
  <c r="L2510" i="19"/>
  <c r="L2511" i="19"/>
  <c r="L2512" i="19"/>
  <c r="L2513" i="19"/>
  <c r="L2514" i="19"/>
  <c r="L2515" i="19"/>
  <c r="L2516" i="19"/>
  <c r="L2517" i="19"/>
  <c r="L2518" i="19"/>
  <c r="L2519" i="19"/>
  <c r="L2520" i="19"/>
  <c r="L2521" i="19"/>
  <c r="L2522" i="19"/>
  <c r="L2523" i="19"/>
  <c r="L2524" i="19"/>
  <c r="L2525" i="19"/>
  <c r="L2526" i="19"/>
  <c r="L2527" i="19"/>
  <c r="L2528" i="19"/>
  <c r="L2529" i="19"/>
  <c r="L2530" i="19"/>
  <c r="L2531" i="19"/>
  <c r="L2532" i="19"/>
  <c r="L2533" i="19"/>
  <c r="L2534" i="19"/>
  <c r="L2535" i="19"/>
  <c r="L2536" i="19"/>
  <c r="L2537" i="19"/>
  <c r="L2538" i="19"/>
  <c r="L2539" i="19"/>
  <c r="L2540" i="19"/>
  <c r="L2541" i="19"/>
  <c r="L2542" i="19"/>
  <c r="L2543" i="19"/>
  <c r="L2544" i="19"/>
  <c r="L2545" i="19"/>
  <c r="L2546" i="19"/>
  <c r="L2547" i="19"/>
  <c r="L2548" i="19"/>
  <c r="L2549" i="19"/>
  <c r="L2550" i="19"/>
  <c r="L2551" i="19"/>
  <c r="L2552" i="19"/>
  <c r="L2553" i="19"/>
  <c r="L2554" i="19"/>
  <c r="L2555" i="19"/>
  <c r="L2556" i="19"/>
  <c r="L2557" i="19"/>
  <c r="L2558" i="19"/>
  <c r="L2559" i="19"/>
  <c r="L2560" i="19"/>
  <c r="L2561" i="19"/>
  <c r="L2562" i="19"/>
  <c r="L2563" i="19"/>
  <c r="L2564" i="19"/>
  <c r="L2565" i="19"/>
  <c r="L2566" i="19"/>
  <c r="L2567" i="19"/>
  <c r="L2568" i="19"/>
  <c r="L2569" i="19"/>
  <c r="L2570" i="19"/>
  <c r="L2571" i="19"/>
  <c r="L2572" i="19"/>
  <c r="L2573" i="19"/>
  <c r="L2574" i="19"/>
  <c r="L2575" i="19"/>
  <c r="L2576" i="19"/>
  <c r="L2577" i="19"/>
  <c r="L2578" i="19"/>
  <c r="L2579" i="19"/>
  <c r="L2580" i="19"/>
  <c r="L2581" i="19"/>
  <c r="L2582" i="19"/>
  <c r="L2583" i="19"/>
  <c r="L2584" i="19"/>
  <c r="L2585" i="19"/>
  <c r="L2586" i="19"/>
  <c r="L2587" i="19"/>
  <c r="L2588" i="19"/>
  <c r="L2589" i="19"/>
  <c r="L2590" i="19"/>
  <c r="L2591" i="19"/>
  <c r="L2592" i="19"/>
  <c r="L2593" i="19"/>
  <c r="L2594" i="19"/>
  <c r="L2595" i="19"/>
  <c r="L2596" i="19"/>
  <c r="L2597" i="19"/>
  <c r="L2598" i="19"/>
  <c r="L2599" i="19"/>
  <c r="L2600" i="19"/>
  <c r="L2601" i="19"/>
  <c r="L2602" i="19"/>
  <c r="L2603" i="19"/>
  <c r="L2604" i="19"/>
  <c r="L2605" i="19"/>
  <c r="L2606" i="19"/>
  <c r="L2607" i="19"/>
  <c r="L2608" i="19"/>
  <c r="L2609" i="19"/>
  <c r="L2610" i="19"/>
  <c r="L2611" i="19"/>
  <c r="L2612" i="19"/>
  <c r="L2613" i="19"/>
  <c r="L2614" i="19"/>
  <c r="L2615" i="19"/>
  <c r="L2616" i="19"/>
  <c r="L2617" i="19"/>
  <c r="L2618" i="19"/>
  <c r="L2619" i="19"/>
  <c r="L2620" i="19"/>
  <c r="L2621" i="19"/>
  <c r="L2622" i="19"/>
  <c r="L2623" i="19"/>
  <c r="L2624" i="19"/>
  <c r="L2625" i="19"/>
  <c r="L2626" i="19"/>
  <c r="L2627" i="19"/>
  <c r="L2628" i="19"/>
  <c r="L2629" i="19"/>
  <c r="L2630" i="19"/>
  <c r="L2631" i="19"/>
  <c r="L2632" i="19"/>
  <c r="L2633" i="19"/>
  <c r="L2634" i="19"/>
  <c r="L2635" i="19"/>
  <c r="L2636" i="19"/>
  <c r="L2637" i="19"/>
  <c r="L2638" i="19"/>
  <c r="L2639" i="19"/>
  <c r="L2640" i="19"/>
  <c r="L2641" i="19"/>
  <c r="L2642" i="19"/>
  <c r="L2643" i="19"/>
  <c r="L2644" i="19"/>
  <c r="L2645" i="19"/>
  <c r="L2646" i="19"/>
  <c r="L2647" i="19"/>
  <c r="L2648" i="19"/>
  <c r="L2649" i="19"/>
  <c r="L2650" i="19"/>
  <c r="L2651" i="19"/>
  <c r="L2652" i="19"/>
  <c r="L2653" i="19"/>
  <c r="L2654" i="19"/>
  <c r="L2655" i="19"/>
  <c r="L2656" i="19"/>
  <c r="L2657" i="19"/>
  <c r="L2658" i="19"/>
  <c r="L2659" i="19"/>
  <c r="L2660" i="19"/>
  <c r="L2661" i="19"/>
  <c r="L2662" i="19"/>
  <c r="L2663" i="19"/>
  <c r="L2664" i="19"/>
  <c r="L2665" i="19"/>
  <c r="L2666" i="19"/>
  <c r="L2667" i="19"/>
  <c r="L2668" i="19"/>
  <c r="L2669" i="19"/>
  <c r="L2670" i="19"/>
  <c r="L2671" i="19"/>
  <c r="L2672" i="19"/>
  <c r="L2673" i="19"/>
  <c r="L2674" i="19"/>
  <c r="L2675" i="19"/>
  <c r="L2676" i="19"/>
  <c r="L2677" i="19"/>
  <c r="L2678" i="19"/>
  <c r="L2679" i="19"/>
  <c r="L2680" i="19"/>
  <c r="L2681" i="19"/>
  <c r="L2682" i="19"/>
  <c r="L2683" i="19"/>
  <c r="L2684" i="19"/>
  <c r="L2685" i="19"/>
  <c r="L2686" i="19"/>
  <c r="L2687" i="19"/>
  <c r="L2688" i="19"/>
  <c r="L2689" i="19"/>
  <c r="L2690" i="19"/>
  <c r="L2691" i="19"/>
  <c r="L2692" i="19"/>
  <c r="L2693" i="19"/>
  <c r="L2694" i="19"/>
  <c r="L2695" i="19"/>
  <c r="L2696" i="19"/>
  <c r="L2697" i="19"/>
  <c r="L2698" i="19"/>
  <c r="L2699" i="19"/>
  <c r="L2700" i="19"/>
  <c r="L2701" i="19"/>
  <c r="L2702" i="19"/>
  <c r="L2703" i="19"/>
  <c r="L2704" i="19"/>
  <c r="L2705" i="19"/>
  <c r="L2706" i="19"/>
  <c r="L2707" i="19"/>
  <c r="L2708" i="19"/>
  <c r="L2709" i="19"/>
  <c r="L2710" i="19"/>
  <c r="L2711" i="19"/>
  <c r="L2712" i="19"/>
  <c r="L2713" i="19"/>
  <c r="L2714" i="19"/>
  <c r="L2715" i="19"/>
  <c r="L2716" i="19"/>
  <c r="L2717" i="19"/>
  <c r="L2718" i="19"/>
  <c r="L2719" i="19"/>
  <c r="L2720" i="19"/>
  <c r="L2721" i="19"/>
  <c r="L2722" i="19"/>
  <c r="L2723" i="19"/>
  <c r="L2724" i="19"/>
  <c r="L2725" i="19"/>
  <c r="L2726" i="19"/>
  <c r="L2727" i="19"/>
  <c r="L2728" i="19"/>
  <c r="L2729" i="19"/>
  <c r="L2730" i="19"/>
  <c r="L2731" i="19"/>
  <c r="L2732" i="19"/>
  <c r="L2733" i="19"/>
  <c r="L2734" i="19"/>
  <c r="L2735" i="19"/>
  <c r="L2736" i="19"/>
  <c r="L2737" i="19"/>
  <c r="L2738" i="19"/>
  <c r="L2739" i="19"/>
  <c r="L2740" i="19"/>
  <c r="L2741" i="19"/>
  <c r="L2742" i="19"/>
  <c r="L2743" i="19"/>
  <c r="L2744" i="19"/>
  <c r="L2745" i="19"/>
  <c r="L2746" i="19"/>
  <c r="L2747" i="19"/>
  <c r="L2748" i="19"/>
  <c r="L2749" i="19"/>
  <c r="L2750" i="19"/>
  <c r="L2751" i="19"/>
  <c r="L2752" i="19"/>
  <c r="L2753" i="19"/>
  <c r="L2754" i="19"/>
  <c r="L2755" i="19"/>
  <c r="L2756" i="19"/>
  <c r="L2757" i="19"/>
  <c r="L2758" i="19"/>
  <c r="L2759" i="19"/>
  <c r="L2760" i="19"/>
  <c r="L2761" i="19"/>
  <c r="L2762" i="19"/>
  <c r="L2763" i="19"/>
  <c r="L2764" i="19"/>
  <c r="L2765" i="19"/>
  <c r="L2766" i="19"/>
  <c r="L2767" i="19"/>
  <c r="L2768" i="19"/>
  <c r="L2769" i="19"/>
  <c r="L2770" i="19"/>
  <c r="L2771" i="19"/>
  <c r="L2772" i="19"/>
  <c r="L2773" i="19"/>
  <c r="L2774" i="19"/>
  <c r="L2775" i="19"/>
  <c r="L2776" i="19"/>
  <c r="L2777" i="19"/>
  <c r="L2778" i="19"/>
  <c r="L2779" i="19"/>
  <c r="L2780" i="19"/>
  <c r="L2781" i="19"/>
  <c r="L2782" i="19"/>
  <c r="L2783" i="19"/>
  <c r="L2784" i="19"/>
  <c r="L2785" i="19"/>
  <c r="L2786" i="19"/>
  <c r="L2787" i="19"/>
  <c r="L2788" i="19"/>
  <c r="L2789" i="19"/>
  <c r="L2790" i="19"/>
  <c r="L2791" i="19"/>
  <c r="L2792" i="19"/>
  <c r="L2793" i="19"/>
  <c r="L2794" i="19"/>
  <c r="L2795" i="19"/>
  <c r="L2796" i="19"/>
  <c r="L2797" i="19"/>
  <c r="L2798" i="19"/>
  <c r="L2799" i="19"/>
  <c r="L2800" i="19"/>
  <c r="L2801" i="19"/>
  <c r="L2802" i="19"/>
  <c r="L2803" i="19"/>
  <c r="L2804" i="19"/>
  <c r="L2805" i="19"/>
  <c r="L2806" i="19"/>
  <c r="L2807" i="19"/>
  <c r="L2808" i="19"/>
  <c r="L2809" i="19"/>
  <c r="L2810" i="19"/>
  <c r="L2811" i="19"/>
  <c r="L2812" i="19"/>
  <c r="L2813" i="19"/>
  <c r="L2814" i="19"/>
  <c r="L2815" i="19"/>
  <c r="L2816" i="19"/>
  <c r="L2817" i="19"/>
  <c r="L2818" i="19"/>
  <c r="L2819" i="19"/>
  <c r="L2820" i="19"/>
  <c r="L2821" i="19"/>
  <c r="L2822" i="19"/>
  <c r="L2823" i="19"/>
  <c r="L2824" i="19"/>
  <c r="L2825" i="19"/>
  <c r="L2826" i="19"/>
  <c r="L2827" i="19"/>
  <c r="L2828" i="19"/>
  <c r="L2829" i="19"/>
  <c r="L2830" i="19"/>
  <c r="L2831" i="19"/>
  <c r="L2832" i="19"/>
  <c r="L2833" i="19"/>
  <c r="L2834" i="19"/>
  <c r="L2835" i="19"/>
  <c r="L2836" i="19"/>
  <c r="L2837" i="19"/>
  <c r="L2838" i="19"/>
  <c r="L2839" i="19"/>
  <c r="L2840" i="19"/>
  <c r="L2841" i="19"/>
  <c r="L2842" i="19"/>
  <c r="L2843" i="19"/>
  <c r="L2844" i="19"/>
  <c r="L2845" i="19"/>
  <c r="L2846" i="19"/>
  <c r="L2847" i="19"/>
  <c r="L2848" i="19"/>
  <c r="L2849" i="19"/>
  <c r="L2850" i="19"/>
  <c r="L2851" i="19"/>
  <c r="L2852" i="19"/>
  <c r="L2853" i="19"/>
  <c r="L2854" i="19"/>
  <c r="L2855" i="19"/>
  <c r="L2856" i="19"/>
  <c r="L2857" i="19"/>
  <c r="L2858" i="19"/>
  <c r="L2859" i="19"/>
  <c r="L2860" i="19"/>
  <c r="L2861" i="19"/>
  <c r="L2862" i="19"/>
  <c r="L2863" i="19"/>
  <c r="L2864" i="19"/>
  <c r="L2865" i="19"/>
  <c r="L2866" i="19"/>
  <c r="L2867" i="19"/>
  <c r="L2868" i="19"/>
  <c r="L2869" i="19"/>
  <c r="L2870" i="19"/>
  <c r="L2871" i="19"/>
  <c r="L2872" i="19"/>
  <c r="L2873" i="19"/>
  <c r="L2874" i="19"/>
  <c r="L2875" i="19"/>
  <c r="L2876" i="19"/>
  <c r="L2877" i="19"/>
  <c r="L2878" i="19"/>
  <c r="L2879" i="19"/>
  <c r="L2880" i="19"/>
  <c r="L2881" i="19"/>
  <c r="L2882" i="19"/>
  <c r="L2883" i="19"/>
  <c r="L2884" i="19"/>
  <c r="L2885" i="19"/>
  <c r="L2886" i="19"/>
  <c r="L2887" i="19"/>
  <c r="L2888" i="19"/>
  <c r="L2889" i="19"/>
  <c r="L2890" i="19"/>
  <c r="L2891" i="19"/>
  <c r="L2892" i="19"/>
  <c r="L2893" i="19"/>
  <c r="L2894" i="19"/>
  <c r="L2895" i="19"/>
  <c r="L2896" i="19"/>
  <c r="L2897" i="19"/>
  <c r="L2898" i="19"/>
  <c r="L2899" i="19"/>
  <c r="L2900" i="19"/>
  <c r="L2901" i="19"/>
  <c r="L2902" i="19"/>
  <c r="L2903" i="19"/>
  <c r="L2904" i="19"/>
  <c r="L2905" i="19"/>
  <c r="L2906" i="19"/>
  <c r="L2907" i="19"/>
  <c r="L2908" i="19"/>
  <c r="L2909" i="19"/>
  <c r="L2910" i="19"/>
  <c r="L2911" i="19"/>
  <c r="L2912" i="19"/>
  <c r="L2913" i="19"/>
  <c r="L2914" i="19"/>
  <c r="L2915" i="19"/>
  <c r="L2916" i="19"/>
  <c r="L2917" i="19"/>
  <c r="L2918" i="19"/>
  <c r="L2919" i="19"/>
  <c r="L2920" i="19"/>
  <c r="L2921" i="19"/>
  <c r="L2922" i="19"/>
  <c r="L2923" i="19"/>
  <c r="L2924" i="19"/>
  <c r="L2925" i="19"/>
  <c r="L2926" i="19"/>
  <c r="L2927" i="19"/>
  <c r="L2928" i="19"/>
  <c r="L2929" i="19"/>
  <c r="L2930" i="19"/>
  <c r="L2931" i="19"/>
  <c r="L2932" i="19"/>
  <c r="L2933" i="19"/>
  <c r="L2934" i="19"/>
  <c r="L2935" i="19"/>
  <c r="L2936" i="19"/>
  <c r="L2937" i="19"/>
  <c r="L2938" i="19"/>
  <c r="L2939" i="19"/>
  <c r="L2940" i="19"/>
  <c r="L2941" i="19"/>
  <c r="L2942" i="19"/>
  <c r="L2943" i="19"/>
  <c r="L2944" i="19"/>
  <c r="L2945" i="19"/>
  <c r="L2946" i="19"/>
  <c r="L2947" i="19"/>
  <c r="L2948" i="19"/>
  <c r="L2949" i="19"/>
  <c r="L2950" i="19"/>
  <c r="L2951" i="19"/>
  <c r="L2952" i="19"/>
  <c r="L2953" i="19"/>
  <c r="L2954" i="19"/>
  <c r="L2955" i="19"/>
  <c r="L2956" i="19"/>
  <c r="L2957" i="19"/>
  <c r="L2958" i="19"/>
  <c r="L2959" i="19"/>
  <c r="L2960" i="19"/>
  <c r="L2961" i="19"/>
  <c r="L2962" i="19"/>
  <c r="L2963" i="19"/>
  <c r="L2964" i="19"/>
  <c r="L2965" i="19"/>
  <c r="L2966" i="19"/>
  <c r="L2967" i="19"/>
  <c r="L2968" i="19"/>
  <c r="L2969" i="19"/>
  <c r="L2970" i="19"/>
  <c r="L2971" i="19"/>
  <c r="L2972" i="19"/>
  <c r="L2973" i="19"/>
  <c r="L2974" i="19"/>
  <c r="L2975" i="19"/>
  <c r="L2976" i="19"/>
  <c r="L2977" i="19"/>
  <c r="L2978" i="19"/>
  <c r="L2979" i="19"/>
  <c r="L2980" i="19"/>
  <c r="L2981" i="19"/>
  <c r="L2982" i="19"/>
  <c r="L2983" i="19"/>
  <c r="L2984" i="19"/>
  <c r="L2985" i="19"/>
  <c r="L2986" i="19"/>
  <c r="L2987" i="19"/>
  <c r="L2988" i="19"/>
  <c r="L2989" i="19"/>
  <c r="L2990" i="19"/>
  <c r="L2991" i="19"/>
  <c r="L2992" i="19"/>
  <c r="L2993" i="19"/>
  <c r="L2994" i="19"/>
  <c r="L2995" i="19"/>
  <c r="L2996" i="19"/>
  <c r="L2997" i="19"/>
  <c r="L2998" i="19"/>
  <c r="L2999" i="19"/>
  <c r="L3000" i="19"/>
  <c r="L3001" i="19"/>
  <c r="L3002" i="19"/>
  <c r="L3003" i="19"/>
  <c r="L3004" i="19"/>
  <c r="L3005" i="19"/>
  <c r="L3006" i="19"/>
  <c r="L3007" i="19"/>
  <c r="L3008" i="19"/>
  <c r="L3009" i="19"/>
  <c r="L3010" i="19"/>
  <c r="L3011" i="19"/>
  <c r="L3012" i="19"/>
  <c r="L3013" i="19"/>
  <c r="L3014" i="19"/>
  <c r="L3015" i="19"/>
  <c r="L3016" i="19"/>
  <c r="L3017" i="19"/>
  <c r="L3018" i="19"/>
  <c r="L3019" i="19"/>
  <c r="L3020" i="19"/>
  <c r="L3021" i="19"/>
  <c r="L3022" i="19"/>
  <c r="L3023" i="19"/>
  <c r="L3024" i="19"/>
  <c r="L3025" i="19"/>
  <c r="L3026" i="19"/>
  <c r="L3027" i="19"/>
  <c r="L3028" i="19"/>
  <c r="L3029" i="19"/>
  <c r="L3030" i="19"/>
  <c r="L3031" i="19"/>
  <c r="L3032" i="19"/>
  <c r="L3033" i="19"/>
  <c r="L3034" i="19"/>
  <c r="L3035" i="19"/>
  <c r="L3036" i="19"/>
  <c r="L3037" i="19"/>
  <c r="L3038" i="19"/>
  <c r="L3039" i="19"/>
  <c r="L3040" i="19"/>
  <c r="L3041" i="19"/>
  <c r="L3042" i="19"/>
  <c r="L3043" i="19"/>
  <c r="L3044" i="19"/>
  <c r="L3045" i="19"/>
  <c r="L3046" i="19"/>
  <c r="L3047" i="19"/>
  <c r="L3048" i="19"/>
  <c r="L3049" i="19"/>
  <c r="L3050" i="19"/>
  <c r="L3051" i="19"/>
  <c r="L3052" i="19"/>
  <c r="L3053" i="19"/>
  <c r="L3054" i="19"/>
  <c r="L3055" i="19"/>
  <c r="L3056" i="19"/>
  <c r="L3057" i="19"/>
  <c r="L3058" i="19"/>
  <c r="L3059" i="19"/>
  <c r="L3060" i="19"/>
  <c r="L3061" i="19"/>
  <c r="L3062" i="19"/>
  <c r="L3063" i="19"/>
  <c r="L3064" i="19"/>
  <c r="L3065" i="19"/>
  <c r="L3066" i="19"/>
  <c r="L3067" i="19"/>
  <c r="L3068" i="19"/>
  <c r="L3069" i="19"/>
  <c r="L3070" i="19"/>
  <c r="L3071" i="19"/>
  <c r="L3072" i="19"/>
  <c r="L3073" i="19"/>
  <c r="L3074" i="19"/>
  <c r="L3075" i="19"/>
  <c r="L3076" i="19"/>
  <c r="L3077" i="19"/>
  <c r="L3078" i="19"/>
  <c r="L3079" i="19"/>
  <c r="L3080" i="19"/>
  <c r="L3081" i="19"/>
  <c r="L3082" i="19"/>
  <c r="L3083" i="19"/>
  <c r="L3084" i="19"/>
  <c r="L3085" i="19"/>
  <c r="L3086" i="19"/>
  <c r="L3087" i="19"/>
  <c r="L3088" i="19"/>
  <c r="L3089" i="19"/>
  <c r="L3090" i="19"/>
  <c r="L3091" i="19"/>
  <c r="L3092" i="19"/>
  <c r="L3093" i="19"/>
  <c r="L3094" i="19"/>
  <c r="L3095" i="19"/>
  <c r="L3096" i="19"/>
  <c r="L3097" i="19"/>
  <c r="L3098" i="19"/>
  <c r="L3099" i="19"/>
  <c r="L3100" i="19"/>
  <c r="L3101" i="19"/>
  <c r="L3102" i="19"/>
  <c r="L3103" i="19"/>
  <c r="L3104" i="19"/>
  <c r="L3105" i="19"/>
  <c r="L3106" i="19"/>
  <c r="L3107" i="19"/>
  <c r="L3108" i="19"/>
  <c r="L3109" i="19"/>
  <c r="L3110" i="19"/>
  <c r="L3111" i="19"/>
  <c r="L3112" i="19"/>
  <c r="L3113" i="19"/>
  <c r="L3114" i="19"/>
  <c r="L3115" i="19"/>
  <c r="L3116" i="19"/>
  <c r="L3117" i="19"/>
  <c r="L3118" i="19"/>
  <c r="L3119" i="19"/>
  <c r="L3120" i="19"/>
  <c r="L3121" i="19"/>
  <c r="L3122" i="19"/>
  <c r="L3123" i="19"/>
  <c r="L3124" i="19"/>
  <c r="L3125" i="19"/>
  <c r="L3126" i="19"/>
  <c r="L3127" i="19"/>
  <c r="L3128" i="19"/>
  <c r="L3129" i="19"/>
  <c r="L3130" i="19"/>
  <c r="L3131" i="19"/>
  <c r="L3132" i="19"/>
  <c r="L3133" i="19"/>
  <c r="L3134" i="19"/>
  <c r="L3135" i="19"/>
  <c r="L3136" i="19"/>
  <c r="L3137" i="19"/>
  <c r="L3138" i="19"/>
  <c r="L3139" i="19"/>
  <c r="L3140" i="19"/>
  <c r="L3141" i="19"/>
  <c r="L3142" i="19"/>
  <c r="L3143" i="19"/>
  <c r="L3144" i="19"/>
  <c r="L3145" i="19"/>
  <c r="L3146" i="19"/>
  <c r="L3147" i="19"/>
  <c r="L3148" i="19"/>
  <c r="L3149" i="19"/>
  <c r="L3150" i="19"/>
  <c r="L3151" i="19"/>
  <c r="L3152" i="19"/>
  <c r="L3153" i="19"/>
  <c r="L3154" i="19"/>
  <c r="L3155" i="19"/>
  <c r="L3156" i="19"/>
  <c r="L3157" i="19"/>
  <c r="L3158" i="19"/>
  <c r="L3159" i="19"/>
  <c r="L3160" i="19"/>
  <c r="L3161" i="19"/>
  <c r="L3162" i="19"/>
  <c r="L3163" i="19"/>
  <c r="L3164" i="19"/>
  <c r="L3165" i="19"/>
  <c r="L3166" i="19"/>
  <c r="L3167" i="19"/>
  <c r="L3168" i="19"/>
  <c r="L3169" i="19"/>
  <c r="L3170" i="19"/>
  <c r="L3171" i="19"/>
  <c r="L3172" i="19"/>
  <c r="L3173" i="19"/>
  <c r="L3174" i="19"/>
  <c r="L3175" i="19"/>
  <c r="L3176" i="19"/>
  <c r="L3177" i="19"/>
  <c r="L3178" i="19"/>
  <c r="L3179" i="19"/>
  <c r="L3180" i="19"/>
  <c r="L3181" i="19"/>
  <c r="L3182" i="19"/>
  <c r="L3183" i="19"/>
  <c r="L3184" i="19"/>
  <c r="L3185" i="19"/>
  <c r="L3186" i="19"/>
  <c r="L3187" i="19"/>
  <c r="L3188" i="19"/>
  <c r="L3189" i="19"/>
  <c r="L3190" i="19"/>
  <c r="L3191" i="19"/>
  <c r="L3192" i="19"/>
  <c r="L3193" i="19"/>
  <c r="L3194" i="19"/>
  <c r="L3195" i="19"/>
  <c r="L3196" i="19"/>
  <c r="L3197" i="19"/>
  <c r="L3198" i="19"/>
  <c r="L3199" i="19"/>
  <c r="L3200" i="19"/>
  <c r="L3201" i="19"/>
  <c r="L3202" i="19"/>
  <c r="L3203" i="19"/>
  <c r="L3204" i="19"/>
  <c r="L3205" i="19"/>
  <c r="L3206" i="19"/>
  <c r="L3207" i="19"/>
  <c r="L3208" i="19"/>
  <c r="L3209" i="19"/>
  <c r="L3210" i="19"/>
  <c r="L3211" i="19"/>
  <c r="L3212" i="19"/>
  <c r="L3213" i="19"/>
  <c r="L3214" i="19"/>
  <c r="L3215" i="19"/>
  <c r="L3216" i="19"/>
  <c r="L3217" i="19"/>
  <c r="L3218" i="19"/>
  <c r="L3219" i="19"/>
  <c r="L3220" i="19"/>
  <c r="L3221" i="19"/>
  <c r="L3222" i="19"/>
  <c r="L3223" i="19"/>
  <c r="L3224" i="19"/>
  <c r="L3225" i="19"/>
  <c r="L3226" i="19"/>
  <c r="L3227" i="19"/>
  <c r="L3228" i="19"/>
  <c r="L3229" i="19"/>
  <c r="L3230" i="19"/>
  <c r="L3231" i="19"/>
  <c r="L3232" i="19"/>
  <c r="L3233" i="19"/>
  <c r="L3234" i="19"/>
  <c r="L3235" i="19"/>
  <c r="L3236" i="19"/>
  <c r="L3237" i="19"/>
  <c r="L3238" i="19"/>
  <c r="L3239" i="19"/>
  <c r="L3240" i="19"/>
  <c r="L3241" i="19"/>
  <c r="L3242" i="19"/>
  <c r="L3243" i="19"/>
  <c r="L3244" i="19"/>
  <c r="L3245" i="19"/>
  <c r="L3246" i="19"/>
  <c r="L3247" i="19"/>
  <c r="L3248" i="19"/>
  <c r="L3249" i="19"/>
  <c r="L3250" i="19"/>
  <c r="L3251" i="19"/>
  <c r="L3252" i="19"/>
  <c r="L3253" i="19"/>
  <c r="L3254" i="19"/>
  <c r="L3255" i="19"/>
  <c r="L3256" i="19"/>
  <c r="L3257" i="19"/>
  <c r="L3258" i="19"/>
  <c r="L3259" i="19"/>
  <c r="L3260" i="19"/>
  <c r="L3261" i="19"/>
  <c r="L3262" i="19"/>
  <c r="L3263" i="19"/>
  <c r="L3264" i="19"/>
  <c r="L3265" i="19"/>
  <c r="L3266" i="19"/>
  <c r="L3267" i="19"/>
  <c r="L3268" i="19"/>
  <c r="L3269" i="19"/>
  <c r="L3270" i="19"/>
  <c r="L3271" i="19"/>
  <c r="L3272" i="19"/>
  <c r="L3273" i="19"/>
  <c r="L3274" i="19"/>
  <c r="L3275" i="19"/>
  <c r="L3276" i="19"/>
  <c r="L3277" i="19"/>
  <c r="L3278" i="19"/>
  <c r="L3279" i="19"/>
  <c r="L3280" i="19"/>
  <c r="L3281" i="19"/>
  <c r="L3282" i="19"/>
  <c r="L3283" i="19"/>
  <c r="L3284" i="19"/>
  <c r="L3285" i="19"/>
  <c r="L3286" i="19"/>
  <c r="L3287" i="19"/>
  <c r="L3288" i="19"/>
  <c r="L3289" i="19"/>
  <c r="L3290" i="19"/>
  <c r="L3291" i="19"/>
  <c r="L3292" i="19"/>
  <c r="L3293" i="19"/>
  <c r="L3294" i="19"/>
  <c r="L3295" i="19"/>
  <c r="L3296" i="19"/>
  <c r="L3297" i="19"/>
  <c r="L3298" i="19"/>
  <c r="L3299" i="19"/>
  <c r="L3300" i="19"/>
  <c r="L3301" i="19"/>
  <c r="L3302" i="19"/>
  <c r="L3303" i="19"/>
  <c r="L3304" i="19"/>
  <c r="L3305" i="19"/>
  <c r="L3306" i="19"/>
  <c r="L3307" i="19"/>
  <c r="L3308" i="19"/>
  <c r="L3309" i="19"/>
  <c r="L3310" i="19"/>
  <c r="L3311" i="19"/>
  <c r="L3312" i="19"/>
  <c r="L3313" i="19"/>
  <c r="L3314" i="19"/>
  <c r="L3315" i="19"/>
  <c r="L3316" i="19"/>
  <c r="L3317" i="19"/>
  <c r="L3318" i="19"/>
  <c r="L3319" i="19"/>
  <c r="L3320" i="19"/>
  <c r="L3321" i="19"/>
  <c r="L3322" i="19"/>
  <c r="L3323" i="19"/>
  <c r="L3324" i="19"/>
  <c r="L3325" i="19"/>
  <c r="L3326" i="19"/>
  <c r="L3327" i="19"/>
  <c r="L3328" i="19"/>
  <c r="L3329" i="19"/>
  <c r="L3330" i="19"/>
  <c r="L3331" i="19"/>
  <c r="L3332" i="19"/>
  <c r="L3333" i="19"/>
  <c r="L3334" i="19"/>
  <c r="L3335" i="19"/>
  <c r="L3336" i="19"/>
  <c r="L3337" i="19"/>
  <c r="L3338" i="19"/>
  <c r="L3339" i="19"/>
  <c r="L3340" i="19"/>
  <c r="L3341" i="19"/>
  <c r="L3342" i="19"/>
  <c r="L3343" i="19"/>
  <c r="L3344" i="19"/>
  <c r="L3345" i="19"/>
  <c r="L3346" i="19"/>
  <c r="L3347" i="19"/>
  <c r="L3348" i="19"/>
  <c r="L3349" i="19"/>
  <c r="L3350" i="19"/>
  <c r="L3351" i="19"/>
  <c r="L3352" i="19"/>
  <c r="L3353" i="19"/>
  <c r="L3354" i="19"/>
  <c r="L3355" i="19"/>
  <c r="L3356" i="19"/>
  <c r="L3357" i="19"/>
  <c r="L3358" i="19"/>
  <c r="L3359" i="19"/>
  <c r="L3360" i="19"/>
  <c r="L3361" i="19"/>
  <c r="L3362" i="19"/>
  <c r="L3363" i="19"/>
  <c r="L3364" i="19"/>
  <c r="L3365" i="19"/>
  <c r="L3366" i="19"/>
  <c r="L3367" i="19"/>
  <c r="L3368" i="19"/>
  <c r="L3369" i="19"/>
  <c r="L3370" i="19"/>
  <c r="L3371" i="19"/>
  <c r="L3372" i="19"/>
  <c r="L3373" i="19"/>
  <c r="L3374" i="19"/>
  <c r="L3375" i="19"/>
  <c r="L3376" i="19"/>
  <c r="L3377" i="19"/>
  <c r="L3378" i="19"/>
  <c r="L3379" i="19"/>
  <c r="L3380" i="19"/>
  <c r="L3381" i="19"/>
  <c r="L3382" i="19"/>
  <c r="L3383" i="19"/>
  <c r="L3384" i="19"/>
  <c r="L3385" i="19"/>
  <c r="L3386" i="19"/>
  <c r="L3387" i="19"/>
  <c r="L3388" i="19"/>
  <c r="L3389" i="19"/>
  <c r="L3390" i="19"/>
  <c r="L3391" i="19"/>
  <c r="L3392" i="19"/>
  <c r="L3393" i="19"/>
  <c r="L3394" i="19"/>
  <c r="L3395" i="19"/>
  <c r="L3396" i="19"/>
  <c r="L3397" i="19"/>
  <c r="L3398" i="19"/>
  <c r="L3399" i="19"/>
  <c r="L3400" i="19"/>
  <c r="L3401" i="19"/>
  <c r="L3402" i="19"/>
  <c r="L3403" i="19"/>
  <c r="L3404" i="19"/>
  <c r="L3405" i="19"/>
  <c r="L3406" i="19"/>
  <c r="L3407" i="19"/>
  <c r="L3408" i="19"/>
  <c r="L3409" i="19"/>
  <c r="L3410" i="19"/>
  <c r="L3411" i="19"/>
  <c r="L3412" i="19"/>
  <c r="L3413" i="19"/>
  <c r="L3414" i="19"/>
  <c r="L3415" i="19"/>
  <c r="L3416" i="19"/>
  <c r="L3417" i="19"/>
  <c r="L3418" i="19"/>
  <c r="L3419" i="19"/>
  <c r="L3420" i="19"/>
  <c r="L3421" i="19"/>
  <c r="L3422" i="19"/>
  <c r="L3423" i="19"/>
  <c r="L3424" i="19"/>
  <c r="L3425" i="19"/>
  <c r="L3426" i="19"/>
  <c r="L3427" i="19"/>
  <c r="L3428" i="19"/>
  <c r="L3429" i="19"/>
  <c r="L3430" i="19"/>
  <c r="L3431" i="19"/>
  <c r="L3432" i="19"/>
  <c r="L3433" i="19"/>
  <c r="L3434" i="19"/>
  <c r="L3435" i="19"/>
  <c r="L3436" i="19"/>
  <c r="L3437" i="19"/>
  <c r="L3438" i="19"/>
  <c r="L3439" i="19"/>
  <c r="L3440" i="19"/>
  <c r="L3441" i="19"/>
  <c r="L3442" i="19"/>
  <c r="L3443" i="19"/>
  <c r="L3444" i="19"/>
  <c r="L3445" i="19"/>
  <c r="L3446" i="19"/>
  <c r="L3447" i="19"/>
  <c r="L3448" i="19"/>
  <c r="L3449" i="19"/>
  <c r="L3450" i="19"/>
  <c r="L3451" i="19"/>
  <c r="L3452" i="19"/>
  <c r="L3453" i="19"/>
  <c r="L3454" i="19"/>
  <c r="L3455" i="19"/>
  <c r="L3456" i="19"/>
  <c r="L3457" i="19"/>
  <c r="L3458" i="19"/>
  <c r="L3459" i="19"/>
  <c r="L3460" i="19"/>
  <c r="L3461" i="19"/>
  <c r="L3462" i="19"/>
  <c r="L3463" i="19"/>
  <c r="L3464" i="19"/>
  <c r="L3465" i="19"/>
  <c r="L3466" i="19"/>
  <c r="L3467" i="19"/>
  <c r="L3468" i="19"/>
  <c r="L3469" i="19"/>
  <c r="L3470" i="19"/>
  <c r="L3471" i="19"/>
  <c r="L3472" i="19"/>
  <c r="L3473" i="19"/>
  <c r="L3474" i="19"/>
  <c r="L3475" i="19"/>
  <c r="L3476" i="19"/>
  <c r="L3477" i="19"/>
  <c r="L3478" i="19"/>
  <c r="L3479" i="19"/>
  <c r="L3480" i="19"/>
  <c r="L3481" i="19"/>
  <c r="L3482" i="19"/>
  <c r="L3483" i="19"/>
  <c r="L3484" i="19"/>
  <c r="L3485" i="19"/>
  <c r="L3486" i="19"/>
  <c r="L3487" i="19"/>
  <c r="L3488" i="19"/>
  <c r="L3489" i="19"/>
  <c r="L3490" i="19"/>
  <c r="L3491" i="19"/>
  <c r="L3492" i="19"/>
  <c r="L3493" i="19"/>
  <c r="L3494" i="19"/>
  <c r="L3495" i="19"/>
  <c r="L3496" i="19"/>
  <c r="L3497" i="19"/>
  <c r="L3498" i="19"/>
  <c r="L3499" i="19"/>
  <c r="L3500" i="19"/>
  <c r="L3501" i="19"/>
  <c r="L3502" i="19"/>
  <c r="L3503" i="19"/>
  <c r="L3504" i="19"/>
  <c r="L3505" i="19"/>
  <c r="L3506" i="19"/>
  <c r="L3507" i="19"/>
  <c r="L3508" i="19"/>
  <c r="L3509" i="19"/>
  <c r="L3510" i="19"/>
  <c r="L3511" i="19"/>
  <c r="L3512" i="19"/>
  <c r="L3513" i="19"/>
  <c r="L3514" i="19"/>
  <c r="L3515" i="19"/>
  <c r="L3516" i="19"/>
  <c r="L3517" i="19"/>
  <c r="L3518" i="19"/>
  <c r="L3519" i="19"/>
  <c r="L3520" i="19"/>
  <c r="L3521" i="19"/>
  <c r="L3522" i="19"/>
  <c r="L3523" i="19"/>
  <c r="L3524" i="19"/>
  <c r="L3525" i="19"/>
  <c r="L3526" i="19"/>
  <c r="L3527" i="19"/>
  <c r="L3528" i="19"/>
  <c r="L3529" i="19"/>
  <c r="L3530" i="19"/>
  <c r="L3531" i="19"/>
  <c r="L3532" i="19"/>
  <c r="L3533" i="19"/>
  <c r="L3534" i="19"/>
  <c r="L3535" i="19"/>
  <c r="L3536" i="19"/>
  <c r="L3537" i="19"/>
  <c r="L3538" i="19"/>
  <c r="L3539" i="19"/>
  <c r="L3540" i="19"/>
  <c r="L3541" i="19"/>
  <c r="L3542" i="19"/>
  <c r="L3543" i="19"/>
  <c r="L3544" i="19"/>
  <c r="L3545" i="19"/>
  <c r="L3546" i="19"/>
  <c r="L3547" i="19"/>
  <c r="L3548" i="19"/>
  <c r="L3549" i="19"/>
  <c r="L3550" i="19"/>
  <c r="L3551" i="19"/>
  <c r="L3552" i="19"/>
  <c r="L3553" i="19"/>
  <c r="L3554" i="19"/>
  <c r="L3555" i="19"/>
  <c r="L3556" i="19"/>
  <c r="L3557" i="19"/>
  <c r="L3558" i="19"/>
  <c r="L3559" i="19"/>
  <c r="L3560" i="19"/>
  <c r="L3561" i="19"/>
  <c r="L3562" i="19"/>
  <c r="L3563" i="19"/>
  <c r="L3564" i="19"/>
  <c r="L3565" i="19"/>
  <c r="L3566" i="19"/>
  <c r="L3567" i="19"/>
  <c r="L3568" i="19"/>
  <c r="L3569" i="19"/>
  <c r="L3570" i="19"/>
  <c r="L3571" i="19"/>
  <c r="L3572" i="19"/>
  <c r="L3573" i="19"/>
  <c r="L3574" i="19"/>
  <c r="L3575" i="19"/>
  <c r="L3576" i="19"/>
  <c r="L3577" i="19"/>
  <c r="L3578" i="19"/>
  <c r="L3579" i="19"/>
  <c r="L3580" i="19"/>
  <c r="L3581" i="19"/>
  <c r="L3582" i="19"/>
  <c r="L3583" i="19"/>
  <c r="L3584" i="19"/>
  <c r="L3585" i="19"/>
  <c r="L3586" i="19"/>
  <c r="L3587" i="19"/>
  <c r="L3588" i="19"/>
  <c r="L3589" i="19"/>
  <c r="L3590" i="19"/>
  <c r="L3591" i="19"/>
  <c r="L3592" i="19"/>
  <c r="L3593" i="19"/>
  <c r="L3594" i="19"/>
  <c r="L3595" i="19"/>
  <c r="L3596" i="19"/>
  <c r="L3597" i="19"/>
  <c r="L3598" i="19"/>
  <c r="L3599" i="19"/>
  <c r="L3600" i="19"/>
  <c r="L3601" i="19"/>
  <c r="L3602" i="19"/>
  <c r="L3603" i="19"/>
  <c r="L3604" i="19"/>
  <c r="L3605" i="19"/>
  <c r="L3606" i="19"/>
  <c r="L3607" i="19"/>
  <c r="L3608" i="19"/>
  <c r="L3609" i="19"/>
  <c r="L3610" i="19"/>
  <c r="L3611" i="19"/>
  <c r="L3612" i="19"/>
  <c r="L3613" i="19"/>
  <c r="L3614" i="19"/>
  <c r="L3615" i="19"/>
  <c r="L3616" i="19"/>
  <c r="L3617" i="19"/>
  <c r="L3618" i="19"/>
  <c r="L3619" i="19"/>
  <c r="L3620" i="19"/>
  <c r="L3621" i="19"/>
  <c r="L3622" i="19"/>
  <c r="L3623" i="19"/>
  <c r="L3624" i="19"/>
  <c r="L3625" i="19"/>
  <c r="L3626" i="19"/>
  <c r="L3627" i="19"/>
  <c r="L3628" i="19"/>
  <c r="L3629" i="19"/>
  <c r="L3630" i="19"/>
  <c r="L3631" i="19"/>
  <c r="L3632" i="19"/>
  <c r="L3633" i="19"/>
  <c r="L3634" i="19"/>
  <c r="L3635" i="19"/>
  <c r="L3636" i="19"/>
  <c r="L3637" i="19"/>
  <c r="L3638" i="19"/>
  <c r="L3639" i="19"/>
  <c r="L3640" i="19"/>
  <c r="L3641" i="19"/>
  <c r="L3642" i="19"/>
  <c r="L3643" i="19"/>
  <c r="L3644" i="19"/>
  <c r="L3645" i="19"/>
  <c r="L3646" i="19"/>
  <c r="L3647" i="19"/>
  <c r="L3648" i="19"/>
  <c r="L3649" i="19"/>
  <c r="L3650" i="19"/>
  <c r="L3651" i="19"/>
  <c r="L3652" i="19"/>
  <c r="L3653" i="19"/>
  <c r="L3654" i="19"/>
  <c r="L3655" i="19"/>
  <c r="L3656" i="19"/>
  <c r="L3657" i="19"/>
  <c r="L3658" i="19"/>
  <c r="L3659" i="19"/>
  <c r="L3660" i="19"/>
  <c r="L3661" i="19"/>
  <c r="L3662" i="19"/>
  <c r="L3663" i="19"/>
  <c r="L3664" i="19"/>
  <c r="L3665" i="19"/>
  <c r="L3666" i="19"/>
  <c r="L3667" i="19"/>
  <c r="L3668" i="19"/>
  <c r="L3669" i="19"/>
  <c r="L3670" i="19"/>
  <c r="L3671" i="19"/>
  <c r="L3672" i="19"/>
  <c r="L3673" i="19"/>
  <c r="L3674" i="19"/>
  <c r="L3675" i="19"/>
  <c r="L3676" i="19"/>
  <c r="L3677" i="19"/>
  <c r="L3678" i="19"/>
  <c r="L3679" i="19"/>
  <c r="L3680" i="19"/>
  <c r="L3681" i="19"/>
  <c r="L3682" i="19"/>
  <c r="L3683" i="19"/>
  <c r="L3684" i="19"/>
  <c r="L3685" i="19"/>
  <c r="L3686" i="19"/>
  <c r="L3687" i="19"/>
  <c r="L3688" i="19"/>
  <c r="L3689" i="19"/>
  <c r="L3690" i="19"/>
  <c r="L3691" i="19"/>
  <c r="L3692" i="19"/>
  <c r="L3693" i="19"/>
  <c r="L3694" i="19"/>
  <c r="L3695" i="19"/>
  <c r="L3696" i="19"/>
  <c r="L3697" i="19"/>
  <c r="L3698" i="19"/>
  <c r="L3699" i="19"/>
  <c r="L3700" i="19"/>
  <c r="L3701" i="19"/>
  <c r="L3702" i="19"/>
  <c r="L3703" i="19"/>
  <c r="L3704" i="19"/>
  <c r="L3705" i="19"/>
  <c r="L3706" i="19"/>
  <c r="L3707" i="19"/>
  <c r="L3708" i="19"/>
  <c r="L3709" i="19"/>
  <c r="L3710" i="19"/>
  <c r="L3711" i="19"/>
  <c r="L3712" i="19"/>
  <c r="L3713" i="19"/>
  <c r="L3714" i="19"/>
  <c r="L3715" i="19"/>
  <c r="L3716" i="19"/>
  <c r="L3717" i="19"/>
  <c r="L3718" i="19"/>
  <c r="L3719" i="19"/>
  <c r="L3720" i="19"/>
  <c r="L3721" i="19"/>
  <c r="L3722" i="19"/>
  <c r="L3723" i="19"/>
  <c r="L3724" i="19"/>
  <c r="L3725" i="19"/>
  <c r="L3726" i="19"/>
  <c r="L3727" i="19"/>
  <c r="L3728" i="19"/>
  <c r="L3729" i="19"/>
  <c r="L3730" i="19"/>
  <c r="L3731" i="19"/>
  <c r="L3732" i="19"/>
  <c r="L3733" i="19"/>
  <c r="L3734" i="19"/>
  <c r="L3735" i="19"/>
  <c r="L3736" i="19"/>
  <c r="L3737" i="19"/>
  <c r="L3738" i="19"/>
  <c r="L3739" i="19"/>
  <c r="L3740" i="19"/>
  <c r="L3741" i="19"/>
  <c r="L3742" i="19"/>
  <c r="L3743" i="19"/>
  <c r="L3744" i="19"/>
  <c r="L3745" i="19"/>
  <c r="L3746" i="19"/>
  <c r="L3747" i="19"/>
  <c r="L3748" i="19"/>
  <c r="L3749" i="19"/>
  <c r="L3750" i="19"/>
  <c r="L3751" i="19"/>
  <c r="L3752" i="19"/>
  <c r="L3753" i="19"/>
  <c r="L3754" i="19"/>
  <c r="L3755" i="19"/>
  <c r="L3756" i="19"/>
  <c r="L3757" i="19"/>
  <c r="L3758" i="19"/>
  <c r="L3759" i="19"/>
  <c r="L3760" i="19"/>
  <c r="L3761" i="19"/>
  <c r="L3762" i="19"/>
  <c r="L3763" i="19"/>
  <c r="L3764" i="19"/>
  <c r="L3765" i="19"/>
  <c r="L3766" i="19"/>
  <c r="L3767" i="19"/>
  <c r="L3768" i="19"/>
  <c r="L3769" i="19"/>
  <c r="L3770" i="19"/>
  <c r="L3771" i="19"/>
  <c r="L3772" i="19"/>
  <c r="L3773" i="19"/>
  <c r="L3774" i="19"/>
  <c r="L3775" i="19"/>
  <c r="L3776" i="19"/>
  <c r="L3777" i="19"/>
  <c r="L3778" i="19"/>
  <c r="L3779" i="19"/>
  <c r="L3780" i="19"/>
  <c r="L3781" i="19"/>
  <c r="L3782" i="19"/>
  <c r="L3783" i="19"/>
  <c r="L3784" i="19"/>
  <c r="L3785" i="19"/>
  <c r="L3786" i="19"/>
  <c r="L3787" i="19"/>
  <c r="L3788" i="19"/>
  <c r="L3789" i="19"/>
  <c r="L3790" i="19"/>
  <c r="L3791" i="19"/>
  <c r="L3792" i="19"/>
  <c r="L3793" i="19"/>
  <c r="L3794" i="19"/>
  <c r="L3795" i="19"/>
  <c r="L3796" i="19"/>
  <c r="L3797" i="19"/>
  <c r="L3798" i="19"/>
  <c r="L3799" i="19"/>
  <c r="L3800" i="19"/>
  <c r="L3801" i="19"/>
  <c r="L3802" i="19"/>
  <c r="L3803" i="19"/>
  <c r="L3804" i="19"/>
  <c r="L3805" i="19"/>
  <c r="L3806" i="19"/>
  <c r="L3807" i="19"/>
  <c r="L3808" i="19"/>
  <c r="L3809" i="19"/>
  <c r="L3810" i="19"/>
  <c r="L3811" i="19"/>
  <c r="L3812" i="19"/>
  <c r="L3813" i="19"/>
  <c r="L3814" i="19"/>
  <c r="L3815" i="19"/>
  <c r="L3816" i="19"/>
  <c r="L3817" i="19"/>
  <c r="L3818" i="19"/>
  <c r="L3819" i="19"/>
  <c r="L3820" i="19"/>
  <c r="L3821" i="19"/>
  <c r="L3822" i="19"/>
  <c r="L3823" i="19"/>
  <c r="L3824" i="19"/>
  <c r="L3825" i="19"/>
  <c r="L3826" i="19"/>
  <c r="L3827" i="19"/>
  <c r="L3828" i="19"/>
  <c r="L3829" i="19"/>
  <c r="L3830" i="19"/>
  <c r="L3831" i="19"/>
  <c r="L3832" i="19"/>
  <c r="L3833" i="19"/>
  <c r="L3834" i="19"/>
  <c r="L3835" i="19"/>
  <c r="L3836" i="19"/>
  <c r="L3837" i="19"/>
  <c r="L3838" i="19"/>
  <c r="L3839" i="19"/>
  <c r="L3840" i="19"/>
  <c r="L3841" i="19"/>
  <c r="L3842" i="19"/>
  <c r="L3843" i="19"/>
  <c r="L3844" i="19"/>
  <c r="L3845" i="19"/>
  <c r="L3846" i="19"/>
  <c r="L3847" i="19"/>
  <c r="L3848" i="19"/>
  <c r="L3849" i="19"/>
  <c r="L3850" i="19"/>
  <c r="L3851" i="19"/>
  <c r="L3852" i="19"/>
  <c r="L3853" i="19"/>
  <c r="L3854" i="19"/>
  <c r="L3855" i="19"/>
  <c r="L3856" i="19"/>
  <c r="L3857" i="19"/>
  <c r="L3858" i="19"/>
  <c r="L3859" i="19"/>
  <c r="L3860" i="19"/>
  <c r="L3861" i="19"/>
  <c r="L3862" i="19"/>
  <c r="L3863" i="19"/>
  <c r="L3864" i="19"/>
  <c r="L3865" i="19"/>
  <c r="L3866" i="19"/>
  <c r="L3867" i="19"/>
  <c r="L3868" i="19"/>
  <c r="L3869" i="19"/>
  <c r="L3870" i="19"/>
  <c r="L3871" i="19"/>
  <c r="L3872" i="19"/>
  <c r="L3873" i="19"/>
  <c r="L3874" i="19"/>
  <c r="L3875" i="19"/>
  <c r="L3876" i="19"/>
  <c r="L3877" i="19"/>
  <c r="L3878" i="19"/>
  <c r="L3879" i="19"/>
  <c r="L3880" i="19"/>
  <c r="L3881" i="19"/>
  <c r="L3882" i="19"/>
  <c r="L3883" i="19"/>
  <c r="L3884" i="19"/>
  <c r="L3885" i="19"/>
  <c r="L3886" i="19"/>
  <c r="L3887" i="19"/>
  <c r="L3888" i="19"/>
  <c r="L3889" i="19"/>
  <c r="L3890" i="19"/>
  <c r="L3891" i="19"/>
  <c r="L3892" i="19"/>
  <c r="L3893" i="19"/>
  <c r="L3894" i="19"/>
  <c r="L3895" i="19"/>
  <c r="L3896" i="19"/>
  <c r="L3897" i="19"/>
  <c r="L3898" i="19"/>
  <c r="L3899" i="19"/>
  <c r="L3900" i="19"/>
  <c r="L3901" i="19"/>
  <c r="L3902" i="19"/>
  <c r="L3903" i="19"/>
  <c r="L3904" i="19"/>
  <c r="L3905" i="19"/>
  <c r="L3906" i="19"/>
  <c r="L3907" i="19"/>
  <c r="L3908" i="19"/>
  <c r="L3909" i="19"/>
  <c r="L3910" i="19"/>
  <c r="L3911" i="19"/>
  <c r="L3912" i="19"/>
  <c r="L3913" i="19"/>
  <c r="L3914" i="19"/>
  <c r="L3915" i="19"/>
  <c r="L3916" i="19"/>
  <c r="L3917" i="19"/>
  <c r="L3918" i="19"/>
  <c r="L3919" i="19"/>
  <c r="L3920" i="19"/>
  <c r="L3921" i="19"/>
  <c r="L3922" i="19"/>
  <c r="L3923" i="19"/>
  <c r="L3924" i="19"/>
  <c r="L3925" i="19"/>
  <c r="L3926" i="19"/>
  <c r="L3927" i="19"/>
  <c r="L3928" i="19"/>
  <c r="L3929" i="19"/>
  <c r="L3930" i="19"/>
  <c r="L3931" i="19"/>
  <c r="L3932" i="19"/>
  <c r="L3933" i="19"/>
  <c r="L3934" i="19"/>
  <c r="L3935" i="19"/>
  <c r="L3936" i="19"/>
  <c r="L3937" i="19"/>
  <c r="L3938" i="19"/>
  <c r="L3939" i="19"/>
  <c r="L3940" i="19"/>
  <c r="L3941" i="19"/>
  <c r="L3942" i="19"/>
  <c r="L3943" i="19"/>
  <c r="L3944" i="19"/>
  <c r="L3945" i="19"/>
  <c r="L3946" i="19"/>
  <c r="L3947" i="19"/>
  <c r="L3948" i="19"/>
  <c r="L3949" i="19"/>
  <c r="L3950" i="19"/>
  <c r="L3951" i="19"/>
  <c r="L3952" i="19"/>
  <c r="L3953" i="19"/>
  <c r="L3954" i="19"/>
  <c r="L3955" i="19"/>
  <c r="L3956" i="19"/>
  <c r="L3957" i="19"/>
  <c r="L3958" i="19"/>
  <c r="L3959" i="19"/>
  <c r="L3960" i="19"/>
  <c r="L3961" i="19"/>
  <c r="L3962" i="19"/>
  <c r="L3963" i="19"/>
  <c r="L3964" i="19"/>
  <c r="L3965" i="19"/>
  <c r="L3966" i="19"/>
  <c r="L3967" i="19"/>
  <c r="L3968" i="19"/>
  <c r="L3969" i="19"/>
  <c r="L3970" i="19"/>
  <c r="L3971" i="19"/>
  <c r="L3972" i="19"/>
  <c r="L3973" i="19"/>
  <c r="L3974" i="19"/>
  <c r="L3975" i="19"/>
  <c r="L3976" i="19"/>
  <c r="L3977" i="19"/>
  <c r="L3978" i="19"/>
  <c r="L3979" i="19"/>
  <c r="L3980" i="19"/>
  <c r="L3981" i="19"/>
  <c r="L3982" i="19"/>
  <c r="L3983" i="19"/>
  <c r="L3984" i="19"/>
  <c r="L3985" i="19"/>
  <c r="L3986" i="19"/>
  <c r="L3987" i="19"/>
  <c r="L3988" i="19"/>
  <c r="L3989" i="19"/>
  <c r="L3990" i="19"/>
  <c r="L3991" i="19"/>
  <c r="L3992" i="19"/>
  <c r="L3993" i="19"/>
  <c r="L3994" i="19"/>
  <c r="L3995" i="19"/>
  <c r="L3996" i="19"/>
  <c r="L3997" i="19"/>
  <c r="L3998" i="19"/>
  <c r="L3999" i="19"/>
  <c r="L4000" i="19"/>
  <c r="L4001" i="19"/>
  <c r="L4002" i="19"/>
  <c r="L4003" i="19"/>
  <c r="L4004" i="19"/>
  <c r="L4005" i="19"/>
  <c r="L4006" i="19"/>
  <c r="L4007" i="19"/>
  <c r="L4008" i="19"/>
  <c r="L4009" i="19"/>
  <c r="L4010" i="19"/>
  <c r="L4011" i="19"/>
  <c r="L4012" i="19"/>
  <c r="L4013" i="19"/>
  <c r="L4014" i="19"/>
  <c r="L4015" i="19"/>
  <c r="L4016" i="19"/>
  <c r="L4017" i="19"/>
  <c r="L4018" i="19"/>
  <c r="L4019" i="19"/>
  <c r="L4020" i="19"/>
  <c r="L4021" i="19"/>
  <c r="L4022" i="19"/>
  <c r="L4023" i="19"/>
  <c r="L4024" i="19"/>
  <c r="L4025" i="19"/>
  <c r="L4026" i="19"/>
  <c r="L4027" i="19"/>
  <c r="L4028" i="19"/>
  <c r="L4029" i="19"/>
  <c r="L4030" i="19"/>
  <c r="L4031" i="19"/>
  <c r="L4032" i="19"/>
  <c r="L4033" i="19"/>
  <c r="L4034" i="19"/>
  <c r="L4035" i="19"/>
  <c r="L4036" i="19"/>
  <c r="L4037" i="19"/>
  <c r="L4038" i="19"/>
  <c r="L4039" i="19"/>
  <c r="L4040" i="19"/>
  <c r="L4041" i="19"/>
  <c r="L4042" i="19"/>
  <c r="L4043" i="19"/>
  <c r="L4044" i="19"/>
  <c r="L4045" i="19"/>
  <c r="L4046" i="19"/>
  <c r="L4047" i="19"/>
  <c r="L4048" i="19"/>
  <c r="L4049" i="19"/>
  <c r="L4050" i="19"/>
  <c r="L4051" i="19"/>
  <c r="L4052" i="19"/>
  <c r="L4053" i="19"/>
  <c r="L4054" i="19"/>
  <c r="L4055" i="19"/>
  <c r="L4056" i="19"/>
  <c r="L4057" i="19"/>
  <c r="L4058" i="19"/>
  <c r="L4059" i="19"/>
  <c r="L4060" i="19"/>
  <c r="L4061" i="19"/>
  <c r="L4062" i="19"/>
  <c r="L4063" i="19"/>
  <c r="L4064" i="19"/>
  <c r="L4065" i="19"/>
  <c r="L4066" i="19"/>
  <c r="L4067" i="19"/>
  <c r="L4068" i="19"/>
  <c r="L4069" i="19"/>
  <c r="L4070" i="19"/>
  <c r="L4071" i="19"/>
  <c r="L4072" i="19"/>
  <c r="L4073" i="19"/>
  <c r="L4074" i="19"/>
  <c r="L4075" i="19"/>
  <c r="L4076" i="19"/>
  <c r="L4077" i="19"/>
  <c r="L4078" i="19"/>
  <c r="L4079" i="19"/>
  <c r="L4080" i="19"/>
  <c r="L4081" i="19"/>
  <c r="L4082" i="19"/>
  <c r="L4083" i="19"/>
  <c r="L4084" i="19"/>
  <c r="L4085" i="19"/>
  <c r="L4086" i="19"/>
  <c r="L4087" i="19"/>
  <c r="L4088" i="19"/>
  <c r="L4089" i="19"/>
  <c r="L4090" i="19"/>
  <c r="L4091" i="19"/>
  <c r="L4092" i="19"/>
  <c r="L4093" i="19"/>
  <c r="L4094" i="19"/>
  <c r="L4095" i="19"/>
  <c r="L4096" i="19"/>
  <c r="L4097" i="19"/>
  <c r="L4098" i="19"/>
  <c r="L4099" i="19"/>
  <c r="L4100" i="19"/>
  <c r="L4101" i="19"/>
  <c r="L4102" i="19"/>
  <c r="L4103" i="19"/>
  <c r="L4104" i="19"/>
  <c r="L4105" i="19"/>
  <c r="L4106" i="19"/>
  <c r="L4107" i="19"/>
  <c r="L4108" i="19"/>
  <c r="L4109" i="19"/>
  <c r="L4110" i="19"/>
  <c r="L4111" i="19"/>
  <c r="L4112" i="19"/>
  <c r="L4113" i="19"/>
  <c r="L4114" i="19"/>
  <c r="L4115" i="19"/>
  <c r="L4116" i="19"/>
  <c r="L4117" i="19"/>
  <c r="L4118" i="19"/>
  <c r="L4119" i="19"/>
  <c r="L4120" i="19"/>
  <c r="L4121" i="19"/>
  <c r="L4122" i="19"/>
  <c r="L4123" i="19"/>
  <c r="L4124" i="19"/>
  <c r="L4125" i="19"/>
  <c r="L4126" i="19"/>
  <c r="L4127" i="19"/>
  <c r="L4128" i="19"/>
  <c r="L4129" i="19"/>
  <c r="L4130" i="19"/>
  <c r="L4131" i="19"/>
  <c r="L4132" i="19"/>
  <c r="L4133" i="19"/>
  <c r="L4134" i="19"/>
  <c r="L4135" i="19"/>
  <c r="L4136" i="19"/>
  <c r="L4137" i="19"/>
  <c r="L4138" i="19"/>
  <c r="L4139" i="19"/>
  <c r="L4140" i="19"/>
  <c r="L4141" i="19"/>
  <c r="L4142" i="19"/>
  <c r="L4143" i="19"/>
  <c r="L4144" i="19"/>
  <c r="L4145" i="19"/>
  <c r="L4146" i="19"/>
  <c r="L4147" i="19"/>
  <c r="L4148" i="19"/>
  <c r="L4149" i="19"/>
  <c r="L4150" i="19"/>
  <c r="L4151" i="19"/>
  <c r="L4152" i="19"/>
  <c r="L4153" i="19"/>
  <c r="L4154" i="19"/>
  <c r="L4155" i="19"/>
  <c r="L4156" i="19"/>
  <c r="L4157" i="19"/>
  <c r="L4158" i="19"/>
  <c r="L4159" i="19"/>
  <c r="L4160" i="19"/>
  <c r="L4161" i="19"/>
  <c r="L4162" i="19"/>
  <c r="L4163" i="19"/>
  <c r="L4164" i="19"/>
  <c r="L4165" i="19"/>
  <c r="L4166" i="19"/>
  <c r="L4167" i="19"/>
  <c r="L4168" i="19"/>
  <c r="L4169" i="19"/>
  <c r="L4170" i="19"/>
  <c r="L4171" i="19"/>
  <c r="L4172" i="19"/>
  <c r="L4173" i="19"/>
  <c r="L4174" i="19"/>
  <c r="L4175" i="19"/>
  <c r="L4176" i="19"/>
  <c r="L4177" i="19"/>
  <c r="L4178" i="19"/>
  <c r="L4179" i="19"/>
  <c r="L4180" i="19"/>
  <c r="L4181" i="19"/>
  <c r="L4182" i="19"/>
  <c r="L4183" i="19"/>
  <c r="L4184" i="19"/>
  <c r="L4185" i="19"/>
  <c r="L4186" i="19"/>
  <c r="L4187" i="19"/>
  <c r="L4188" i="19"/>
  <c r="L4189" i="19"/>
  <c r="L4190" i="19"/>
  <c r="L4191" i="19"/>
  <c r="L4192" i="19"/>
  <c r="L4193" i="19"/>
  <c r="L4194" i="19"/>
  <c r="L4195" i="19"/>
  <c r="L4196" i="19"/>
  <c r="L4197" i="19"/>
  <c r="L4198" i="19"/>
  <c r="L4199" i="19"/>
  <c r="L4200" i="19"/>
  <c r="L4201" i="19"/>
  <c r="L4202" i="19"/>
  <c r="L4203" i="19"/>
  <c r="L4204" i="19"/>
  <c r="L4205" i="19"/>
  <c r="L4206" i="19"/>
  <c r="L4207" i="19"/>
  <c r="L4208" i="19"/>
  <c r="L4209" i="19"/>
  <c r="L4210" i="19"/>
  <c r="L4211" i="19"/>
  <c r="L4212" i="19"/>
  <c r="L4213" i="19"/>
  <c r="L4214" i="19"/>
  <c r="L4215" i="19"/>
  <c r="L4216" i="19"/>
  <c r="L4217" i="19"/>
  <c r="L4218" i="19"/>
  <c r="L4219" i="19"/>
  <c r="L4220" i="19"/>
  <c r="L4221" i="19"/>
  <c r="L4222" i="19"/>
  <c r="L4223" i="19"/>
  <c r="L4224" i="19"/>
  <c r="L4225" i="19"/>
  <c r="L4226" i="19"/>
  <c r="L4227" i="19"/>
  <c r="L4228" i="19"/>
  <c r="L4229" i="19"/>
  <c r="L4230" i="19"/>
  <c r="L4231" i="19"/>
  <c r="L4232" i="19"/>
  <c r="L4233" i="19"/>
  <c r="L4234" i="19"/>
  <c r="L4235" i="19"/>
  <c r="L4236" i="19"/>
  <c r="L4237" i="19"/>
  <c r="L4238" i="19"/>
  <c r="L4239" i="19"/>
  <c r="L4240" i="19"/>
  <c r="L4241" i="19"/>
  <c r="L4242" i="19"/>
  <c r="L4243" i="19"/>
  <c r="L4244" i="19"/>
  <c r="L4245" i="19"/>
  <c r="L4246" i="19"/>
  <c r="L4247" i="19"/>
  <c r="L4248" i="19"/>
  <c r="L4249" i="19"/>
  <c r="L4250" i="19"/>
  <c r="L4251" i="19"/>
  <c r="L4252" i="19"/>
  <c r="L4253" i="19"/>
  <c r="L4254" i="19"/>
  <c r="L4255" i="19"/>
  <c r="L4256" i="19"/>
  <c r="L4257" i="19"/>
  <c r="L4258" i="19"/>
  <c r="L4259" i="19"/>
  <c r="L4260" i="19"/>
  <c r="L4261" i="19"/>
  <c r="L4262" i="19"/>
  <c r="L4263" i="19"/>
  <c r="L4264" i="19"/>
  <c r="L4265" i="19"/>
  <c r="L4266" i="19"/>
  <c r="L4267" i="19"/>
  <c r="L4268" i="19"/>
  <c r="L4269" i="19"/>
  <c r="L4270" i="19"/>
  <c r="L4271" i="19"/>
  <c r="L4272" i="19"/>
  <c r="L4273" i="19"/>
  <c r="L4274" i="19"/>
  <c r="L4275" i="19"/>
  <c r="L4276" i="19"/>
  <c r="L4277" i="19"/>
  <c r="L4278" i="19"/>
  <c r="L4279" i="19"/>
  <c r="L4280" i="19"/>
  <c r="L4281" i="19"/>
  <c r="L4282" i="19"/>
  <c r="L4283" i="19"/>
  <c r="L4284" i="19"/>
  <c r="L4285" i="19"/>
  <c r="L4286" i="19"/>
  <c r="L4287" i="19"/>
  <c r="L4288" i="19"/>
  <c r="L4289" i="19"/>
  <c r="L4290" i="19"/>
  <c r="L4291" i="19"/>
  <c r="L4292" i="19"/>
  <c r="L4293" i="19"/>
  <c r="L4294" i="19"/>
  <c r="L4295" i="19"/>
  <c r="L4296" i="19"/>
  <c r="L4297" i="19"/>
  <c r="L4298" i="19"/>
  <c r="L4299" i="19"/>
  <c r="L4300" i="19"/>
  <c r="L4301" i="19"/>
  <c r="L4302" i="19"/>
  <c r="L4303" i="19"/>
  <c r="L4304" i="19"/>
  <c r="L4305" i="19"/>
  <c r="L4306" i="19"/>
  <c r="L4307" i="19"/>
  <c r="L4308" i="19"/>
  <c r="L4309" i="19"/>
  <c r="L4310" i="19"/>
  <c r="L4311" i="19"/>
  <c r="L4312" i="19"/>
  <c r="L4313" i="19"/>
  <c r="L4314" i="19"/>
  <c r="L4315" i="19"/>
  <c r="L4316" i="19"/>
  <c r="L4317" i="19"/>
  <c r="L4318" i="19"/>
  <c r="L4319" i="19"/>
  <c r="L4320" i="19"/>
  <c r="L4321" i="19"/>
  <c r="L4322" i="19"/>
  <c r="L4323" i="19"/>
  <c r="L4324" i="19"/>
  <c r="L4325" i="19"/>
  <c r="L4326" i="19"/>
  <c r="L4327" i="19"/>
  <c r="L4328" i="19"/>
  <c r="L4329" i="19"/>
  <c r="L4330" i="19"/>
  <c r="L4331" i="19"/>
  <c r="L4332" i="19"/>
  <c r="L4333" i="19"/>
  <c r="L4334" i="19"/>
  <c r="L4335" i="19"/>
  <c r="L4336" i="19"/>
  <c r="L4337" i="19"/>
  <c r="L4338" i="19"/>
  <c r="L4339" i="19"/>
  <c r="L4340" i="19"/>
  <c r="L4341" i="19"/>
  <c r="L4342" i="19"/>
  <c r="L4343" i="19"/>
  <c r="L4344" i="19"/>
  <c r="L4345" i="19"/>
  <c r="L4346" i="19"/>
  <c r="L4347" i="19"/>
  <c r="L4348" i="19"/>
  <c r="L4349" i="19"/>
  <c r="L4350" i="19"/>
  <c r="L4351" i="19"/>
  <c r="L4352" i="19"/>
  <c r="L4353" i="19"/>
  <c r="L4354" i="19"/>
  <c r="L4355" i="19"/>
  <c r="L4356" i="19"/>
  <c r="L4357" i="19"/>
  <c r="L4358" i="19"/>
  <c r="L4359" i="19"/>
  <c r="L4360" i="19"/>
  <c r="L4361" i="19"/>
  <c r="L4362" i="19"/>
  <c r="L4363" i="19"/>
  <c r="L4364" i="19"/>
  <c r="L4365" i="19"/>
  <c r="L4366" i="19"/>
  <c r="L4367" i="19"/>
  <c r="L4368" i="19"/>
  <c r="L4369" i="19"/>
  <c r="L4370" i="19"/>
  <c r="L4371" i="19"/>
  <c r="L4372" i="19"/>
  <c r="L4373" i="19"/>
  <c r="L4374" i="19"/>
  <c r="L4375" i="19"/>
  <c r="L4376" i="19"/>
  <c r="L4377" i="19"/>
  <c r="L4378" i="19"/>
  <c r="L4379" i="19"/>
  <c r="L4380" i="19"/>
  <c r="L4381" i="19"/>
  <c r="L4382" i="19"/>
  <c r="L4383" i="19"/>
  <c r="L4384" i="19"/>
  <c r="L4385" i="19"/>
  <c r="L4386" i="19"/>
  <c r="L4387" i="19"/>
  <c r="L4388" i="19"/>
  <c r="L4389" i="19"/>
  <c r="L4390" i="19"/>
  <c r="L4391" i="19"/>
  <c r="L4392" i="19"/>
  <c r="L4393" i="19"/>
  <c r="L4394" i="19"/>
  <c r="L4395" i="19"/>
  <c r="L4396" i="19"/>
  <c r="L4397" i="19"/>
  <c r="L4398" i="19"/>
  <c r="L4399" i="19"/>
  <c r="L4400" i="19"/>
  <c r="L4401" i="19"/>
  <c r="L4402" i="19"/>
  <c r="L4403" i="19"/>
  <c r="L4404" i="19"/>
  <c r="L4405" i="19"/>
  <c r="L4406" i="19"/>
  <c r="L4407" i="19"/>
  <c r="L4408" i="19"/>
  <c r="L4409" i="19"/>
  <c r="L4410" i="19"/>
  <c r="L4411" i="19"/>
  <c r="L4412" i="19"/>
  <c r="L4413" i="19"/>
  <c r="L4414" i="19"/>
  <c r="L4415" i="19"/>
  <c r="L4416" i="19"/>
  <c r="L4417" i="19"/>
  <c r="L4418" i="19"/>
  <c r="L4419" i="19"/>
  <c r="L4420" i="19"/>
  <c r="L4421" i="19"/>
  <c r="L4422" i="19"/>
  <c r="L4423" i="19"/>
  <c r="L4424" i="19"/>
  <c r="L4425" i="19"/>
  <c r="L4426" i="19"/>
  <c r="L4427" i="19"/>
  <c r="L4428" i="19"/>
  <c r="L4429" i="19"/>
  <c r="L4430" i="19"/>
  <c r="L4431" i="19"/>
  <c r="L4432" i="19"/>
  <c r="L4433" i="19"/>
  <c r="L4434" i="19"/>
  <c r="L4435" i="19"/>
  <c r="L4436" i="19"/>
  <c r="L4437" i="19"/>
  <c r="L4438" i="19"/>
  <c r="L4439" i="19"/>
  <c r="L4440" i="19"/>
  <c r="L4441" i="19"/>
  <c r="L4442" i="19"/>
  <c r="L4443" i="19"/>
  <c r="L4444" i="19"/>
  <c r="L4445" i="19"/>
  <c r="L4446" i="19"/>
  <c r="L4447" i="19"/>
  <c r="L4448" i="19"/>
  <c r="L4449" i="19"/>
  <c r="L4450" i="19"/>
  <c r="L4451" i="19"/>
  <c r="L4452" i="19"/>
  <c r="L4453" i="19"/>
  <c r="L4454" i="19"/>
  <c r="L4455" i="19"/>
  <c r="L4456" i="19"/>
  <c r="L4457" i="19"/>
  <c r="L4458" i="19"/>
  <c r="L4459" i="19"/>
  <c r="L4460" i="19"/>
  <c r="L4461" i="19"/>
  <c r="L4462" i="19"/>
  <c r="L4463" i="19"/>
  <c r="L4464" i="19"/>
  <c r="L4465" i="19"/>
  <c r="L4466" i="19"/>
  <c r="L4467" i="19"/>
  <c r="L4468" i="19"/>
  <c r="L4469" i="19"/>
  <c r="L4470" i="19"/>
  <c r="L4471" i="19"/>
  <c r="L4472" i="19"/>
  <c r="L4473" i="19"/>
  <c r="L4474" i="19"/>
  <c r="L4475" i="19"/>
  <c r="L4476" i="19"/>
  <c r="L4477" i="19"/>
  <c r="L4478" i="19"/>
  <c r="L4479" i="19"/>
  <c r="L4480" i="19"/>
  <c r="L4481" i="19"/>
  <c r="L4482" i="19"/>
  <c r="L4483" i="19"/>
  <c r="L4484" i="19"/>
  <c r="L4485" i="19"/>
  <c r="L4486" i="19"/>
  <c r="L4487" i="19"/>
  <c r="L4488" i="19"/>
  <c r="L4489" i="19"/>
  <c r="L4490" i="19"/>
  <c r="L4491" i="19"/>
  <c r="L4492" i="19"/>
  <c r="L4493" i="19"/>
  <c r="L4494" i="19"/>
  <c r="L4495" i="19"/>
  <c r="L4496" i="19"/>
  <c r="L4497" i="19"/>
  <c r="L4498" i="19"/>
  <c r="L4499" i="19"/>
  <c r="L4500" i="19"/>
  <c r="L4501" i="19"/>
  <c r="L4502" i="19"/>
  <c r="L4503" i="19"/>
  <c r="L4504" i="19"/>
  <c r="L4505" i="19"/>
  <c r="L4506" i="19"/>
  <c r="L4507" i="19"/>
  <c r="L4508" i="19"/>
  <c r="L4509" i="19"/>
  <c r="L4510" i="19"/>
  <c r="L4511" i="19"/>
  <c r="L4512" i="19"/>
  <c r="L4513" i="19"/>
  <c r="L4514" i="19"/>
  <c r="L4515" i="19"/>
  <c r="L4516" i="19"/>
  <c r="L4517" i="19"/>
  <c r="L4518" i="19"/>
  <c r="L4519" i="19"/>
  <c r="L4520" i="19"/>
  <c r="L4521" i="19"/>
  <c r="L4522" i="19"/>
  <c r="L4523" i="19"/>
  <c r="L4524" i="19"/>
  <c r="L4525" i="19"/>
  <c r="L4526" i="19"/>
  <c r="L4527" i="19"/>
  <c r="L4528" i="19"/>
  <c r="L4529" i="19"/>
  <c r="L4530" i="19"/>
  <c r="L4531" i="19"/>
  <c r="L4532" i="19"/>
  <c r="L4533" i="19"/>
  <c r="L4534" i="19"/>
  <c r="L4535" i="19"/>
  <c r="L4536" i="19"/>
  <c r="L4537" i="19"/>
  <c r="L4538" i="19"/>
  <c r="L4539" i="19"/>
  <c r="L4540" i="19"/>
  <c r="L4541" i="19"/>
  <c r="L4542" i="19"/>
  <c r="L4543" i="19"/>
  <c r="L4544" i="19"/>
  <c r="L4545" i="19"/>
  <c r="L4546" i="19"/>
  <c r="L4547" i="19"/>
  <c r="L4548" i="19"/>
  <c r="L4549" i="19"/>
  <c r="L4550" i="19"/>
  <c r="L4551" i="19"/>
  <c r="L4552" i="19"/>
  <c r="L4553" i="19"/>
  <c r="L4554" i="19"/>
  <c r="L4555" i="19"/>
  <c r="L4556" i="19"/>
  <c r="L4557" i="19"/>
  <c r="L4558" i="19"/>
  <c r="L4559" i="19"/>
  <c r="L4560" i="19"/>
  <c r="L4561" i="19"/>
  <c r="L4562" i="19"/>
  <c r="L4563" i="19"/>
  <c r="L4564" i="19"/>
  <c r="L4565" i="19"/>
  <c r="L4566" i="19"/>
  <c r="L4567" i="19"/>
  <c r="L4568" i="19"/>
  <c r="L4569" i="19"/>
  <c r="L4570" i="19"/>
  <c r="L4571" i="19"/>
  <c r="L4572" i="19"/>
  <c r="L4573" i="19"/>
  <c r="L4574" i="19"/>
  <c r="L4575" i="19"/>
  <c r="L4576" i="19"/>
  <c r="L4577" i="19"/>
  <c r="L4578" i="19"/>
  <c r="L4579" i="19"/>
  <c r="L4580" i="19"/>
  <c r="L4581" i="19"/>
  <c r="L4582" i="19"/>
  <c r="L4583" i="19"/>
  <c r="L4584" i="19"/>
  <c r="L4585" i="19"/>
  <c r="L4586" i="19"/>
  <c r="L4587" i="19"/>
  <c r="L4588" i="19"/>
  <c r="L4589" i="19"/>
  <c r="L4590" i="19"/>
  <c r="L4591" i="19"/>
  <c r="L4592" i="19"/>
  <c r="L4593" i="19"/>
  <c r="L4594" i="19"/>
  <c r="L4595" i="19"/>
  <c r="L4596" i="19"/>
  <c r="L4597" i="19"/>
  <c r="L4598" i="19"/>
  <c r="L4599" i="19"/>
  <c r="L4600" i="19"/>
  <c r="L4601" i="19"/>
  <c r="L4602" i="19"/>
  <c r="L4603" i="19"/>
  <c r="L4604" i="19"/>
  <c r="L4605" i="19"/>
  <c r="L4606" i="19"/>
  <c r="L4607" i="19"/>
  <c r="L4608" i="19"/>
  <c r="L4609" i="19"/>
  <c r="L4610" i="19"/>
  <c r="L4611" i="19"/>
  <c r="L4612" i="19"/>
  <c r="L4613" i="19"/>
  <c r="L4614" i="19"/>
  <c r="L4615" i="19"/>
  <c r="L4616" i="19"/>
  <c r="L4617" i="19"/>
  <c r="L4618" i="19"/>
  <c r="L4619" i="19"/>
  <c r="L4620" i="19"/>
  <c r="L4621" i="19"/>
  <c r="L4622" i="19"/>
  <c r="L4623" i="19"/>
  <c r="L4624" i="19"/>
  <c r="L4625" i="19"/>
  <c r="L4626" i="19"/>
  <c r="L4627" i="19"/>
  <c r="L4628" i="19"/>
  <c r="L4629" i="19"/>
  <c r="L4630" i="19"/>
  <c r="L4631" i="19"/>
  <c r="L4632" i="19"/>
  <c r="L4633" i="19"/>
  <c r="L4634" i="19"/>
  <c r="L4635" i="19"/>
  <c r="L4636" i="19"/>
  <c r="L4637" i="19"/>
  <c r="L4638" i="19"/>
  <c r="L4639" i="19"/>
  <c r="L4640" i="19"/>
  <c r="L4641" i="19"/>
  <c r="L4642" i="19"/>
  <c r="L4643" i="19"/>
  <c r="L4644" i="19"/>
  <c r="L4645" i="19"/>
  <c r="L4646" i="19"/>
  <c r="L4647" i="19"/>
  <c r="L4648" i="19"/>
  <c r="L4649" i="19"/>
  <c r="L4650" i="19"/>
  <c r="L4651" i="19"/>
  <c r="L4652" i="19"/>
  <c r="L4653" i="19"/>
  <c r="L4654" i="19"/>
  <c r="L4655" i="19"/>
  <c r="L4656" i="19"/>
  <c r="L4657" i="19"/>
  <c r="L4658" i="19"/>
  <c r="L4659" i="19"/>
  <c r="L4660" i="19"/>
  <c r="L4661" i="19"/>
  <c r="L4662" i="19"/>
  <c r="L4663" i="19"/>
  <c r="L4664" i="19"/>
  <c r="L4665" i="19"/>
  <c r="L4666" i="19"/>
  <c r="L4667" i="19"/>
  <c r="L4668" i="19"/>
  <c r="L4669" i="19"/>
  <c r="L4670" i="19"/>
  <c r="L4671" i="19"/>
  <c r="L4672" i="19"/>
  <c r="L4673" i="19"/>
  <c r="L4674" i="19"/>
  <c r="L4675" i="19"/>
  <c r="L4676" i="19"/>
  <c r="L4677" i="19"/>
  <c r="L4678" i="19"/>
  <c r="L4679" i="19"/>
  <c r="L4680" i="19"/>
  <c r="L4681" i="19"/>
  <c r="L4682" i="19"/>
  <c r="L4683" i="19"/>
  <c r="L4684" i="19"/>
  <c r="L4685" i="19"/>
  <c r="L4686" i="19"/>
  <c r="L4687" i="19"/>
  <c r="L4688" i="19"/>
  <c r="L4689" i="19"/>
  <c r="L4690" i="19"/>
  <c r="L4691" i="19"/>
  <c r="L4692" i="19"/>
  <c r="L4693" i="19"/>
  <c r="L4694" i="19"/>
  <c r="L4695" i="19"/>
  <c r="L4696" i="19"/>
  <c r="L4697" i="19"/>
  <c r="L4698" i="19"/>
  <c r="L4699" i="19"/>
  <c r="L4700" i="19"/>
  <c r="L4701" i="19"/>
  <c r="L4702" i="19"/>
  <c r="L4703" i="19"/>
  <c r="L4704" i="19"/>
  <c r="L4705" i="19"/>
  <c r="L4706" i="19"/>
  <c r="L4707" i="19"/>
  <c r="L4708" i="19"/>
  <c r="L4709" i="19"/>
  <c r="L4710" i="19"/>
  <c r="L4711" i="19"/>
  <c r="L4712" i="19"/>
  <c r="L4713" i="19"/>
  <c r="L4714" i="19"/>
  <c r="L4715" i="19"/>
  <c r="L4716" i="19"/>
  <c r="L4717" i="19"/>
  <c r="L4718" i="19"/>
  <c r="L4719" i="19"/>
  <c r="L4720" i="19"/>
  <c r="L4721" i="19"/>
  <c r="L4722" i="19"/>
  <c r="L4723" i="19"/>
  <c r="L4724" i="19"/>
  <c r="L4725" i="19"/>
  <c r="L4726" i="19"/>
  <c r="L4727" i="19"/>
  <c r="L4728" i="19"/>
  <c r="L4729" i="19"/>
  <c r="L4730" i="19"/>
  <c r="L4731" i="19"/>
  <c r="L4732" i="19"/>
  <c r="L4733" i="19"/>
  <c r="L4734" i="19"/>
  <c r="L4735" i="19"/>
  <c r="L4736" i="19"/>
  <c r="L4737" i="19"/>
  <c r="L4738" i="19"/>
  <c r="L4739" i="19"/>
  <c r="L4740" i="19"/>
  <c r="L4741" i="19"/>
  <c r="L4742" i="19"/>
  <c r="L4743" i="19"/>
  <c r="L4744" i="19"/>
  <c r="L4745" i="19"/>
  <c r="L4746" i="19"/>
  <c r="L4747" i="19"/>
  <c r="L4748" i="19"/>
  <c r="L4749" i="19"/>
  <c r="L4750" i="19"/>
  <c r="L4751" i="19"/>
  <c r="L4752" i="19"/>
  <c r="L4753" i="19"/>
  <c r="L4754" i="19"/>
  <c r="L4755" i="19"/>
  <c r="L4756" i="19"/>
  <c r="L4757" i="19"/>
  <c r="L4758" i="19"/>
  <c r="L4759" i="19"/>
  <c r="L4760" i="19"/>
  <c r="L4761" i="19"/>
  <c r="L4762" i="19"/>
  <c r="L4763" i="19"/>
  <c r="L4764" i="19"/>
  <c r="L4765" i="19"/>
  <c r="L4766" i="19"/>
  <c r="L4767" i="19"/>
  <c r="L4768" i="19"/>
  <c r="L4769" i="19"/>
  <c r="L4770" i="19"/>
  <c r="L4771" i="19"/>
  <c r="L4772" i="19"/>
  <c r="L4773" i="19"/>
  <c r="L4774" i="19"/>
  <c r="L4775" i="19"/>
  <c r="L4776" i="19"/>
  <c r="L4777" i="19"/>
  <c r="L4778" i="19"/>
  <c r="L4779" i="19"/>
  <c r="L4780" i="19"/>
  <c r="L4781" i="19"/>
  <c r="L4782" i="19"/>
  <c r="L4783" i="19"/>
  <c r="L4784" i="19"/>
  <c r="L4785" i="19"/>
  <c r="L4786" i="19"/>
  <c r="L4787" i="19"/>
  <c r="L4788" i="19"/>
  <c r="L4789" i="19"/>
  <c r="L4790" i="19"/>
  <c r="L4791" i="19"/>
  <c r="L4792" i="19"/>
  <c r="L4793" i="19"/>
  <c r="L4794" i="19"/>
  <c r="L4795" i="19"/>
  <c r="L4796" i="19"/>
  <c r="L4797" i="19"/>
  <c r="L4798" i="19"/>
  <c r="L4799" i="19"/>
  <c r="L4800" i="19"/>
  <c r="L4801" i="19"/>
  <c r="L4802" i="19"/>
  <c r="L4803" i="19"/>
  <c r="L4804" i="19"/>
  <c r="L4805" i="19"/>
  <c r="L4806" i="19"/>
  <c r="L4807" i="19"/>
  <c r="L4808" i="19"/>
  <c r="L4809" i="19"/>
  <c r="L4810" i="19"/>
  <c r="L4811" i="19"/>
  <c r="L4812" i="19"/>
  <c r="L4813" i="19"/>
  <c r="L4814" i="19"/>
  <c r="L4815" i="19"/>
  <c r="L4816" i="19"/>
  <c r="L4817" i="19"/>
  <c r="L4818" i="19"/>
  <c r="L4819" i="19"/>
  <c r="L4820" i="19"/>
  <c r="L4821" i="19"/>
  <c r="L4822" i="19"/>
  <c r="L4823" i="19"/>
  <c r="L4824" i="19"/>
  <c r="L4825" i="19"/>
  <c r="L4826" i="19"/>
  <c r="L4827" i="19"/>
  <c r="L4828" i="19"/>
  <c r="L4829" i="19"/>
  <c r="L4830" i="19"/>
  <c r="L4831" i="19"/>
  <c r="L4832" i="19"/>
  <c r="L4833" i="19"/>
  <c r="L4834" i="19"/>
  <c r="L4835" i="19"/>
  <c r="L4836" i="19"/>
  <c r="L4837" i="19"/>
  <c r="L4838" i="19"/>
  <c r="L4839" i="19"/>
  <c r="L4840" i="19"/>
  <c r="L4841" i="19"/>
  <c r="L4842" i="19"/>
  <c r="L4843" i="19"/>
  <c r="L4844" i="19"/>
  <c r="L4845" i="19"/>
  <c r="L4846" i="19"/>
  <c r="L4847" i="19"/>
  <c r="L4848" i="19"/>
  <c r="L4849" i="19"/>
  <c r="L4850" i="19"/>
  <c r="L4851" i="19"/>
  <c r="L4852" i="19"/>
  <c r="L4853" i="19"/>
  <c r="L4854" i="19"/>
  <c r="L4855" i="19"/>
  <c r="L4856" i="19"/>
  <c r="L4857" i="19"/>
  <c r="L4858" i="19"/>
  <c r="L4859" i="19"/>
  <c r="L4860" i="19"/>
  <c r="L4861" i="19"/>
  <c r="L4862" i="19"/>
  <c r="L4863" i="19"/>
  <c r="L4864" i="19"/>
  <c r="L4865" i="19"/>
  <c r="L4866" i="19"/>
  <c r="L4867" i="19"/>
  <c r="L4868" i="19"/>
  <c r="L4869" i="19"/>
  <c r="L4870" i="19"/>
  <c r="L4871" i="19"/>
  <c r="L4872" i="19"/>
  <c r="L4873" i="19"/>
  <c r="L4874" i="19"/>
  <c r="L4875" i="19"/>
  <c r="L4876" i="19"/>
  <c r="L4877" i="19"/>
  <c r="L4878" i="19"/>
  <c r="L4879" i="19"/>
  <c r="L4880" i="19"/>
  <c r="L4881" i="19"/>
  <c r="L4882" i="19"/>
  <c r="L4883" i="19"/>
  <c r="L4884" i="19"/>
  <c r="L4885" i="19"/>
  <c r="L4886" i="19"/>
  <c r="L4887" i="19"/>
  <c r="L4888" i="19"/>
  <c r="L4889" i="19"/>
  <c r="L4890" i="19"/>
  <c r="L4891" i="19"/>
  <c r="L4892" i="19"/>
  <c r="L4893" i="19"/>
  <c r="L4894" i="19"/>
  <c r="L4895" i="19"/>
  <c r="L4896" i="19"/>
  <c r="L4897" i="19"/>
  <c r="L4898" i="19"/>
  <c r="L4899" i="19"/>
  <c r="L4900" i="19"/>
  <c r="L4901" i="19"/>
  <c r="L4902" i="19"/>
  <c r="L4903" i="19"/>
  <c r="L4904" i="19"/>
  <c r="L4905" i="19"/>
  <c r="L4906" i="19"/>
  <c r="L4907" i="19"/>
  <c r="L4908" i="19"/>
  <c r="L4909" i="19"/>
  <c r="L4910" i="19"/>
  <c r="L4911" i="19"/>
  <c r="L4912" i="19"/>
  <c r="L4913" i="19"/>
  <c r="L4914" i="19"/>
  <c r="L4915" i="19"/>
  <c r="L4916" i="19"/>
  <c r="L4917" i="19"/>
  <c r="L4918" i="19"/>
  <c r="L4919" i="19"/>
  <c r="L4920" i="19"/>
  <c r="L4921" i="19"/>
  <c r="L4922" i="19"/>
  <c r="L4923" i="19"/>
  <c r="L4924" i="19"/>
  <c r="L4925" i="19"/>
  <c r="L4926" i="19"/>
  <c r="L4927" i="19"/>
  <c r="L4928" i="19"/>
  <c r="L4929" i="19"/>
  <c r="L4930" i="19"/>
  <c r="L4931" i="19"/>
  <c r="L4932" i="19"/>
  <c r="L4933" i="19"/>
  <c r="L4934" i="19"/>
  <c r="L4935" i="19"/>
  <c r="L4936" i="19"/>
  <c r="L4937" i="19"/>
  <c r="L4938" i="19"/>
  <c r="L4939" i="19"/>
  <c r="L4940" i="19"/>
  <c r="L4941" i="19"/>
  <c r="L4942" i="19"/>
  <c r="L4943" i="19"/>
  <c r="L4944" i="19"/>
  <c r="L4945" i="19"/>
  <c r="L4946" i="19"/>
  <c r="L4947" i="19"/>
  <c r="L4948" i="19"/>
  <c r="L4949" i="19"/>
  <c r="L4950" i="19"/>
  <c r="L4951" i="19"/>
  <c r="L4952" i="19"/>
  <c r="L4953" i="19"/>
  <c r="L4954" i="19"/>
  <c r="L4955" i="19"/>
  <c r="L4956" i="19"/>
  <c r="L4957" i="19"/>
  <c r="L4958" i="19"/>
  <c r="L4959" i="19"/>
  <c r="L4960" i="19"/>
  <c r="L4961" i="19"/>
  <c r="L4962" i="19"/>
  <c r="L4963" i="19"/>
  <c r="L4964" i="19"/>
  <c r="L4965" i="19"/>
  <c r="L4966" i="19"/>
  <c r="L4967" i="19"/>
  <c r="L4968" i="19"/>
  <c r="L4969" i="19"/>
  <c r="L4970" i="19"/>
  <c r="L4971" i="19"/>
  <c r="L4972" i="19"/>
  <c r="L4973" i="19"/>
  <c r="L4974" i="19"/>
  <c r="L4975" i="19"/>
  <c r="L4976" i="19"/>
  <c r="L4977" i="19"/>
  <c r="L4978" i="19"/>
  <c r="L4979" i="19"/>
  <c r="L4980" i="19"/>
  <c r="L4981" i="19"/>
  <c r="L4982" i="19"/>
  <c r="L4983" i="19"/>
  <c r="L4984" i="19"/>
  <c r="L4985" i="19"/>
  <c r="L4986" i="19"/>
  <c r="L4987" i="19"/>
  <c r="L4988" i="19"/>
  <c r="L4989" i="19"/>
  <c r="L4990" i="19"/>
  <c r="L4991" i="19"/>
  <c r="L4992" i="19"/>
  <c r="L4993" i="19"/>
  <c r="L4994" i="19"/>
  <c r="L4995" i="19"/>
  <c r="L4996" i="19"/>
  <c r="L4997" i="19"/>
  <c r="L4998" i="19"/>
  <c r="L4999" i="19"/>
  <c r="L5000" i="19"/>
  <c r="L5001" i="19"/>
  <c r="L5002" i="19"/>
  <c r="L5003" i="19"/>
  <c r="L5004" i="19"/>
  <c r="L5005" i="19"/>
  <c r="L5006" i="19"/>
  <c r="L5007" i="19"/>
  <c r="L5008" i="19"/>
  <c r="L5009" i="19"/>
  <c r="L5010" i="19"/>
  <c r="L5011" i="19"/>
  <c r="L5012" i="19"/>
  <c r="L5013" i="19"/>
  <c r="L5014" i="19"/>
  <c r="L5015" i="19"/>
  <c r="L5016" i="19"/>
  <c r="L5017" i="19"/>
  <c r="L5018" i="19"/>
  <c r="L5019" i="19"/>
  <c r="L5020" i="19"/>
  <c r="L5021" i="19"/>
  <c r="L5022" i="19"/>
  <c r="L5023" i="19"/>
  <c r="L5024" i="19"/>
  <c r="L5025" i="19"/>
  <c r="L5026" i="19"/>
  <c r="L5027" i="19"/>
  <c r="L5028" i="19"/>
  <c r="L5029" i="19"/>
  <c r="L5030" i="19"/>
  <c r="L5031" i="19"/>
  <c r="L5032" i="19"/>
  <c r="L5033" i="19"/>
  <c r="L5034" i="19"/>
  <c r="L5035" i="19"/>
  <c r="L5036" i="19"/>
  <c r="L5037" i="19"/>
  <c r="L5038" i="19"/>
  <c r="L5039" i="19"/>
  <c r="L5040" i="19"/>
  <c r="L5041" i="19"/>
  <c r="L5042" i="19"/>
  <c r="L5043" i="19"/>
  <c r="L5044" i="19"/>
  <c r="L5045" i="19"/>
  <c r="L5046" i="19"/>
  <c r="L5047" i="19"/>
  <c r="L5048" i="19"/>
  <c r="L6" i="19"/>
  <c r="O9" i="27"/>
  <c r="M9" i="27"/>
  <c r="N9" i="27"/>
  <c r="K9" i="27"/>
  <c r="L8" i="27"/>
  <c r="M8" i="27"/>
  <c r="O8" i="27"/>
  <c r="N8" i="27"/>
  <c r="L9" i="27"/>
  <c r="E16" i="27"/>
  <c r="L76" i="14"/>
  <c r="M76" i="14"/>
  <c r="M77" i="14"/>
  <c r="M78" i="14"/>
  <c r="M81" i="14"/>
  <c r="F80" i="14"/>
  <c r="M82" i="14"/>
  <c r="N76" i="14"/>
  <c r="N77" i="14"/>
  <c r="N78" i="14"/>
  <c r="N81" i="14"/>
  <c r="N82" i="14"/>
  <c r="O76" i="14"/>
  <c r="L77" i="14"/>
  <c r="O77" i="14"/>
  <c r="K77" i="14"/>
  <c r="K76" i="14"/>
  <c r="K78" i="14"/>
  <c r="K81" i="14"/>
  <c r="K82" i="14"/>
  <c r="P89" i="14"/>
  <c r="I89" i="14"/>
  <c r="G89" i="14"/>
  <c r="F89" i="14"/>
  <c r="I88" i="14"/>
  <c r="F88" i="14"/>
  <c r="I85" i="14"/>
  <c r="H85" i="14"/>
  <c r="G85" i="14"/>
  <c r="F85" i="14"/>
  <c r="D85" i="14"/>
  <c r="C85" i="14"/>
  <c r="B85" i="14"/>
  <c r="A85" i="14"/>
  <c r="I84" i="14"/>
  <c r="F84" i="14"/>
  <c r="D84" i="14"/>
  <c r="C84" i="14"/>
  <c r="B84" i="14"/>
  <c r="A84" i="14"/>
  <c r="G82" i="14"/>
  <c r="G39" i="27"/>
  <c r="I81" i="14"/>
  <c r="H81" i="14"/>
  <c r="G81" i="14"/>
  <c r="F81" i="14"/>
  <c r="D81" i="14"/>
  <c r="C81" i="14"/>
  <c r="B81" i="14"/>
  <c r="A81" i="14"/>
  <c r="G80" i="14"/>
  <c r="P77" i="14"/>
  <c r="J77" i="14"/>
  <c r="I77" i="14"/>
  <c r="H77" i="14"/>
  <c r="F77" i="14"/>
  <c r="D77" i="14"/>
  <c r="C77" i="14"/>
  <c r="B77" i="14"/>
  <c r="A77" i="14"/>
  <c r="P76" i="14"/>
  <c r="P78" i="14"/>
  <c r="J76" i="14"/>
  <c r="I76" i="14"/>
  <c r="H76" i="14"/>
  <c r="F76" i="14"/>
  <c r="D76" i="14"/>
  <c r="C76" i="14"/>
  <c r="B76" i="14"/>
  <c r="A76" i="14"/>
  <c r="J78" i="14"/>
  <c r="L78" i="14"/>
  <c r="L81" i="14"/>
  <c r="L82" i="14"/>
  <c r="O78" i="14"/>
  <c r="O81" i="14"/>
  <c r="O82" i="14"/>
  <c r="J60" i="27"/>
  <c r="I60" i="27"/>
  <c r="H60" i="27"/>
  <c r="G60" i="27"/>
  <c r="F60" i="27"/>
  <c r="E60" i="27"/>
  <c r="I57" i="27"/>
  <c r="H57" i="27"/>
  <c r="G57" i="27"/>
  <c r="F57" i="27"/>
  <c r="E57" i="27"/>
  <c r="I56" i="27"/>
  <c r="G56" i="27"/>
  <c r="F56" i="27"/>
  <c r="E56" i="27"/>
  <c r="I53" i="27"/>
  <c r="H53" i="27"/>
  <c r="G53" i="27"/>
  <c r="F53" i="27"/>
  <c r="E53" i="27"/>
  <c r="G52" i="27"/>
  <c r="F52" i="27"/>
  <c r="E52" i="27"/>
  <c r="I49" i="27"/>
  <c r="H49" i="27"/>
  <c r="G49" i="27"/>
  <c r="F49" i="27"/>
  <c r="E49" i="27"/>
  <c r="G48" i="27"/>
  <c r="F48" i="27"/>
  <c r="E48" i="27"/>
  <c r="G47" i="27"/>
  <c r="F47" i="27"/>
  <c r="E47" i="27"/>
  <c r="J44" i="27"/>
  <c r="H44" i="27"/>
  <c r="G44" i="27"/>
  <c r="F44" i="27"/>
  <c r="E44" i="27"/>
  <c r="I43" i="27"/>
  <c r="F43" i="27"/>
  <c r="E43" i="27"/>
  <c r="I40" i="27"/>
  <c r="I44" i="27"/>
  <c r="O37" i="27"/>
  <c r="O38" i="27" s="1"/>
  <c r="O40" i="27" s="1"/>
  <c r="O44" i="27" s="1"/>
  <c r="N37" i="27"/>
  <c r="M37" i="27"/>
  <c r="M38" i="27" s="1"/>
  <c r="L37" i="27"/>
  <c r="K37" i="27"/>
  <c r="J37" i="27"/>
  <c r="I37" i="27"/>
  <c r="H37" i="27"/>
  <c r="G37" i="27"/>
  <c r="F37" i="27"/>
  <c r="E37" i="27"/>
  <c r="O35" i="27"/>
  <c r="O36" i="27"/>
  <c r="N35" i="27"/>
  <c r="N36" i="27" s="1"/>
  <c r="N40" i="27" s="1"/>
  <c r="N44" i="27" s="1"/>
  <c r="M35" i="27"/>
  <c r="M36" i="27" s="1"/>
  <c r="M40" i="27" s="1"/>
  <c r="M44" i="27" s="1"/>
  <c r="L35" i="27"/>
  <c r="L36" i="27" s="1"/>
  <c r="L40" i="27" s="1"/>
  <c r="L44" i="27" s="1"/>
  <c r="K35" i="27"/>
  <c r="J35" i="27"/>
  <c r="I35" i="27"/>
  <c r="H35" i="27"/>
  <c r="G35" i="27"/>
  <c r="F35" i="27"/>
  <c r="E35" i="27"/>
  <c r="P34" i="27"/>
  <c r="G34" i="27"/>
  <c r="F34" i="27"/>
  <c r="E34" i="27"/>
  <c r="G31" i="27"/>
  <c r="G43" i="27"/>
  <c r="I30" i="27"/>
  <c r="G30" i="27"/>
  <c r="F30" i="27"/>
  <c r="E30" i="27"/>
  <c r="I29" i="27"/>
  <c r="G29" i="27"/>
  <c r="F29" i="27"/>
  <c r="E29" i="27"/>
  <c r="P17" i="27"/>
  <c r="P22" i="27"/>
  <c r="O17" i="27"/>
  <c r="N17" i="27"/>
  <c r="M17" i="27"/>
  <c r="L17" i="27"/>
  <c r="K17" i="27"/>
  <c r="J17" i="27"/>
  <c r="I17" i="27"/>
  <c r="H17" i="27"/>
  <c r="G17" i="27"/>
  <c r="F17" i="27"/>
  <c r="E17" i="27"/>
  <c r="I16" i="27"/>
  <c r="G16" i="27"/>
  <c r="F16" i="27"/>
  <c r="P13" i="27"/>
  <c r="P35" i="27"/>
  <c r="I11" i="27"/>
  <c r="H11" i="27"/>
  <c r="G11" i="27"/>
  <c r="F11" i="27"/>
  <c r="E11" i="27"/>
  <c r="E5" i="27"/>
  <c r="E4" i="27"/>
  <c r="A1" i="27"/>
  <c r="L34" i="27"/>
  <c r="M34" i="27"/>
  <c r="N34" i="27"/>
  <c r="O34" i="27"/>
  <c r="K34" i="27"/>
  <c r="L52" i="27"/>
  <c r="M52" i="27"/>
  <c r="N52" i="27"/>
  <c r="O52" i="27"/>
  <c r="K52" i="27"/>
  <c r="M18" i="27"/>
  <c r="M22" i="27"/>
  <c r="P37" i="27"/>
  <c r="P40" i="27"/>
  <c r="A1" i="24"/>
  <c r="H5" i="13"/>
  <c r="F59" i="7"/>
  <c r="L59" i="7"/>
  <c r="N59" i="7"/>
  <c r="O59" i="7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69" i="19"/>
  <c r="E270" i="19"/>
  <c r="E271" i="19"/>
  <c r="E272" i="19"/>
  <c r="E273" i="19"/>
  <c r="E274" i="19"/>
  <c r="E275" i="19"/>
  <c r="E276" i="19"/>
  <c r="E277" i="19"/>
  <c r="E278" i="19"/>
  <c r="E279" i="19"/>
  <c r="E280" i="19"/>
  <c r="E281" i="19"/>
  <c r="E282" i="19"/>
  <c r="E283" i="19"/>
  <c r="E284" i="19"/>
  <c r="E285" i="19"/>
  <c r="E286" i="19"/>
  <c r="E287" i="19"/>
  <c r="E288" i="19"/>
  <c r="E289" i="19"/>
  <c r="E290" i="19"/>
  <c r="E291" i="19"/>
  <c r="E292" i="19"/>
  <c r="E293" i="19"/>
  <c r="E294" i="19"/>
  <c r="E295" i="19"/>
  <c r="E296" i="19"/>
  <c r="E297" i="19"/>
  <c r="E298" i="19"/>
  <c r="E299" i="19"/>
  <c r="E300" i="19"/>
  <c r="E301" i="19"/>
  <c r="E302" i="19"/>
  <c r="E303" i="19"/>
  <c r="E304" i="19"/>
  <c r="E305" i="19"/>
  <c r="E306" i="19"/>
  <c r="E307" i="19"/>
  <c r="E308" i="19"/>
  <c r="E309" i="19"/>
  <c r="E310" i="19"/>
  <c r="E311" i="19"/>
  <c r="E312" i="19"/>
  <c r="E313" i="19"/>
  <c r="E314" i="19"/>
  <c r="E315" i="19"/>
  <c r="E316" i="19"/>
  <c r="E317" i="19"/>
  <c r="E318" i="19"/>
  <c r="E319" i="19"/>
  <c r="E320" i="19"/>
  <c r="E321" i="19"/>
  <c r="E322" i="19"/>
  <c r="E323" i="19"/>
  <c r="E324" i="19"/>
  <c r="E325" i="19"/>
  <c r="E326" i="19"/>
  <c r="E327" i="19"/>
  <c r="E328" i="19"/>
  <c r="E329" i="19"/>
  <c r="E330" i="19"/>
  <c r="E331" i="19"/>
  <c r="E332" i="19"/>
  <c r="E333" i="19"/>
  <c r="E334" i="19"/>
  <c r="E335" i="19"/>
  <c r="E336" i="19"/>
  <c r="E337" i="19"/>
  <c r="E338" i="19"/>
  <c r="E339" i="19"/>
  <c r="E340" i="19"/>
  <c r="E341" i="19"/>
  <c r="E342" i="19"/>
  <c r="E343" i="19"/>
  <c r="E344" i="19"/>
  <c r="E345" i="19"/>
  <c r="E346" i="19"/>
  <c r="E347" i="19"/>
  <c r="E348" i="19"/>
  <c r="E349" i="19"/>
  <c r="E350" i="19"/>
  <c r="E351" i="19"/>
  <c r="E352" i="19"/>
  <c r="E353" i="19"/>
  <c r="E354" i="19"/>
  <c r="E355" i="19"/>
  <c r="E356" i="19"/>
  <c r="E357" i="19"/>
  <c r="E358" i="19"/>
  <c r="E359" i="19"/>
  <c r="E360" i="19"/>
  <c r="E361" i="19"/>
  <c r="E362" i="19"/>
  <c r="E363" i="19"/>
  <c r="E364" i="19"/>
  <c r="E365" i="19"/>
  <c r="E366" i="19"/>
  <c r="E367" i="19"/>
  <c r="E368" i="19"/>
  <c r="E369" i="19"/>
  <c r="E370" i="19"/>
  <c r="E371" i="19"/>
  <c r="E372" i="19"/>
  <c r="E373" i="19"/>
  <c r="E374" i="19"/>
  <c r="E375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37" i="19"/>
  <c r="E438" i="19"/>
  <c r="E439" i="19"/>
  <c r="E440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57" i="19"/>
  <c r="E458" i="19"/>
  <c r="E459" i="19"/>
  <c r="E460" i="19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77" i="19"/>
  <c r="E478" i="19"/>
  <c r="E479" i="19"/>
  <c r="E480" i="19"/>
  <c r="E481" i="19"/>
  <c r="E482" i="19"/>
  <c r="E483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498" i="19"/>
  <c r="E499" i="19"/>
  <c r="E500" i="19"/>
  <c r="E501" i="19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516" i="19"/>
  <c r="E517" i="19"/>
  <c r="E518" i="19"/>
  <c r="E519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534" i="19"/>
  <c r="E535" i="19"/>
  <c r="E536" i="19"/>
  <c r="E537" i="19"/>
  <c r="E538" i="19"/>
  <c r="E539" i="19"/>
  <c r="E540" i="19"/>
  <c r="E541" i="19"/>
  <c r="E542" i="19"/>
  <c r="E543" i="19"/>
  <c r="E544" i="19"/>
  <c r="E545" i="19"/>
  <c r="E546" i="19"/>
  <c r="E547" i="19"/>
  <c r="E548" i="19"/>
  <c r="E549" i="19"/>
  <c r="E550" i="19"/>
  <c r="E551" i="19"/>
  <c r="E552" i="19"/>
  <c r="E553" i="19"/>
  <c r="E554" i="19"/>
  <c r="E555" i="19"/>
  <c r="E556" i="19"/>
  <c r="E557" i="19"/>
  <c r="E558" i="19"/>
  <c r="E559" i="19"/>
  <c r="E560" i="19"/>
  <c r="E561" i="19"/>
  <c r="E562" i="19"/>
  <c r="E563" i="19"/>
  <c r="E564" i="19"/>
  <c r="E565" i="19"/>
  <c r="E566" i="19"/>
  <c r="E567" i="19"/>
  <c r="E568" i="19"/>
  <c r="E569" i="19"/>
  <c r="E570" i="19"/>
  <c r="E571" i="19"/>
  <c r="E572" i="19"/>
  <c r="E573" i="19"/>
  <c r="E574" i="19"/>
  <c r="E575" i="19"/>
  <c r="E576" i="19"/>
  <c r="E577" i="19"/>
  <c r="E578" i="19"/>
  <c r="E579" i="19"/>
  <c r="E580" i="19"/>
  <c r="E581" i="19"/>
  <c r="E582" i="19"/>
  <c r="E583" i="19"/>
  <c r="E584" i="19"/>
  <c r="E585" i="19"/>
  <c r="E586" i="19"/>
  <c r="E587" i="19"/>
  <c r="E588" i="19"/>
  <c r="E589" i="19"/>
  <c r="E590" i="19"/>
  <c r="E591" i="19"/>
  <c r="E592" i="19"/>
  <c r="E593" i="19"/>
  <c r="E594" i="19"/>
  <c r="E595" i="19"/>
  <c r="E596" i="19"/>
  <c r="E597" i="19"/>
  <c r="E598" i="19"/>
  <c r="E599" i="19"/>
  <c r="E600" i="19"/>
  <c r="E601" i="19"/>
  <c r="E602" i="19"/>
  <c r="E603" i="19"/>
  <c r="E604" i="19"/>
  <c r="E605" i="19"/>
  <c r="E606" i="19"/>
  <c r="E607" i="19"/>
  <c r="E608" i="19"/>
  <c r="E609" i="19"/>
  <c r="E610" i="19"/>
  <c r="E611" i="19"/>
  <c r="E612" i="19"/>
  <c r="E613" i="19"/>
  <c r="E614" i="19"/>
  <c r="E615" i="19"/>
  <c r="E616" i="19"/>
  <c r="E617" i="19"/>
  <c r="E618" i="19"/>
  <c r="E619" i="19"/>
  <c r="E620" i="19"/>
  <c r="E621" i="19"/>
  <c r="E622" i="19"/>
  <c r="E623" i="19"/>
  <c r="E624" i="19"/>
  <c r="E625" i="19"/>
  <c r="E626" i="19"/>
  <c r="E627" i="19"/>
  <c r="E628" i="19"/>
  <c r="E629" i="19"/>
  <c r="E630" i="19"/>
  <c r="E631" i="19"/>
  <c r="E632" i="19"/>
  <c r="E633" i="19"/>
  <c r="E634" i="19"/>
  <c r="E635" i="19"/>
  <c r="E636" i="19"/>
  <c r="E637" i="19"/>
  <c r="E638" i="19"/>
  <c r="E639" i="19"/>
  <c r="E640" i="19"/>
  <c r="E641" i="19"/>
  <c r="E642" i="19"/>
  <c r="E643" i="19"/>
  <c r="E644" i="19"/>
  <c r="E645" i="19"/>
  <c r="E646" i="19"/>
  <c r="E647" i="19"/>
  <c r="E648" i="19"/>
  <c r="E649" i="19"/>
  <c r="E650" i="19"/>
  <c r="E651" i="19"/>
  <c r="E652" i="19"/>
  <c r="E653" i="19"/>
  <c r="E654" i="19"/>
  <c r="E655" i="19"/>
  <c r="E656" i="19"/>
  <c r="E657" i="19"/>
  <c r="E658" i="19"/>
  <c r="E659" i="19"/>
  <c r="E660" i="19"/>
  <c r="E661" i="19"/>
  <c r="E662" i="19"/>
  <c r="E663" i="19"/>
  <c r="E664" i="19"/>
  <c r="E665" i="19"/>
  <c r="E666" i="19"/>
  <c r="E667" i="19"/>
  <c r="E668" i="19"/>
  <c r="E669" i="19"/>
  <c r="E670" i="19"/>
  <c r="E671" i="19"/>
  <c r="E672" i="19"/>
  <c r="E673" i="19"/>
  <c r="E674" i="19"/>
  <c r="E675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692" i="19"/>
  <c r="E693" i="19"/>
  <c r="E694" i="19"/>
  <c r="E695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712" i="19"/>
  <c r="E713" i="19"/>
  <c r="E714" i="19"/>
  <c r="E715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732" i="19"/>
  <c r="E733" i="19"/>
  <c r="E734" i="19"/>
  <c r="E735" i="19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52" i="19"/>
  <c r="E753" i="19"/>
  <c r="E754" i="19"/>
  <c r="E755" i="19"/>
  <c r="E756" i="19"/>
  <c r="E757" i="19"/>
  <c r="E758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773" i="19"/>
  <c r="E774" i="19"/>
  <c r="E775" i="19"/>
  <c r="E776" i="19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91" i="19"/>
  <c r="E792" i="19"/>
  <c r="E793" i="19"/>
  <c r="E794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809" i="19"/>
  <c r="E810" i="19"/>
  <c r="E811" i="19"/>
  <c r="E812" i="19"/>
  <c r="E813" i="19"/>
  <c r="E814" i="19"/>
  <c r="E815" i="19"/>
  <c r="E816" i="19"/>
  <c r="E817" i="19"/>
  <c r="E818" i="19"/>
  <c r="E819" i="19"/>
  <c r="E820" i="19"/>
  <c r="E821" i="19"/>
  <c r="E822" i="19"/>
  <c r="E823" i="19"/>
  <c r="E824" i="19"/>
  <c r="E825" i="19"/>
  <c r="E826" i="19"/>
  <c r="E827" i="19"/>
  <c r="E828" i="19"/>
  <c r="E829" i="19"/>
  <c r="E830" i="19"/>
  <c r="E831" i="19"/>
  <c r="E832" i="19"/>
  <c r="E833" i="19"/>
  <c r="E834" i="19"/>
  <c r="E835" i="19"/>
  <c r="E836" i="19"/>
  <c r="E837" i="19"/>
  <c r="E838" i="19"/>
  <c r="E839" i="19"/>
  <c r="E840" i="19"/>
  <c r="E841" i="19"/>
  <c r="E842" i="19"/>
  <c r="E843" i="19"/>
  <c r="E844" i="19"/>
  <c r="E845" i="19"/>
  <c r="E846" i="19"/>
  <c r="E847" i="19"/>
  <c r="E848" i="19"/>
  <c r="E849" i="19"/>
  <c r="E850" i="19"/>
  <c r="E851" i="19"/>
  <c r="E852" i="19"/>
  <c r="E853" i="19"/>
  <c r="E854" i="19"/>
  <c r="E855" i="19"/>
  <c r="E856" i="19"/>
  <c r="E857" i="19"/>
  <c r="E858" i="19"/>
  <c r="E859" i="19"/>
  <c r="E860" i="19"/>
  <c r="E861" i="19"/>
  <c r="E862" i="19"/>
  <c r="E863" i="19"/>
  <c r="E864" i="19"/>
  <c r="E865" i="19"/>
  <c r="E866" i="19"/>
  <c r="E867" i="19"/>
  <c r="E868" i="19"/>
  <c r="E869" i="19"/>
  <c r="E870" i="19"/>
  <c r="E871" i="19"/>
  <c r="E872" i="19"/>
  <c r="E873" i="19"/>
  <c r="E874" i="19"/>
  <c r="E875" i="19"/>
  <c r="E876" i="19"/>
  <c r="E877" i="19"/>
  <c r="E878" i="19"/>
  <c r="E879" i="19"/>
  <c r="E880" i="19"/>
  <c r="E881" i="19"/>
  <c r="E882" i="19"/>
  <c r="E883" i="19"/>
  <c r="E884" i="19"/>
  <c r="E885" i="19"/>
  <c r="E886" i="19"/>
  <c r="E887" i="19"/>
  <c r="E888" i="19"/>
  <c r="E889" i="19"/>
  <c r="E890" i="19"/>
  <c r="E891" i="19"/>
  <c r="E892" i="19"/>
  <c r="E893" i="19"/>
  <c r="E894" i="19"/>
  <c r="E895" i="19"/>
  <c r="E896" i="19"/>
  <c r="E897" i="19"/>
  <c r="E898" i="19"/>
  <c r="E899" i="19"/>
  <c r="E900" i="19"/>
  <c r="E901" i="19"/>
  <c r="E902" i="19"/>
  <c r="E903" i="19"/>
  <c r="E904" i="19"/>
  <c r="E905" i="19"/>
  <c r="E906" i="19"/>
  <c r="E907" i="19"/>
  <c r="E908" i="19"/>
  <c r="E909" i="19"/>
  <c r="E910" i="19"/>
  <c r="E911" i="19"/>
  <c r="E912" i="19"/>
  <c r="E913" i="19"/>
  <c r="E914" i="19"/>
  <c r="E915" i="19"/>
  <c r="E916" i="19"/>
  <c r="E917" i="19"/>
  <c r="E918" i="19"/>
  <c r="E919" i="19"/>
  <c r="E920" i="19"/>
  <c r="E921" i="19"/>
  <c r="E922" i="19"/>
  <c r="E923" i="19"/>
  <c r="E924" i="19"/>
  <c r="E925" i="19"/>
  <c r="E926" i="19"/>
  <c r="E927" i="19"/>
  <c r="E928" i="19"/>
  <c r="E929" i="19"/>
  <c r="E930" i="19"/>
  <c r="E931" i="19"/>
  <c r="E932" i="19"/>
  <c r="E933" i="19"/>
  <c r="E934" i="19"/>
  <c r="E935" i="19"/>
  <c r="E936" i="19"/>
  <c r="E937" i="19"/>
  <c r="E938" i="19"/>
  <c r="E939" i="19"/>
  <c r="E940" i="19"/>
  <c r="E941" i="19"/>
  <c r="E942" i="19"/>
  <c r="E943" i="19"/>
  <c r="E944" i="19"/>
  <c r="E945" i="19"/>
  <c r="E946" i="19"/>
  <c r="E947" i="19"/>
  <c r="E948" i="19"/>
  <c r="E949" i="19"/>
  <c r="E950" i="19"/>
  <c r="E951" i="19"/>
  <c r="E952" i="19"/>
  <c r="E953" i="19"/>
  <c r="E954" i="19"/>
  <c r="E955" i="19"/>
  <c r="E956" i="19"/>
  <c r="E957" i="19"/>
  <c r="E958" i="19"/>
  <c r="E959" i="19"/>
  <c r="E960" i="19"/>
  <c r="E961" i="19"/>
  <c r="E962" i="19"/>
  <c r="E963" i="19"/>
  <c r="E964" i="19"/>
  <c r="E965" i="19"/>
  <c r="E966" i="19"/>
  <c r="E967" i="19"/>
  <c r="E968" i="19"/>
  <c r="E969" i="19"/>
  <c r="E970" i="19"/>
  <c r="E971" i="19"/>
  <c r="E972" i="19"/>
  <c r="E973" i="19"/>
  <c r="E974" i="19"/>
  <c r="E975" i="19"/>
  <c r="E976" i="19"/>
  <c r="E977" i="19"/>
  <c r="E978" i="19"/>
  <c r="E979" i="19"/>
  <c r="E980" i="19"/>
  <c r="E981" i="19"/>
  <c r="E982" i="19"/>
  <c r="E983" i="19"/>
  <c r="E984" i="19"/>
  <c r="E985" i="19"/>
  <c r="E986" i="19"/>
  <c r="E987" i="19"/>
  <c r="E988" i="19"/>
  <c r="E989" i="19"/>
  <c r="E990" i="19"/>
  <c r="E991" i="19"/>
  <c r="E992" i="19"/>
  <c r="E993" i="19"/>
  <c r="E994" i="19"/>
  <c r="E995" i="19"/>
  <c r="E996" i="19"/>
  <c r="E997" i="19"/>
  <c r="E998" i="19"/>
  <c r="E999" i="19"/>
  <c r="E1000" i="19"/>
  <c r="E1001" i="19"/>
  <c r="E1002" i="19"/>
  <c r="E1003" i="19"/>
  <c r="E1004" i="19"/>
  <c r="E1005" i="19"/>
  <c r="E1006" i="19"/>
  <c r="E1007" i="19"/>
  <c r="E1008" i="19"/>
  <c r="E1009" i="19"/>
  <c r="E1010" i="19"/>
  <c r="E1011" i="19"/>
  <c r="E1012" i="19"/>
  <c r="E1013" i="19"/>
  <c r="E1014" i="19"/>
  <c r="E1015" i="19"/>
  <c r="E1016" i="19"/>
  <c r="E1017" i="19"/>
  <c r="E1018" i="19"/>
  <c r="E1019" i="19"/>
  <c r="E1020" i="19"/>
  <c r="E1021" i="19"/>
  <c r="E1022" i="19"/>
  <c r="E1023" i="19"/>
  <c r="E1024" i="19"/>
  <c r="E1025" i="19"/>
  <c r="E1026" i="19"/>
  <c r="E1027" i="19"/>
  <c r="E1028" i="19"/>
  <c r="E1029" i="19"/>
  <c r="E1030" i="19"/>
  <c r="E1031" i="19"/>
  <c r="E1032" i="19"/>
  <c r="E1033" i="19"/>
  <c r="E1034" i="19"/>
  <c r="E1035" i="19"/>
  <c r="E1036" i="19"/>
  <c r="E1037" i="19"/>
  <c r="E1038" i="19"/>
  <c r="E1039" i="19"/>
  <c r="E1040" i="19"/>
  <c r="E1041" i="19"/>
  <c r="E1042" i="19"/>
  <c r="E1043" i="19"/>
  <c r="E1044" i="19"/>
  <c r="E1045" i="19"/>
  <c r="E1046" i="19"/>
  <c r="E1047" i="19"/>
  <c r="E1048" i="19"/>
  <c r="E1049" i="19"/>
  <c r="E1050" i="19"/>
  <c r="E1051" i="19"/>
  <c r="E1052" i="19"/>
  <c r="E1053" i="19"/>
  <c r="E1054" i="19"/>
  <c r="E1055" i="19"/>
  <c r="E1056" i="19"/>
  <c r="E1057" i="19"/>
  <c r="E1058" i="19"/>
  <c r="E1059" i="19"/>
  <c r="E1060" i="19"/>
  <c r="E1061" i="19"/>
  <c r="I37" i="20"/>
  <c r="H37" i="20"/>
  <c r="G37" i="20"/>
  <c r="F37" i="20"/>
  <c r="I32" i="20"/>
  <c r="H32" i="20"/>
  <c r="G32" i="20"/>
  <c r="F32" i="20"/>
  <c r="I27" i="20"/>
  <c r="H27" i="20"/>
  <c r="G27" i="20"/>
  <c r="F27" i="20"/>
  <c r="I22" i="20"/>
  <c r="H22" i="20"/>
  <c r="G22" i="20"/>
  <c r="F22" i="20"/>
  <c r="I17" i="20"/>
  <c r="H17" i="20"/>
  <c r="G17" i="20"/>
  <c r="F17" i="20"/>
  <c r="P23" i="20"/>
  <c r="O23" i="20"/>
  <c r="N23" i="20"/>
  <c r="M23" i="20"/>
  <c r="L23" i="20"/>
  <c r="K23" i="20"/>
  <c r="J23" i="20"/>
  <c r="I23" i="20"/>
  <c r="H23" i="20"/>
  <c r="G23" i="20"/>
  <c r="F23" i="20"/>
  <c r="P28" i="20"/>
  <c r="O28" i="20"/>
  <c r="N28" i="20"/>
  <c r="M28" i="20"/>
  <c r="L28" i="20"/>
  <c r="K28" i="20"/>
  <c r="J28" i="20"/>
  <c r="I28" i="20"/>
  <c r="H28" i="20"/>
  <c r="G28" i="20"/>
  <c r="F28" i="20"/>
  <c r="G29" i="20"/>
  <c r="G24" i="20"/>
  <c r="F43" i="20"/>
  <c r="G43" i="20"/>
  <c r="H43" i="20"/>
  <c r="I43" i="20"/>
  <c r="F44" i="20"/>
  <c r="G44" i="20"/>
  <c r="H44" i="20"/>
  <c r="I44" i="20"/>
  <c r="F45" i="20"/>
  <c r="G45" i="20"/>
  <c r="H45" i="20"/>
  <c r="I45" i="20"/>
  <c r="F46" i="20"/>
  <c r="G46" i="20"/>
  <c r="H46" i="20"/>
  <c r="I46" i="20"/>
  <c r="F47" i="20"/>
  <c r="G47" i="20"/>
  <c r="H47" i="20"/>
  <c r="I47" i="20"/>
  <c r="G39" i="20"/>
  <c r="F38" i="20"/>
  <c r="G38" i="20"/>
  <c r="H38" i="20"/>
  <c r="I38" i="20"/>
  <c r="J38" i="20"/>
  <c r="K38" i="20"/>
  <c r="L38" i="20"/>
  <c r="M38" i="20"/>
  <c r="N38" i="20"/>
  <c r="O38" i="20"/>
  <c r="P38" i="20"/>
  <c r="G34" i="20"/>
  <c r="F33" i="20"/>
  <c r="G33" i="20"/>
  <c r="H33" i="20"/>
  <c r="I33" i="20"/>
  <c r="J33" i="20"/>
  <c r="K33" i="20"/>
  <c r="L33" i="20"/>
  <c r="M33" i="20"/>
  <c r="N33" i="20"/>
  <c r="O33" i="20"/>
  <c r="P33" i="20"/>
  <c r="G19" i="20"/>
  <c r="G106" i="8"/>
  <c r="F106" i="8"/>
  <c r="E106" i="8"/>
  <c r="G102" i="8"/>
  <c r="F102" i="8"/>
  <c r="E102" i="8"/>
  <c r="G98" i="8"/>
  <c r="F98" i="8"/>
  <c r="E98" i="8"/>
  <c r="F94" i="8"/>
  <c r="G94" i="8"/>
  <c r="E94" i="8"/>
  <c r="G90" i="8"/>
  <c r="F90" i="8"/>
  <c r="E90" i="8"/>
  <c r="I108" i="8"/>
  <c r="I39" i="20"/>
  <c r="H108" i="8"/>
  <c r="H39" i="20"/>
  <c r="F108" i="8"/>
  <c r="F39" i="20"/>
  <c r="I107" i="8"/>
  <c r="H107" i="8"/>
  <c r="G107" i="8"/>
  <c r="F107" i="8"/>
  <c r="E107" i="8"/>
  <c r="I104" i="8"/>
  <c r="I34" i="20"/>
  <c r="H104" i="8"/>
  <c r="H34" i="20"/>
  <c r="F104" i="8"/>
  <c r="F34" i="20"/>
  <c r="I103" i="8"/>
  <c r="H103" i="8"/>
  <c r="G103" i="8"/>
  <c r="F103" i="8"/>
  <c r="E103" i="8"/>
  <c r="I100" i="8"/>
  <c r="I29" i="20"/>
  <c r="H100" i="8"/>
  <c r="H29" i="20"/>
  <c r="F100" i="8"/>
  <c r="F29" i="20"/>
  <c r="I99" i="8"/>
  <c r="H99" i="8"/>
  <c r="G99" i="8"/>
  <c r="F99" i="8"/>
  <c r="E99" i="8"/>
  <c r="I96" i="8"/>
  <c r="I24" i="20"/>
  <c r="H96" i="8"/>
  <c r="H24" i="20"/>
  <c r="F96" i="8"/>
  <c r="F24" i="20"/>
  <c r="I95" i="8"/>
  <c r="H95" i="8"/>
  <c r="G95" i="8"/>
  <c r="F95" i="8"/>
  <c r="E95" i="8"/>
  <c r="I91" i="8"/>
  <c r="H91" i="8"/>
  <c r="G91" i="8"/>
  <c r="F91" i="8"/>
  <c r="E91" i="8"/>
  <c r="I92" i="8"/>
  <c r="I19" i="20"/>
  <c r="H92" i="8"/>
  <c r="H19" i="20"/>
  <c r="F92" i="8"/>
  <c r="F19" i="20"/>
  <c r="P18" i="20"/>
  <c r="O18" i="20"/>
  <c r="N18" i="20"/>
  <c r="M18" i="20"/>
  <c r="L18" i="20"/>
  <c r="K18" i="20"/>
  <c r="J18" i="20"/>
  <c r="I18" i="20"/>
  <c r="H18" i="20"/>
  <c r="G18" i="20"/>
  <c r="F18" i="20"/>
  <c r="G9" i="31"/>
  <c r="G9" i="30"/>
  <c r="G9" i="29"/>
  <c r="G9" i="28"/>
  <c r="G9" i="27"/>
  <c r="E1062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K303" i="19"/>
  <c r="K304" i="19"/>
  <c r="K305" i="19"/>
  <c r="K306" i="19"/>
  <c r="K307" i="19"/>
  <c r="K308" i="19"/>
  <c r="K309" i="19"/>
  <c r="K310" i="19"/>
  <c r="K311" i="19"/>
  <c r="K312" i="19"/>
  <c r="K313" i="19"/>
  <c r="K314" i="19"/>
  <c r="K315" i="19"/>
  <c r="K316" i="19"/>
  <c r="K317" i="19"/>
  <c r="K318" i="19"/>
  <c r="K319" i="19"/>
  <c r="K320" i="19"/>
  <c r="K321" i="19"/>
  <c r="K322" i="19"/>
  <c r="K323" i="19"/>
  <c r="K324" i="19"/>
  <c r="K325" i="19"/>
  <c r="K326" i="19"/>
  <c r="K327" i="19"/>
  <c r="K328" i="19"/>
  <c r="K329" i="19"/>
  <c r="K330" i="19"/>
  <c r="K331" i="19"/>
  <c r="K332" i="19"/>
  <c r="K333" i="19"/>
  <c r="K334" i="19"/>
  <c r="K335" i="19"/>
  <c r="K336" i="19"/>
  <c r="K337" i="19"/>
  <c r="K338" i="19"/>
  <c r="K339" i="19"/>
  <c r="K340" i="19"/>
  <c r="K341" i="19"/>
  <c r="K342" i="19"/>
  <c r="K343" i="19"/>
  <c r="K344" i="19"/>
  <c r="K345" i="19"/>
  <c r="K346" i="19"/>
  <c r="K347" i="19"/>
  <c r="K348" i="19"/>
  <c r="K349" i="19"/>
  <c r="K350" i="19"/>
  <c r="K351" i="19"/>
  <c r="K352" i="19"/>
  <c r="K353" i="19"/>
  <c r="K354" i="19"/>
  <c r="K355" i="19"/>
  <c r="K356" i="19"/>
  <c r="K357" i="19"/>
  <c r="K358" i="19"/>
  <c r="K359" i="19"/>
  <c r="K360" i="19"/>
  <c r="K361" i="19"/>
  <c r="K362" i="19"/>
  <c r="K363" i="19"/>
  <c r="K364" i="19"/>
  <c r="K365" i="19"/>
  <c r="K366" i="19"/>
  <c r="K367" i="19"/>
  <c r="K368" i="19"/>
  <c r="K369" i="19"/>
  <c r="K370" i="19"/>
  <c r="K371" i="19"/>
  <c r="K372" i="19"/>
  <c r="K373" i="19"/>
  <c r="K374" i="19"/>
  <c r="K375" i="19"/>
  <c r="K376" i="19"/>
  <c r="K377" i="19"/>
  <c r="K378" i="19"/>
  <c r="K379" i="19"/>
  <c r="K380" i="19"/>
  <c r="K381" i="19"/>
  <c r="K382" i="19"/>
  <c r="K383" i="19"/>
  <c r="K384" i="19"/>
  <c r="K385" i="19"/>
  <c r="K386" i="19"/>
  <c r="K387" i="19"/>
  <c r="K388" i="19"/>
  <c r="K389" i="19"/>
  <c r="K390" i="19"/>
  <c r="K391" i="19"/>
  <c r="K392" i="19"/>
  <c r="K393" i="19"/>
  <c r="K394" i="19"/>
  <c r="K395" i="19"/>
  <c r="K396" i="19"/>
  <c r="K397" i="19"/>
  <c r="K398" i="19"/>
  <c r="K399" i="19"/>
  <c r="K400" i="19"/>
  <c r="K401" i="19"/>
  <c r="K402" i="19"/>
  <c r="K403" i="19"/>
  <c r="K404" i="19"/>
  <c r="K405" i="19"/>
  <c r="K406" i="19"/>
  <c r="K407" i="19"/>
  <c r="K408" i="19"/>
  <c r="K409" i="19"/>
  <c r="K410" i="19"/>
  <c r="K411" i="19"/>
  <c r="K412" i="19"/>
  <c r="K413" i="19"/>
  <c r="K414" i="19"/>
  <c r="K415" i="19"/>
  <c r="K416" i="19"/>
  <c r="K417" i="19"/>
  <c r="K418" i="19"/>
  <c r="K419" i="19"/>
  <c r="K420" i="19"/>
  <c r="K421" i="19"/>
  <c r="K422" i="19"/>
  <c r="K423" i="19"/>
  <c r="K424" i="19"/>
  <c r="K425" i="19"/>
  <c r="K426" i="19"/>
  <c r="K427" i="19"/>
  <c r="K428" i="19"/>
  <c r="K429" i="19"/>
  <c r="K430" i="19"/>
  <c r="K431" i="19"/>
  <c r="K432" i="19"/>
  <c r="K433" i="19"/>
  <c r="K434" i="19"/>
  <c r="K435" i="19"/>
  <c r="K436" i="19"/>
  <c r="K437" i="19"/>
  <c r="K438" i="19"/>
  <c r="K439" i="19"/>
  <c r="K440" i="19"/>
  <c r="K441" i="19"/>
  <c r="K442" i="19"/>
  <c r="K443" i="19"/>
  <c r="K444" i="19"/>
  <c r="K445" i="19"/>
  <c r="K446" i="19"/>
  <c r="K447" i="19"/>
  <c r="K448" i="19"/>
  <c r="K449" i="19"/>
  <c r="K450" i="19"/>
  <c r="K451" i="19"/>
  <c r="K452" i="19"/>
  <c r="K453" i="19"/>
  <c r="K454" i="19"/>
  <c r="K455" i="19"/>
  <c r="K456" i="19"/>
  <c r="K457" i="19"/>
  <c r="K458" i="19"/>
  <c r="K459" i="19"/>
  <c r="K460" i="19"/>
  <c r="K461" i="19"/>
  <c r="K462" i="19"/>
  <c r="K463" i="19"/>
  <c r="K464" i="19"/>
  <c r="K465" i="19"/>
  <c r="K466" i="19"/>
  <c r="K467" i="19"/>
  <c r="K468" i="19"/>
  <c r="K469" i="19"/>
  <c r="K470" i="19"/>
  <c r="K471" i="19"/>
  <c r="K472" i="19"/>
  <c r="K473" i="19"/>
  <c r="K474" i="19"/>
  <c r="K475" i="19"/>
  <c r="K476" i="19"/>
  <c r="K477" i="19"/>
  <c r="K478" i="19"/>
  <c r="K479" i="19"/>
  <c r="K480" i="19"/>
  <c r="K481" i="19"/>
  <c r="K482" i="19"/>
  <c r="K483" i="19"/>
  <c r="K484" i="19"/>
  <c r="K485" i="19"/>
  <c r="K486" i="19"/>
  <c r="K487" i="19"/>
  <c r="K488" i="19"/>
  <c r="K489" i="19"/>
  <c r="K490" i="19"/>
  <c r="K491" i="19"/>
  <c r="K492" i="19"/>
  <c r="K493" i="19"/>
  <c r="K494" i="19"/>
  <c r="K495" i="19"/>
  <c r="K496" i="19"/>
  <c r="K497" i="19"/>
  <c r="K498" i="19"/>
  <c r="K499" i="19"/>
  <c r="K500" i="19"/>
  <c r="K501" i="19"/>
  <c r="K502" i="19"/>
  <c r="K503" i="19"/>
  <c r="K504" i="19"/>
  <c r="K505" i="19"/>
  <c r="K506" i="19"/>
  <c r="K507" i="19"/>
  <c r="K508" i="19"/>
  <c r="K509" i="19"/>
  <c r="K510" i="19"/>
  <c r="K511" i="19"/>
  <c r="K512" i="19"/>
  <c r="K513" i="19"/>
  <c r="K514" i="19"/>
  <c r="K515" i="19"/>
  <c r="K516" i="19"/>
  <c r="K517" i="19"/>
  <c r="K518" i="19"/>
  <c r="K519" i="19"/>
  <c r="K520" i="19"/>
  <c r="K521" i="19"/>
  <c r="K522" i="19"/>
  <c r="K523" i="19"/>
  <c r="K524" i="19"/>
  <c r="K525" i="19"/>
  <c r="K526" i="19"/>
  <c r="K527" i="19"/>
  <c r="K528" i="19"/>
  <c r="K529" i="19"/>
  <c r="K530" i="19"/>
  <c r="K531" i="19"/>
  <c r="K532" i="19"/>
  <c r="K533" i="19"/>
  <c r="K534" i="19"/>
  <c r="K535" i="19"/>
  <c r="K536" i="19"/>
  <c r="K537" i="19"/>
  <c r="K538" i="19"/>
  <c r="K539" i="19"/>
  <c r="K540" i="19"/>
  <c r="K541" i="19"/>
  <c r="K542" i="19"/>
  <c r="K543" i="19"/>
  <c r="K544" i="19"/>
  <c r="K545" i="19"/>
  <c r="K546" i="19"/>
  <c r="K547" i="19"/>
  <c r="K548" i="19"/>
  <c r="K549" i="19"/>
  <c r="K550" i="19"/>
  <c r="K551" i="19"/>
  <c r="K552" i="19"/>
  <c r="K553" i="19"/>
  <c r="K554" i="19"/>
  <c r="K555" i="19"/>
  <c r="K556" i="19"/>
  <c r="K557" i="19"/>
  <c r="K558" i="19"/>
  <c r="K559" i="19"/>
  <c r="K560" i="19"/>
  <c r="K561" i="19"/>
  <c r="K562" i="19"/>
  <c r="K563" i="19"/>
  <c r="K564" i="19"/>
  <c r="K565" i="19"/>
  <c r="K566" i="19"/>
  <c r="K567" i="19"/>
  <c r="K568" i="19"/>
  <c r="K569" i="19"/>
  <c r="K570" i="19"/>
  <c r="K571" i="19"/>
  <c r="K572" i="19"/>
  <c r="K573" i="19"/>
  <c r="K574" i="19"/>
  <c r="K575" i="19"/>
  <c r="K576" i="19"/>
  <c r="K577" i="19"/>
  <c r="K578" i="19"/>
  <c r="K579" i="19"/>
  <c r="K580" i="19"/>
  <c r="K581" i="19"/>
  <c r="K582" i="19"/>
  <c r="K583" i="19"/>
  <c r="K584" i="19"/>
  <c r="K585" i="19"/>
  <c r="K586" i="19"/>
  <c r="K587" i="19"/>
  <c r="K588" i="19"/>
  <c r="K589" i="19"/>
  <c r="K590" i="19"/>
  <c r="K591" i="19"/>
  <c r="K592" i="19"/>
  <c r="K593" i="19"/>
  <c r="K594" i="19"/>
  <c r="K595" i="19"/>
  <c r="K596" i="19"/>
  <c r="K597" i="19"/>
  <c r="K598" i="19"/>
  <c r="K599" i="19"/>
  <c r="K600" i="19"/>
  <c r="K601" i="19"/>
  <c r="K602" i="19"/>
  <c r="K603" i="19"/>
  <c r="K604" i="19"/>
  <c r="K605" i="19"/>
  <c r="K606" i="19"/>
  <c r="K607" i="19"/>
  <c r="K608" i="19"/>
  <c r="K609" i="19"/>
  <c r="K610" i="19"/>
  <c r="K611" i="19"/>
  <c r="K612" i="19"/>
  <c r="K613" i="19"/>
  <c r="K614" i="19"/>
  <c r="K615" i="19"/>
  <c r="K616" i="19"/>
  <c r="K617" i="19"/>
  <c r="K618" i="19"/>
  <c r="K619" i="19"/>
  <c r="K620" i="19"/>
  <c r="K621" i="19"/>
  <c r="K622" i="19"/>
  <c r="K623" i="19"/>
  <c r="K624" i="19"/>
  <c r="K625" i="19"/>
  <c r="K626" i="19"/>
  <c r="K627" i="19"/>
  <c r="K628" i="19"/>
  <c r="K629" i="19"/>
  <c r="K630" i="19"/>
  <c r="K631" i="19"/>
  <c r="K632" i="19"/>
  <c r="K633" i="19"/>
  <c r="K634" i="19"/>
  <c r="K635" i="19"/>
  <c r="K636" i="19"/>
  <c r="K637" i="19"/>
  <c r="K638" i="19"/>
  <c r="K639" i="19"/>
  <c r="K640" i="19"/>
  <c r="K641" i="19"/>
  <c r="K642" i="19"/>
  <c r="K643" i="19"/>
  <c r="K644" i="19"/>
  <c r="K645" i="19"/>
  <c r="K646" i="19"/>
  <c r="K647" i="19"/>
  <c r="K648" i="19"/>
  <c r="K649" i="19"/>
  <c r="K650" i="19"/>
  <c r="K651" i="19"/>
  <c r="K652" i="19"/>
  <c r="K653" i="19"/>
  <c r="K654" i="19"/>
  <c r="K655" i="19"/>
  <c r="K656" i="19"/>
  <c r="K657" i="19"/>
  <c r="K658" i="19"/>
  <c r="K659" i="19"/>
  <c r="K660" i="19"/>
  <c r="K661" i="19"/>
  <c r="K662" i="19"/>
  <c r="K663" i="19"/>
  <c r="K664" i="19"/>
  <c r="K665" i="19"/>
  <c r="K666" i="19"/>
  <c r="K667" i="19"/>
  <c r="K668" i="19"/>
  <c r="K669" i="19"/>
  <c r="K670" i="19"/>
  <c r="K671" i="19"/>
  <c r="K672" i="19"/>
  <c r="K673" i="19"/>
  <c r="K674" i="19"/>
  <c r="K675" i="19"/>
  <c r="K676" i="19"/>
  <c r="K677" i="19"/>
  <c r="K678" i="19"/>
  <c r="K679" i="19"/>
  <c r="K680" i="19"/>
  <c r="K681" i="19"/>
  <c r="K682" i="19"/>
  <c r="K683" i="19"/>
  <c r="K684" i="19"/>
  <c r="K685" i="19"/>
  <c r="K686" i="19"/>
  <c r="K687" i="19"/>
  <c r="K688" i="19"/>
  <c r="K689" i="19"/>
  <c r="K690" i="19"/>
  <c r="K691" i="19"/>
  <c r="K692" i="19"/>
  <c r="K693" i="19"/>
  <c r="K694" i="19"/>
  <c r="K695" i="19"/>
  <c r="K696" i="19"/>
  <c r="K697" i="19"/>
  <c r="K698" i="19"/>
  <c r="K699" i="19"/>
  <c r="K700" i="19"/>
  <c r="K701" i="19"/>
  <c r="K702" i="19"/>
  <c r="K703" i="19"/>
  <c r="K704" i="19"/>
  <c r="K705" i="19"/>
  <c r="K706" i="19"/>
  <c r="K707" i="19"/>
  <c r="K708" i="19"/>
  <c r="K709" i="19"/>
  <c r="K710" i="19"/>
  <c r="K711" i="19"/>
  <c r="K712" i="19"/>
  <c r="K713" i="19"/>
  <c r="K714" i="19"/>
  <c r="K715" i="19"/>
  <c r="K716" i="19"/>
  <c r="K717" i="19"/>
  <c r="K718" i="19"/>
  <c r="K719" i="19"/>
  <c r="K720" i="19"/>
  <c r="K721" i="19"/>
  <c r="K722" i="19"/>
  <c r="K723" i="19"/>
  <c r="K724" i="19"/>
  <c r="K725" i="19"/>
  <c r="K726" i="19"/>
  <c r="K727" i="19"/>
  <c r="K728" i="19"/>
  <c r="K729" i="19"/>
  <c r="K730" i="19"/>
  <c r="K731" i="19"/>
  <c r="K732" i="19"/>
  <c r="K733" i="19"/>
  <c r="K734" i="19"/>
  <c r="K735" i="19"/>
  <c r="K736" i="19"/>
  <c r="K737" i="19"/>
  <c r="K738" i="19"/>
  <c r="K739" i="19"/>
  <c r="K740" i="19"/>
  <c r="K741" i="19"/>
  <c r="K742" i="19"/>
  <c r="K743" i="19"/>
  <c r="K744" i="19"/>
  <c r="K745" i="19"/>
  <c r="K746" i="19"/>
  <c r="K747" i="19"/>
  <c r="K748" i="19"/>
  <c r="K749" i="19"/>
  <c r="K750" i="19"/>
  <c r="K751" i="19"/>
  <c r="K752" i="19"/>
  <c r="K753" i="19"/>
  <c r="K754" i="19"/>
  <c r="K755" i="19"/>
  <c r="K756" i="19"/>
  <c r="K757" i="19"/>
  <c r="K758" i="19"/>
  <c r="K759" i="19"/>
  <c r="K760" i="19"/>
  <c r="K761" i="19"/>
  <c r="K762" i="19"/>
  <c r="K763" i="19"/>
  <c r="K764" i="19"/>
  <c r="K765" i="19"/>
  <c r="K766" i="19"/>
  <c r="K767" i="19"/>
  <c r="K768" i="19"/>
  <c r="K769" i="19"/>
  <c r="K770" i="19"/>
  <c r="K771" i="19"/>
  <c r="K772" i="19"/>
  <c r="K773" i="19"/>
  <c r="K774" i="19"/>
  <c r="K775" i="19"/>
  <c r="K776" i="19"/>
  <c r="K777" i="19"/>
  <c r="K778" i="19"/>
  <c r="K779" i="19"/>
  <c r="K780" i="19"/>
  <c r="K781" i="19"/>
  <c r="K782" i="19"/>
  <c r="K783" i="19"/>
  <c r="K784" i="19"/>
  <c r="K785" i="19"/>
  <c r="K786" i="19"/>
  <c r="K787" i="19"/>
  <c r="K788" i="19"/>
  <c r="K789" i="19"/>
  <c r="K790" i="19"/>
  <c r="K791" i="19"/>
  <c r="K792" i="19"/>
  <c r="K793" i="19"/>
  <c r="K794" i="19"/>
  <c r="K795" i="19"/>
  <c r="K796" i="19"/>
  <c r="K797" i="19"/>
  <c r="K798" i="19"/>
  <c r="K799" i="19"/>
  <c r="K800" i="19"/>
  <c r="K801" i="19"/>
  <c r="K802" i="19"/>
  <c r="K803" i="19"/>
  <c r="K804" i="19"/>
  <c r="K805" i="19"/>
  <c r="K806" i="19"/>
  <c r="K807" i="19"/>
  <c r="K808" i="19"/>
  <c r="K809" i="19"/>
  <c r="K810" i="19"/>
  <c r="K811" i="19"/>
  <c r="K812" i="19"/>
  <c r="K813" i="19"/>
  <c r="K814" i="19"/>
  <c r="K815" i="19"/>
  <c r="K816" i="19"/>
  <c r="K817" i="19"/>
  <c r="K818" i="19"/>
  <c r="K819" i="19"/>
  <c r="K820" i="19"/>
  <c r="K821" i="19"/>
  <c r="K822" i="19"/>
  <c r="K823" i="19"/>
  <c r="K824" i="19"/>
  <c r="K825" i="19"/>
  <c r="K826" i="19"/>
  <c r="K827" i="19"/>
  <c r="K828" i="19"/>
  <c r="K829" i="19"/>
  <c r="K830" i="19"/>
  <c r="K831" i="19"/>
  <c r="K832" i="19"/>
  <c r="K833" i="19"/>
  <c r="K834" i="19"/>
  <c r="K835" i="19"/>
  <c r="K836" i="19"/>
  <c r="K837" i="19"/>
  <c r="K838" i="19"/>
  <c r="K839" i="19"/>
  <c r="K840" i="19"/>
  <c r="K841" i="19"/>
  <c r="K842" i="19"/>
  <c r="K843" i="19"/>
  <c r="K844" i="19"/>
  <c r="K845" i="19"/>
  <c r="K846" i="19"/>
  <c r="K847" i="19"/>
  <c r="K848" i="19"/>
  <c r="K849" i="19"/>
  <c r="K850" i="19"/>
  <c r="K851" i="19"/>
  <c r="K852" i="19"/>
  <c r="K853" i="19"/>
  <c r="K854" i="19"/>
  <c r="K855" i="19"/>
  <c r="K856" i="19"/>
  <c r="K857" i="19"/>
  <c r="K858" i="19"/>
  <c r="K859" i="19"/>
  <c r="K860" i="19"/>
  <c r="K861" i="19"/>
  <c r="K862" i="19"/>
  <c r="K863" i="19"/>
  <c r="K864" i="19"/>
  <c r="K865" i="19"/>
  <c r="K866" i="19"/>
  <c r="K867" i="19"/>
  <c r="K868" i="19"/>
  <c r="K869" i="19"/>
  <c r="K870" i="19"/>
  <c r="K871" i="19"/>
  <c r="K872" i="19"/>
  <c r="K873" i="19"/>
  <c r="K874" i="19"/>
  <c r="K875" i="19"/>
  <c r="K876" i="19"/>
  <c r="K877" i="19"/>
  <c r="K878" i="19"/>
  <c r="K879" i="19"/>
  <c r="K880" i="19"/>
  <c r="K881" i="19"/>
  <c r="K882" i="19"/>
  <c r="K883" i="19"/>
  <c r="K884" i="19"/>
  <c r="K885" i="19"/>
  <c r="K886" i="19"/>
  <c r="K887" i="19"/>
  <c r="K888" i="19"/>
  <c r="K889" i="19"/>
  <c r="K890" i="19"/>
  <c r="K891" i="19"/>
  <c r="K892" i="19"/>
  <c r="K893" i="19"/>
  <c r="K894" i="19"/>
  <c r="K895" i="19"/>
  <c r="K896" i="19"/>
  <c r="K897" i="19"/>
  <c r="K898" i="19"/>
  <c r="K899" i="19"/>
  <c r="K900" i="19"/>
  <c r="K901" i="19"/>
  <c r="K902" i="19"/>
  <c r="K903" i="19"/>
  <c r="K904" i="19"/>
  <c r="K905" i="19"/>
  <c r="K906" i="19"/>
  <c r="K907" i="19"/>
  <c r="K908" i="19"/>
  <c r="K909" i="19"/>
  <c r="K910" i="19"/>
  <c r="K911" i="19"/>
  <c r="K912" i="19"/>
  <c r="K913" i="19"/>
  <c r="K914" i="19"/>
  <c r="K915" i="19"/>
  <c r="K916" i="19"/>
  <c r="K917" i="19"/>
  <c r="K918" i="19"/>
  <c r="K919" i="19"/>
  <c r="K920" i="19"/>
  <c r="K921" i="19"/>
  <c r="K922" i="19"/>
  <c r="K923" i="19"/>
  <c r="K924" i="19"/>
  <c r="K925" i="19"/>
  <c r="K926" i="19"/>
  <c r="K927" i="19"/>
  <c r="K928" i="19"/>
  <c r="K929" i="19"/>
  <c r="K930" i="19"/>
  <c r="K931" i="19"/>
  <c r="K932" i="19"/>
  <c r="K933" i="19"/>
  <c r="K934" i="19"/>
  <c r="K935" i="19"/>
  <c r="K936" i="19"/>
  <c r="K937" i="19"/>
  <c r="K938" i="19"/>
  <c r="K939" i="19"/>
  <c r="K940" i="19"/>
  <c r="K941" i="19"/>
  <c r="K942" i="19"/>
  <c r="K943" i="19"/>
  <c r="K944" i="19"/>
  <c r="K945" i="19"/>
  <c r="K946" i="19"/>
  <c r="K947" i="19"/>
  <c r="K948" i="19"/>
  <c r="K949" i="19"/>
  <c r="K950" i="19"/>
  <c r="K951" i="19"/>
  <c r="K952" i="19"/>
  <c r="K953" i="19"/>
  <c r="K954" i="19"/>
  <c r="K955" i="19"/>
  <c r="K956" i="19"/>
  <c r="K957" i="19"/>
  <c r="K958" i="19"/>
  <c r="K959" i="19"/>
  <c r="K960" i="19"/>
  <c r="K961" i="19"/>
  <c r="K962" i="19"/>
  <c r="K963" i="19"/>
  <c r="K964" i="19"/>
  <c r="K965" i="19"/>
  <c r="K966" i="19"/>
  <c r="K967" i="19"/>
  <c r="K968" i="19"/>
  <c r="K969" i="19"/>
  <c r="K970" i="19"/>
  <c r="K971" i="19"/>
  <c r="K972" i="19"/>
  <c r="K973" i="19"/>
  <c r="K974" i="19"/>
  <c r="K975" i="19"/>
  <c r="K976" i="19"/>
  <c r="K977" i="19"/>
  <c r="K978" i="19"/>
  <c r="K979" i="19"/>
  <c r="K980" i="19"/>
  <c r="K981" i="19"/>
  <c r="K982" i="19"/>
  <c r="K983" i="19"/>
  <c r="K984" i="19"/>
  <c r="K985" i="19"/>
  <c r="K986" i="19"/>
  <c r="K987" i="19"/>
  <c r="K988" i="19"/>
  <c r="K989" i="19"/>
  <c r="K990" i="19"/>
  <c r="K991" i="19"/>
  <c r="K992" i="19"/>
  <c r="K993" i="19"/>
  <c r="K994" i="19"/>
  <c r="K995" i="19"/>
  <c r="K996" i="19"/>
  <c r="K997" i="19"/>
  <c r="K998" i="19"/>
  <c r="K999" i="19"/>
  <c r="K1000" i="19"/>
  <c r="K1001" i="19"/>
  <c r="K1002" i="19"/>
  <c r="K1003" i="19"/>
  <c r="K1004" i="19"/>
  <c r="K1005" i="19"/>
  <c r="K1006" i="19"/>
  <c r="K1007" i="19"/>
  <c r="K1008" i="19"/>
  <c r="K1009" i="19"/>
  <c r="K1010" i="19"/>
  <c r="K1011" i="19"/>
  <c r="K1012" i="19"/>
  <c r="K1013" i="19"/>
  <c r="K1014" i="19"/>
  <c r="K1015" i="19"/>
  <c r="K1016" i="19"/>
  <c r="K1017" i="19"/>
  <c r="K1018" i="19"/>
  <c r="K1019" i="19"/>
  <c r="K1020" i="19"/>
  <c r="K1021" i="19"/>
  <c r="K1022" i="19"/>
  <c r="K1023" i="19"/>
  <c r="K1024" i="19"/>
  <c r="K1025" i="19"/>
  <c r="K1026" i="19"/>
  <c r="K1027" i="19"/>
  <c r="K1028" i="19"/>
  <c r="K1029" i="19"/>
  <c r="K1030" i="19"/>
  <c r="K1031" i="19"/>
  <c r="K1032" i="19"/>
  <c r="K1033" i="19"/>
  <c r="K1034" i="19"/>
  <c r="K1035" i="19"/>
  <c r="K1036" i="19"/>
  <c r="K1037" i="19"/>
  <c r="K1038" i="19"/>
  <c r="K1039" i="19"/>
  <c r="K1040" i="19"/>
  <c r="K1041" i="19"/>
  <c r="K1042" i="19"/>
  <c r="K1043" i="19"/>
  <c r="K1044" i="19"/>
  <c r="K1045" i="19"/>
  <c r="K1046" i="19"/>
  <c r="K1047" i="19"/>
  <c r="K1048" i="19"/>
  <c r="K1049" i="19"/>
  <c r="K1050" i="19"/>
  <c r="K1051" i="19"/>
  <c r="K1052" i="19"/>
  <c r="K1053" i="19"/>
  <c r="K1054" i="19"/>
  <c r="K1055" i="19"/>
  <c r="K1056" i="19"/>
  <c r="K1057" i="19"/>
  <c r="K1058" i="19"/>
  <c r="K1059" i="19"/>
  <c r="K1060" i="19"/>
  <c r="K1061" i="19"/>
  <c r="K1062" i="19"/>
  <c r="K1063" i="19"/>
  <c r="K1064" i="19"/>
  <c r="K1065" i="19"/>
  <c r="K1066" i="19"/>
  <c r="K1067" i="19"/>
  <c r="K1068" i="19"/>
  <c r="K1069" i="19"/>
  <c r="K1070" i="19"/>
  <c r="K1071" i="19"/>
  <c r="K1072" i="19"/>
  <c r="K1073" i="19"/>
  <c r="K1074" i="19"/>
  <c r="K1075" i="19"/>
  <c r="K1076" i="19"/>
  <c r="K1077" i="19"/>
  <c r="K1078" i="19"/>
  <c r="K1079" i="19"/>
  <c r="K1080" i="19"/>
  <c r="K1081" i="19"/>
  <c r="K1082" i="19"/>
  <c r="K1083" i="19"/>
  <c r="K1084" i="19"/>
  <c r="K1085" i="19"/>
  <c r="K1086" i="19"/>
  <c r="K1087" i="19"/>
  <c r="K1088" i="19"/>
  <c r="K1089" i="19"/>
  <c r="K1090" i="19"/>
  <c r="K1091" i="19"/>
  <c r="K1092" i="19"/>
  <c r="K1093" i="19"/>
  <c r="K1094" i="19"/>
  <c r="K1095" i="19"/>
  <c r="K1096" i="19"/>
  <c r="K1097" i="19"/>
  <c r="K1098" i="19"/>
  <c r="K1099" i="19"/>
  <c r="K1100" i="19"/>
  <c r="K1101" i="19"/>
  <c r="K1102" i="19"/>
  <c r="K1103" i="19"/>
  <c r="K1104" i="19"/>
  <c r="K1105" i="19"/>
  <c r="K1106" i="19"/>
  <c r="K1107" i="19"/>
  <c r="K1108" i="19"/>
  <c r="K1109" i="19"/>
  <c r="K1110" i="19"/>
  <c r="K1111" i="19"/>
  <c r="K1112" i="19"/>
  <c r="K1113" i="19"/>
  <c r="K1114" i="19"/>
  <c r="K1115" i="19"/>
  <c r="K1116" i="19"/>
  <c r="K1117" i="19"/>
  <c r="K1118" i="19"/>
  <c r="K1119" i="19"/>
  <c r="K1120" i="19"/>
  <c r="K1121" i="19"/>
  <c r="K1122" i="19"/>
  <c r="K1123" i="19"/>
  <c r="K1124" i="19"/>
  <c r="K1125" i="19"/>
  <c r="K1126" i="19"/>
  <c r="K1127" i="19"/>
  <c r="K1128" i="19"/>
  <c r="K1129" i="19"/>
  <c r="K1130" i="19"/>
  <c r="K1131" i="19"/>
  <c r="K1132" i="19"/>
  <c r="K1133" i="19"/>
  <c r="K1134" i="19"/>
  <c r="K1135" i="19"/>
  <c r="K1136" i="19"/>
  <c r="K1137" i="19"/>
  <c r="K1138" i="19"/>
  <c r="K1139" i="19"/>
  <c r="K1140" i="19"/>
  <c r="K1141" i="19"/>
  <c r="K1142" i="19"/>
  <c r="K1143" i="19"/>
  <c r="K1144" i="19"/>
  <c r="K1145" i="19"/>
  <c r="K1146" i="19"/>
  <c r="K1147" i="19"/>
  <c r="K1148" i="19"/>
  <c r="K1149" i="19"/>
  <c r="K1150" i="19"/>
  <c r="K1151" i="19"/>
  <c r="K1152" i="19"/>
  <c r="K1153" i="19"/>
  <c r="K1154" i="19"/>
  <c r="K1155" i="19"/>
  <c r="K1156" i="19"/>
  <c r="K1157" i="19"/>
  <c r="K1158" i="19"/>
  <c r="K1159" i="19"/>
  <c r="K1160" i="19"/>
  <c r="K1161" i="19"/>
  <c r="K1162" i="19"/>
  <c r="K1163" i="19"/>
  <c r="K1164" i="19"/>
  <c r="K1165" i="19"/>
  <c r="K1166" i="19"/>
  <c r="K1167" i="19"/>
  <c r="K1168" i="19"/>
  <c r="K1169" i="19"/>
  <c r="K1170" i="19"/>
  <c r="K1171" i="19"/>
  <c r="K1172" i="19"/>
  <c r="K1173" i="19"/>
  <c r="K1174" i="19"/>
  <c r="K1175" i="19"/>
  <c r="K1176" i="19"/>
  <c r="K1177" i="19"/>
  <c r="K1178" i="19"/>
  <c r="K1179" i="19"/>
  <c r="K1180" i="19"/>
  <c r="K1181" i="19"/>
  <c r="K1182" i="19"/>
  <c r="K1183" i="19"/>
  <c r="K1184" i="19"/>
  <c r="K1185" i="19"/>
  <c r="K1186" i="19"/>
  <c r="K1187" i="19"/>
  <c r="K1188" i="19"/>
  <c r="K1189" i="19"/>
  <c r="K1190" i="19"/>
  <c r="K1191" i="19"/>
  <c r="K1192" i="19"/>
  <c r="K1193" i="19"/>
  <c r="K1194" i="19"/>
  <c r="K1195" i="19"/>
  <c r="K1196" i="19"/>
  <c r="K1197" i="19"/>
  <c r="K1198" i="19"/>
  <c r="K1199" i="19"/>
  <c r="K1200" i="19"/>
  <c r="K1201" i="19"/>
  <c r="K1202" i="19"/>
  <c r="K1203" i="19"/>
  <c r="K1204" i="19"/>
  <c r="K1205" i="19"/>
  <c r="K1206" i="19"/>
  <c r="K1207" i="19"/>
  <c r="K1208" i="19"/>
  <c r="K1209" i="19"/>
  <c r="K1210" i="19"/>
  <c r="K1211" i="19"/>
  <c r="K1212" i="19"/>
  <c r="K1213" i="19"/>
  <c r="K1214" i="19"/>
  <c r="K1215" i="19"/>
  <c r="K1216" i="19"/>
  <c r="K1217" i="19"/>
  <c r="K1218" i="19"/>
  <c r="K1219" i="19"/>
  <c r="K1220" i="19"/>
  <c r="K1221" i="19"/>
  <c r="K1222" i="19"/>
  <c r="K1223" i="19"/>
  <c r="K1224" i="19"/>
  <c r="K1225" i="19"/>
  <c r="K1226" i="19"/>
  <c r="K1227" i="19"/>
  <c r="K1228" i="19"/>
  <c r="K1229" i="19"/>
  <c r="K1230" i="19"/>
  <c r="K1231" i="19"/>
  <c r="K1232" i="19"/>
  <c r="K1233" i="19"/>
  <c r="K1234" i="19"/>
  <c r="K1235" i="19"/>
  <c r="K1236" i="19"/>
  <c r="K1237" i="19"/>
  <c r="K1238" i="19"/>
  <c r="K1239" i="19"/>
  <c r="K1240" i="19"/>
  <c r="K1241" i="19"/>
  <c r="K1242" i="19"/>
  <c r="K1243" i="19"/>
  <c r="K1244" i="19"/>
  <c r="K1245" i="19"/>
  <c r="K1246" i="19"/>
  <c r="K1247" i="19"/>
  <c r="K1248" i="19"/>
  <c r="K1249" i="19"/>
  <c r="K1250" i="19"/>
  <c r="K1251" i="19"/>
  <c r="K1252" i="19"/>
  <c r="K1253" i="19"/>
  <c r="K1254" i="19"/>
  <c r="K1255" i="19"/>
  <c r="K1256" i="19"/>
  <c r="K1257" i="19"/>
  <c r="K1258" i="19"/>
  <c r="K1259" i="19"/>
  <c r="K1260" i="19"/>
  <c r="K1261" i="19"/>
  <c r="K1262" i="19"/>
  <c r="K1263" i="19"/>
  <c r="K1264" i="19"/>
  <c r="K1265" i="19"/>
  <c r="K1266" i="19"/>
  <c r="K1267" i="19"/>
  <c r="K1268" i="19"/>
  <c r="K1269" i="19"/>
  <c r="K1270" i="19"/>
  <c r="K1271" i="19"/>
  <c r="K1272" i="19"/>
  <c r="K1273" i="19"/>
  <c r="K1274" i="19"/>
  <c r="K1275" i="19"/>
  <c r="K1276" i="19"/>
  <c r="K1277" i="19"/>
  <c r="K1278" i="19"/>
  <c r="K1279" i="19"/>
  <c r="K1280" i="19"/>
  <c r="K1281" i="19"/>
  <c r="K1282" i="19"/>
  <c r="K1283" i="19"/>
  <c r="K1284" i="19"/>
  <c r="K1285" i="19"/>
  <c r="K1286" i="19"/>
  <c r="K1287" i="19"/>
  <c r="K1288" i="19"/>
  <c r="K1289" i="19"/>
  <c r="K1290" i="19"/>
  <c r="K1291" i="19"/>
  <c r="K1292" i="19"/>
  <c r="K1293" i="19"/>
  <c r="K1294" i="19"/>
  <c r="K1295" i="19"/>
  <c r="K1296" i="19"/>
  <c r="K1297" i="19"/>
  <c r="K1298" i="19"/>
  <c r="K1299" i="19"/>
  <c r="K1300" i="19"/>
  <c r="K1301" i="19"/>
  <c r="K1302" i="19"/>
  <c r="K1303" i="19"/>
  <c r="K1304" i="19"/>
  <c r="K1305" i="19"/>
  <c r="K1306" i="19"/>
  <c r="K1307" i="19"/>
  <c r="K1308" i="19"/>
  <c r="K1309" i="19"/>
  <c r="K1310" i="19"/>
  <c r="K1311" i="19"/>
  <c r="K1312" i="19"/>
  <c r="K1313" i="19"/>
  <c r="K1314" i="19"/>
  <c r="K1315" i="19"/>
  <c r="K1316" i="19"/>
  <c r="K1317" i="19"/>
  <c r="K1318" i="19"/>
  <c r="K1319" i="19"/>
  <c r="K1320" i="19"/>
  <c r="K1321" i="19"/>
  <c r="K1322" i="19"/>
  <c r="K1323" i="19"/>
  <c r="K1324" i="19"/>
  <c r="K1325" i="19"/>
  <c r="K1326" i="19"/>
  <c r="K1327" i="19"/>
  <c r="K1328" i="19"/>
  <c r="K1329" i="19"/>
  <c r="K1330" i="19"/>
  <c r="K1331" i="19"/>
  <c r="K1332" i="19"/>
  <c r="K1333" i="19"/>
  <c r="K1334" i="19"/>
  <c r="K1335" i="19"/>
  <c r="K1336" i="19"/>
  <c r="K1337" i="19"/>
  <c r="K1338" i="19"/>
  <c r="K1339" i="19"/>
  <c r="K1340" i="19"/>
  <c r="K1341" i="19"/>
  <c r="K1342" i="19"/>
  <c r="K1343" i="19"/>
  <c r="K1344" i="19"/>
  <c r="K1345" i="19"/>
  <c r="K1346" i="19"/>
  <c r="K1347" i="19"/>
  <c r="K1348" i="19"/>
  <c r="K1349" i="19"/>
  <c r="K1350" i="19"/>
  <c r="K1351" i="19"/>
  <c r="K1352" i="19"/>
  <c r="K1353" i="19"/>
  <c r="K1354" i="19"/>
  <c r="K1355" i="19"/>
  <c r="K1356" i="19"/>
  <c r="K1357" i="19"/>
  <c r="K1358" i="19"/>
  <c r="K1359" i="19"/>
  <c r="K1360" i="19"/>
  <c r="K1361" i="19"/>
  <c r="K1362" i="19"/>
  <c r="K1363" i="19"/>
  <c r="K1364" i="19"/>
  <c r="K1365" i="19"/>
  <c r="K1366" i="19"/>
  <c r="K1367" i="19"/>
  <c r="K1368" i="19"/>
  <c r="K1369" i="19"/>
  <c r="K1370" i="19"/>
  <c r="K1371" i="19"/>
  <c r="K1372" i="19"/>
  <c r="K1373" i="19"/>
  <c r="K1374" i="19"/>
  <c r="K1375" i="19"/>
  <c r="K1376" i="19"/>
  <c r="K1377" i="19"/>
  <c r="K1378" i="19"/>
  <c r="K1379" i="19"/>
  <c r="K1380" i="19"/>
  <c r="K1381" i="19"/>
  <c r="K1382" i="19"/>
  <c r="K1383" i="19"/>
  <c r="K1384" i="19"/>
  <c r="K1385" i="19"/>
  <c r="K1386" i="19"/>
  <c r="K1387" i="19"/>
  <c r="K1388" i="19"/>
  <c r="K1389" i="19"/>
  <c r="K1390" i="19"/>
  <c r="K1391" i="19"/>
  <c r="K1392" i="19"/>
  <c r="K1393" i="19"/>
  <c r="K1394" i="19"/>
  <c r="K1395" i="19"/>
  <c r="K1396" i="19"/>
  <c r="K1397" i="19"/>
  <c r="K1398" i="19"/>
  <c r="K1399" i="19"/>
  <c r="K1400" i="19"/>
  <c r="K1401" i="19"/>
  <c r="K1402" i="19"/>
  <c r="K1403" i="19"/>
  <c r="K1404" i="19"/>
  <c r="K1405" i="19"/>
  <c r="K1406" i="19"/>
  <c r="K1407" i="19"/>
  <c r="K1408" i="19"/>
  <c r="K1409" i="19"/>
  <c r="K1410" i="19"/>
  <c r="K1411" i="19"/>
  <c r="K1412" i="19"/>
  <c r="K1413" i="19"/>
  <c r="K1414" i="19"/>
  <c r="K1415" i="19"/>
  <c r="K1416" i="19"/>
  <c r="K1417" i="19"/>
  <c r="K1418" i="19"/>
  <c r="K1419" i="19"/>
  <c r="K1420" i="19"/>
  <c r="K1421" i="19"/>
  <c r="K1422" i="19"/>
  <c r="K1423" i="19"/>
  <c r="K1424" i="19"/>
  <c r="K1425" i="19"/>
  <c r="K1426" i="19"/>
  <c r="K1427" i="19"/>
  <c r="K1428" i="19"/>
  <c r="K1429" i="19"/>
  <c r="K1430" i="19"/>
  <c r="K1431" i="19"/>
  <c r="K1432" i="19"/>
  <c r="K1433" i="19"/>
  <c r="K1434" i="19"/>
  <c r="K1435" i="19"/>
  <c r="K1436" i="19"/>
  <c r="K1437" i="19"/>
  <c r="K1438" i="19"/>
  <c r="K1439" i="19"/>
  <c r="K1440" i="19"/>
  <c r="K1441" i="19"/>
  <c r="K1442" i="19"/>
  <c r="K1443" i="19"/>
  <c r="K1444" i="19"/>
  <c r="K1445" i="19"/>
  <c r="K1446" i="19"/>
  <c r="K1447" i="19"/>
  <c r="K1448" i="19"/>
  <c r="K1449" i="19"/>
  <c r="K1450" i="19"/>
  <c r="K1451" i="19"/>
  <c r="K1452" i="19"/>
  <c r="K1453" i="19"/>
  <c r="K1454" i="19"/>
  <c r="K1455" i="19"/>
  <c r="K1456" i="19"/>
  <c r="K1457" i="19"/>
  <c r="K1458" i="19"/>
  <c r="K1459" i="19"/>
  <c r="K1460" i="19"/>
  <c r="K1461" i="19"/>
  <c r="K1462" i="19"/>
  <c r="K1463" i="19"/>
  <c r="K1464" i="19"/>
  <c r="K1465" i="19"/>
  <c r="K1466" i="19"/>
  <c r="K1467" i="19"/>
  <c r="K1468" i="19"/>
  <c r="K1469" i="19"/>
  <c r="K1470" i="19"/>
  <c r="K1471" i="19"/>
  <c r="K1472" i="19"/>
  <c r="K1473" i="19"/>
  <c r="K1474" i="19"/>
  <c r="K1475" i="19"/>
  <c r="K1476" i="19"/>
  <c r="K1477" i="19"/>
  <c r="K1478" i="19"/>
  <c r="K1479" i="19"/>
  <c r="K1480" i="19"/>
  <c r="K1481" i="19"/>
  <c r="K1482" i="19"/>
  <c r="K1483" i="19"/>
  <c r="K1484" i="19"/>
  <c r="K1485" i="19"/>
  <c r="K1486" i="19"/>
  <c r="K1487" i="19"/>
  <c r="K1488" i="19"/>
  <c r="K1489" i="19"/>
  <c r="K1490" i="19"/>
  <c r="K1491" i="19"/>
  <c r="K1492" i="19"/>
  <c r="K1493" i="19"/>
  <c r="K1494" i="19"/>
  <c r="K1495" i="19"/>
  <c r="K1496" i="19"/>
  <c r="K1497" i="19"/>
  <c r="K1498" i="19"/>
  <c r="K1499" i="19"/>
  <c r="K1500" i="19"/>
  <c r="K1501" i="19"/>
  <c r="K1502" i="19"/>
  <c r="K1503" i="19"/>
  <c r="K1504" i="19"/>
  <c r="K1505" i="19"/>
  <c r="K1506" i="19"/>
  <c r="K1507" i="19"/>
  <c r="K1508" i="19"/>
  <c r="K1509" i="19"/>
  <c r="K1510" i="19"/>
  <c r="K1511" i="19"/>
  <c r="K1512" i="19"/>
  <c r="K1513" i="19"/>
  <c r="K1514" i="19"/>
  <c r="K1515" i="19"/>
  <c r="K1516" i="19"/>
  <c r="K1517" i="19"/>
  <c r="K1518" i="19"/>
  <c r="K1519" i="19"/>
  <c r="K1520" i="19"/>
  <c r="K1521" i="19"/>
  <c r="K1522" i="19"/>
  <c r="K1523" i="19"/>
  <c r="K1524" i="19"/>
  <c r="K1525" i="19"/>
  <c r="K1526" i="19"/>
  <c r="K1527" i="19"/>
  <c r="K1528" i="19"/>
  <c r="K1529" i="19"/>
  <c r="K1530" i="19"/>
  <c r="K1531" i="19"/>
  <c r="K1532" i="19"/>
  <c r="K1533" i="19"/>
  <c r="K1534" i="19"/>
  <c r="K1535" i="19"/>
  <c r="K1536" i="19"/>
  <c r="K1537" i="19"/>
  <c r="K1538" i="19"/>
  <c r="K1539" i="19"/>
  <c r="K1540" i="19"/>
  <c r="K1541" i="19"/>
  <c r="K1542" i="19"/>
  <c r="K1543" i="19"/>
  <c r="K1544" i="19"/>
  <c r="K1545" i="19"/>
  <c r="K1546" i="19"/>
  <c r="K1547" i="19"/>
  <c r="K1548" i="19"/>
  <c r="K1549" i="19"/>
  <c r="K1550" i="19"/>
  <c r="K1551" i="19"/>
  <c r="K1552" i="19"/>
  <c r="K1553" i="19"/>
  <c r="K1554" i="19"/>
  <c r="K1555" i="19"/>
  <c r="K1556" i="19"/>
  <c r="K1557" i="19"/>
  <c r="K1558" i="19"/>
  <c r="K1559" i="19"/>
  <c r="K1560" i="19"/>
  <c r="K1561" i="19"/>
  <c r="K1562" i="19"/>
  <c r="K1563" i="19"/>
  <c r="K1564" i="19"/>
  <c r="K1565" i="19"/>
  <c r="K1566" i="19"/>
  <c r="K1567" i="19"/>
  <c r="K1568" i="19"/>
  <c r="K1569" i="19"/>
  <c r="K1570" i="19"/>
  <c r="K1571" i="19"/>
  <c r="K1572" i="19"/>
  <c r="K1573" i="19"/>
  <c r="K1574" i="19"/>
  <c r="K1575" i="19"/>
  <c r="K1576" i="19"/>
  <c r="K1577" i="19"/>
  <c r="K1578" i="19"/>
  <c r="K1579" i="19"/>
  <c r="K1580" i="19"/>
  <c r="K1581" i="19"/>
  <c r="K1582" i="19"/>
  <c r="K1583" i="19"/>
  <c r="K1584" i="19"/>
  <c r="K1585" i="19"/>
  <c r="K1586" i="19"/>
  <c r="K1587" i="19"/>
  <c r="K1588" i="19"/>
  <c r="K1589" i="19"/>
  <c r="K1590" i="19"/>
  <c r="K1591" i="19"/>
  <c r="K1592" i="19"/>
  <c r="K1593" i="19"/>
  <c r="K1594" i="19"/>
  <c r="K1595" i="19"/>
  <c r="K1596" i="19"/>
  <c r="K1597" i="19"/>
  <c r="K1598" i="19"/>
  <c r="K1599" i="19"/>
  <c r="K1600" i="19"/>
  <c r="K1601" i="19"/>
  <c r="K1602" i="19"/>
  <c r="K1603" i="19"/>
  <c r="K1604" i="19"/>
  <c r="K1605" i="19"/>
  <c r="K1606" i="19"/>
  <c r="K1607" i="19"/>
  <c r="K1608" i="19"/>
  <c r="K1609" i="19"/>
  <c r="K1610" i="19"/>
  <c r="K1611" i="19"/>
  <c r="K1612" i="19"/>
  <c r="K1613" i="19"/>
  <c r="K1614" i="19"/>
  <c r="K1615" i="19"/>
  <c r="K1616" i="19"/>
  <c r="K1617" i="19"/>
  <c r="K1618" i="19"/>
  <c r="K1619" i="19"/>
  <c r="K1620" i="19"/>
  <c r="K1621" i="19"/>
  <c r="K1622" i="19"/>
  <c r="K1623" i="19"/>
  <c r="K1624" i="19"/>
  <c r="K1625" i="19"/>
  <c r="K1626" i="19"/>
  <c r="K1627" i="19"/>
  <c r="K1628" i="19"/>
  <c r="K1629" i="19"/>
  <c r="K1630" i="19"/>
  <c r="K1631" i="19"/>
  <c r="K1632" i="19"/>
  <c r="K1633" i="19"/>
  <c r="K1634" i="19"/>
  <c r="K1635" i="19"/>
  <c r="K1636" i="19"/>
  <c r="K1637" i="19"/>
  <c r="K1638" i="19"/>
  <c r="K1639" i="19"/>
  <c r="K1640" i="19"/>
  <c r="K1641" i="19"/>
  <c r="K1642" i="19"/>
  <c r="K1643" i="19"/>
  <c r="K1644" i="19"/>
  <c r="K1645" i="19"/>
  <c r="K1646" i="19"/>
  <c r="K1647" i="19"/>
  <c r="K1648" i="19"/>
  <c r="K1649" i="19"/>
  <c r="K1650" i="19"/>
  <c r="K1651" i="19"/>
  <c r="K1652" i="19"/>
  <c r="K1653" i="19"/>
  <c r="K1654" i="19"/>
  <c r="K1655" i="19"/>
  <c r="K1656" i="19"/>
  <c r="K1657" i="19"/>
  <c r="K1658" i="19"/>
  <c r="K1659" i="19"/>
  <c r="K1660" i="19"/>
  <c r="K1661" i="19"/>
  <c r="K1662" i="19"/>
  <c r="K1663" i="19"/>
  <c r="K1664" i="19"/>
  <c r="K1665" i="19"/>
  <c r="K1666" i="19"/>
  <c r="K1667" i="19"/>
  <c r="K1668" i="19"/>
  <c r="K1669" i="19"/>
  <c r="K1670" i="19"/>
  <c r="K1671" i="19"/>
  <c r="K1672" i="19"/>
  <c r="K1673" i="19"/>
  <c r="K1674" i="19"/>
  <c r="K1675" i="19"/>
  <c r="K1676" i="19"/>
  <c r="K1677" i="19"/>
  <c r="K1678" i="19"/>
  <c r="K1679" i="19"/>
  <c r="K1680" i="19"/>
  <c r="K1681" i="19"/>
  <c r="K1682" i="19"/>
  <c r="K1683" i="19"/>
  <c r="K1684" i="19"/>
  <c r="K1685" i="19"/>
  <c r="K1686" i="19"/>
  <c r="K1687" i="19"/>
  <c r="K1688" i="19"/>
  <c r="K1689" i="19"/>
  <c r="K1690" i="19"/>
  <c r="K1691" i="19"/>
  <c r="K1692" i="19"/>
  <c r="K1693" i="19"/>
  <c r="K1694" i="19"/>
  <c r="K1695" i="19"/>
  <c r="K1696" i="19"/>
  <c r="K1697" i="19"/>
  <c r="K1698" i="19"/>
  <c r="K1699" i="19"/>
  <c r="K1700" i="19"/>
  <c r="K1701" i="19"/>
  <c r="K1702" i="19"/>
  <c r="K1703" i="19"/>
  <c r="K1704" i="19"/>
  <c r="K1705" i="19"/>
  <c r="K1706" i="19"/>
  <c r="K1707" i="19"/>
  <c r="K1708" i="19"/>
  <c r="K1709" i="19"/>
  <c r="K1710" i="19"/>
  <c r="K1711" i="19"/>
  <c r="K1712" i="19"/>
  <c r="K1713" i="19"/>
  <c r="K1714" i="19"/>
  <c r="K1715" i="19"/>
  <c r="K1716" i="19"/>
  <c r="K1717" i="19"/>
  <c r="K1718" i="19"/>
  <c r="K1719" i="19"/>
  <c r="K1720" i="19"/>
  <c r="K1721" i="19"/>
  <c r="K1722" i="19"/>
  <c r="K1723" i="19"/>
  <c r="K1724" i="19"/>
  <c r="K1725" i="19"/>
  <c r="K1726" i="19"/>
  <c r="K1727" i="19"/>
  <c r="K1728" i="19"/>
  <c r="K1729" i="19"/>
  <c r="K1730" i="19"/>
  <c r="K1731" i="19"/>
  <c r="K1732" i="19"/>
  <c r="K1733" i="19"/>
  <c r="K1734" i="19"/>
  <c r="K1735" i="19"/>
  <c r="K1736" i="19"/>
  <c r="K1737" i="19"/>
  <c r="K1738" i="19"/>
  <c r="K1739" i="19"/>
  <c r="K1740" i="19"/>
  <c r="K1741" i="19"/>
  <c r="K1742" i="19"/>
  <c r="K1743" i="19"/>
  <c r="K1744" i="19"/>
  <c r="K1745" i="19"/>
  <c r="K1746" i="19"/>
  <c r="K1747" i="19"/>
  <c r="K1748" i="19"/>
  <c r="K1749" i="19"/>
  <c r="K1750" i="19"/>
  <c r="K1751" i="19"/>
  <c r="K1752" i="19"/>
  <c r="K1753" i="19"/>
  <c r="K1754" i="19"/>
  <c r="K1755" i="19"/>
  <c r="K1756" i="19"/>
  <c r="K1757" i="19"/>
  <c r="K1758" i="19"/>
  <c r="K1759" i="19"/>
  <c r="K1760" i="19"/>
  <c r="K1761" i="19"/>
  <c r="K1762" i="19"/>
  <c r="K1763" i="19"/>
  <c r="K1764" i="19"/>
  <c r="K1765" i="19"/>
  <c r="K1766" i="19"/>
  <c r="K1767" i="19"/>
  <c r="K1768" i="19"/>
  <c r="K1769" i="19"/>
  <c r="K1770" i="19"/>
  <c r="K1771" i="19"/>
  <c r="K1772" i="19"/>
  <c r="K1773" i="19"/>
  <c r="K1774" i="19"/>
  <c r="K1775" i="19"/>
  <c r="K1776" i="19"/>
  <c r="K1777" i="19"/>
  <c r="K1778" i="19"/>
  <c r="K1779" i="19"/>
  <c r="K1780" i="19"/>
  <c r="K1781" i="19"/>
  <c r="K1782" i="19"/>
  <c r="K1783" i="19"/>
  <c r="K1784" i="19"/>
  <c r="K1785" i="19"/>
  <c r="K1786" i="19"/>
  <c r="K1787" i="19"/>
  <c r="K1788" i="19"/>
  <c r="K1789" i="19"/>
  <c r="K1790" i="19"/>
  <c r="K1791" i="19"/>
  <c r="K1792" i="19"/>
  <c r="K1793" i="19"/>
  <c r="K1794" i="19"/>
  <c r="K1795" i="19"/>
  <c r="K1796" i="19"/>
  <c r="K1797" i="19"/>
  <c r="K1798" i="19"/>
  <c r="K1799" i="19"/>
  <c r="K1800" i="19"/>
  <c r="K1801" i="19"/>
  <c r="K1802" i="19"/>
  <c r="K1803" i="19"/>
  <c r="K1804" i="19"/>
  <c r="K1805" i="19"/>
  <c r="K1806" i="19"/>
  <c r="K1807" i="19"/>
  <c r="K1808" i="19"/>
  <c r="K1809" i="19"/>
  <c r="K1810" i="19"/>
  <c r="K1811" i="19"/>
  <c r="K1812" i="19"/>
  <c r="K1813" i="19"/>
  <c r="K1814" i="19"/>
  <c r="K1815" i="19"/>
  <c r="K1816" i="19"/>
  <c r="K1817" i="19"/>
  <c r="K1818" i="19"/>
  <c r="K1819" i="19"/>
  <c r="K1820" i="19"/>
  <c r="K1821" i="19"/>
  <c r="K1822" i="19"/>
  <c r="K1823" i="19"/>
  <c r="K1824" i="19"/>
  <c r="K1825" i="19"/>
  <c r="K1826" i="19"/>
  <c r="K1827" i="19"/>
  <c r="K1828" i="19"/>
  <c r="K1829" i="19"/>
  <c r="K1830" i="19"/>
  <c r="K1831" i="19"/>
  <c r="K1832" i="19"/>
  <c r="K1833" i="19"/>
  <c r="K1834" i="19"/>
  <c r="K1835" i="19"/>
  <c r="K1836" i="19"/>
  <c r="K1837" i="19"/>
  <c r="K1838" i="19"/>
  <c r="K1839" i="19"/>
  <c r="K1840" i="19"/>
  <c r="K1841" i="19"/>
  <c r="K1842" i="19"/>
  <c r="K1843" i="19"/>
  <c r="K1844" i="19"/>
  <c r="K1845" i="19"/>
  <c r="K1846" i="19"/>
  <c r="K1847" i="19"/>
  <c r="K1848" i="19"/>
  <c r="K1849" i="19"/>
  <c r="K1850" i="19"/>
  <c r="K1851" i="19"/>
  <c r="K1852" i="19"/>
  <c r="K1853" i="19"/>
  <c r="K1854" i="19"/>
  <c r="K1855" i="19"/>
  <c r="K1856" i="19"/>
  <c r="K1857" i="19"/>
  <c r="K1858" i="19"/>
  <c r="K1859" i="19"/>
  <c r="K1860" i="19"/>
  <c r="K1861" i="19"/>
  <c r="K1862" i="19"/>
  <c r="K1863" i="19"/>
  <c r="K1864" i="19"/>
  <c r="K1865" i="19"/>
  <c r="K1866" i="19"/>
  <c r="K1867" i="19"/>
  <c r="K1868" i="19"/>
  <c r="K1869" i="19"/>
  <c r="K1870" i="19"/>
  <c r="K1871" i="19"/>
  <c r="K1872" i="19"/>
  <c r="K1873" i="19"/>
  <c r="K1874" i="19"/>
  <c r="K1875" i="19"/>
  <c r="K1876" i="19"/>
  <c r="K1877" i="19"/>
  <c r="K1878" i="19"/>
  <c r="K1879" i="19"/>
  <c r="K1880" i="19"/>
  <c r="K1881" i="19"/>
  <c r="K1882" i="19"/>
  <c r="K1883" i="19"/>
  <c r="K1884" i="19"/>
  <c r="K1885" i="19"/>
  <c r="K1886" i="19"/>
  <c r="K1887" i="19"/>
  <c r="K1888" i="19"/>
  <c r="K1889" i="19"/>
  <c r="K1890" i="19"/>
  <c r="K1891" i="19"/>
  <c r="K1892" i="19"/>
  <c r="K1893" i="19"/>
  <c r="K1894" i="19"/>
  <c r="K1895" i="19"/>
  <c r="K1896" i="19"/>
  <c r="K1897" i="19"/>
  <c r="K1898" i="19"/>
  <c r="K1899" i="19"/>
  <c r="K1900" i="19"/>
  <c r="K1901" i="19"/>
  <c r="K1902" i="19"/>
  <c r="K1903" i="19"/>
  <c r="K1904" i="19"/>
  <c r="K1905" i="19"/>
  <c r="K1906" i="19"/>
  <c r="K1907" i="19"/>
  <c r="K1908" i="19"/>
  <c r="K1909" i="19"/>
  <c r="K1910" i="19"/>
  <c r="K1911" i="19"/>
  <c r="K1912" i="19"/>
  <c r="K1913" i="19"/>
  <c r="K1914" i="19"/>
  <c r="K1915" i="19"/>
  <c r="K1916" i="19"/>
  <c r="K1917" i="19"/>
  <c r="K1918" i="19"/>
  <c r="K1919" i="19"/>
  <c r="K1920" i="19"/>
  <c r="K1921" i="19"/>
  <c r="K1922" i="19"/>
  <c r="K1923" i="19"/>
  <c r="K1924" i="19"/>
  <c r="K1925" i="19"/>
  <c r="K1926" i="19"/>
  <c r="K1927" i="19"/>
  <c r="K1928" i="19"/>
  <c r="K1929" i="19"/>
  <c r="K1930" i="19"/>
  <c r="K1931" i="19"/>
  <c r="K1932" i="19"/>
  <c r="K1933" i="19"/>
  <c r="K1934" i="19"/>
  <c r="K1935" i="19"/>
  <c r="K1936" i="19"/>
  <c r="K1937" i="19"/>
  <c r="K1938" i="19"/>
  <c r="K1939" i="19"/>
  <c r="K1940" i="19"/>
  <c r="K1941" i="19"/>
  <c r="K1942" i="19"/>
  <c r="K1943" i="19"/>
  <c r="K1944" i="19"/>
  <c r="K1945" i="19"/>
  <c r="K1946" i="19"/>
  <c r="K1947" i="19"/>
  <c r="K1948" i="19"/>
  <c r="K1949" i="19"/>
  <c r="K1950" i="19"/>
  <c r="K1951" i="19"/>
  <c r="K1952" i="19"/>
  <c r="K1953" i="19"/>
  <c r="K1954" i="19"/>
  <c r="K1955" i="19"/>
  <c r="K1956" i="19"/>
  <c r="K1957" i="19"/>
  <c r="K1958" i="19"/>
  <c r="K1959" i="19"/>
  <c r="K1960" i="19"/>
  <c r="K1961" i="19"/>
  <c r="K1962" i="19"/>
  <c r="K1963" i="19"/>
  <c r="K1964" i="19"/>
  <c r="K1965" i="19"/>
  <c r="K1966" i="19"/>
  <c r="K1967" i="19"/>
  <c r="K1968" i="19"/>
  <c r="K1969" i="19"/>
  <c r="K1970" i="19"/>
  <c r="K1971" i="19"/>
  <c r="K1972" i="19"/>
  <c r="K1973" i="19"/>
  <c r="K1974" i="19"/>
  <c r="K1975" i="19"/>
  <c r="K1976" i="19"/>
  <c r="K1977" i="19"/>
  <c r="K1978" i="19"/>
  <c r="K1979" i="19"/>
  <c r="K1980" i="19"/>
  <c r="K1981" i="19"/>
  <c r="K1982" i="19"/>
  <c r="K1983" i="19"/>
  <c r="K1984" i="19"/>
  <c r="K1985" i="19"/>
  <c r="K1986" i="19"/>
  <c r="K1987" i="19"/>
  <c r="K1988" i="19"/>
  <c r="K1989" i="19"/>
  <c r="K1990" i="19"/>
  <c r="K1991" i="19"/>
  <c r="K1992" i="19"/>
  <c r="K1993" i="19"/>
  <c r="K1994" i="19"/>
  <c r="K1995" i="19"/>
  <c r="K1996" i="19"/>
  <c r="K1997" i="19"/>
  <c r="K1998" i="19"/>
  <c r="K1999" i="19"/>
  <c r="K2000" i="19"/>
  <c r="K2001" i="19"/>
  <c r="K2002" i="19"/>
  <c r="K2003" i="19"/>
  <c r="K2004" i="19"/>
  <c r="K2005" i="19"/>
  <c r="K2006" i="19"/>
  <c r="K2007" i="19"/>
  <c r="K2008" i="19"/>
  <c r="K2009" i="19"/>
  <c r="K2010" i="19"/>
  <c r="K2011" i="19"/>
  <c r="K2012" i="19"/>
  <c r="K2013" i="19"/>
  <c r="K2014" i="19"/>
  <c r="K2015" i="19"/>
  <c r="K2016" i="19"/>
  <c r="K2017" i="19"/>
  <c r="K2018" i="19"/>
  <c r="K2019" i="19"/>
  <c r="K2020" i="19"/>
  <c r="K2021" i="19"/>
  <c r="K2022" i="19"/>
  <c r="K2023" i="19"/>
  <c r="K2024" i="19"/>
  <c r="K2025" i="19"/>
  <c r="K2026" i="19"/>
  <c r="K2027" i="19"/>
  <c r="K2028" i="19"/>
  <c r="K2029" i="19"/>
  <c r="K2030" i="19"/>
  <c r="K2031" i="19"/>
  <c r="K2032" i="19"/>
  <c r="K2033" i="19"/>
  <c r="K2034" i="19"/>
  <c r="K2035" i="19"/>
  <c r="K2036" i="19"/>
  <c r="K2037" i="19"/>
  <c r="K2038" i="19"/>
  <c r="K2039" i="19"/>
  <c r="K2040" i="19"/>
  <c r="K2041" i="19"/>
  <c r="K2042" i="19"/>
  <c r="K2043" i="19"/>
  <c r="K2044" i="19"/>
  <c r="K2045" i="19"/>
  <c r="K2046" i="19"/>
  <c r="K2047" i="19"/>
  <c r="K2048" i="19"/>
  <c r="K2049" i="19"/>
  <c r="K2050" i="19"/>
  <c r="K2051" i="19"/>
  <c r="K2052" i="19"/>
  <c r="K2053" i="19"/>
  <c r="K2054" i="19"/>
  <c r="K2055" i="19"/>
  <c r="K2056" i="19"/>
  <c r="K2057" i="19"/>
  <c r="K2058" i="19"/>
  <c r="K2059" i="19"/>
  <c r="K2060" i="19"/>
  <c r="K2061" i="19"/>
  <c r="K2062" i="19"/>
  <c r="K2063" i="19"/>
  <c r="K2064" i="19"/>
  <c r="K2065" i="19"/>
  <c r="K2066" i="19"/>
  <c r="K2067" i="19"/>
  <c r="K2068" i="19"/>
  <c r="K2069" i="19"/>
  <c r="K2070" i="19"/>
  <c r="K2071" i="19"/>
  <c r="K2072" i="19"/>
  <c r="K2073" i="19"/>
  <c r="K2074" i="19"/>
  <c r="K2075" i="19"/>
  <c r="K2076" i="19"/>
  <c r="K2077" i="19"/>
  <c r="K2078" i="19"/>
  <c r="K2079" i="19"/>
  <c r="K2080" i="19"/>
  <c r="K2081" i="19"/>
  <c r="K2082" i="19"/>
  <c r="K2083" i="19"/>
  <c r="K2084" i="19"/>
  <c r="K2085" i="19"/>
  <c r="K2086" i="19"/>
  <c r="K2087" i="19"/>
  <c r="K2088" i="19"/>
  <c r="K2089" i="19"/>
  <c r="K2090" i="19"/>
  <c r="K2091" i="19"/>
  <c r="K2092" i="19"/>
  <c r="K2093" i="19"/>
  <c r="K2094" i="19"/>
  <c r="K2095" i="19"/>
  <c r="K2096" i="19"/>
  <c r="K2097" i="19"/>
  <c r="K2098" i="19"/>
  <c r="K2099" i="19"/>
  <c r="K2100" i="19"/>
  <c r="K2101" i="19"/>
  <c r="K2102" i="19"/>
  <c r="K2103" i="19"/>
  <c r="K2104" i="19"/>
  <c r="K2105" i="19"/>
  <c r="K2106" i="19"/>
  <c r="K2107" i="19"/>
  <c r="K2108" i="19"/>
  <c r="K2109" i="19"/>
  <c r="K2110" i="19"/>
  <c r="K2111" i="19"/>
  <c r="K2112" i="19"/>
  <c r="K2113" i="19"/>
  <c r="K2114" i="19"/>
  <c r="K2115" i="19"/>
  <c r="K2116" i="19"/>
  <c r="K2117" i="19"/>
  <c r="K2118" i="19"/>
  <c r="K2119" i="19"/>
  <c r="K2120" i="19"/>
  <c r="K2121" i="19"/>
  <c r="K2122" i="19"/>
  <c r="K2123" i="19"/>
  <c r="K2124" i="19"/>
  <c r="K2125" i="19"/>
  <c r="K2126" i="19"/>
  <c r="K2127" i="19"/>
  <c r="K2128" i="19"/>
  <c r="K2129" i="19"/>
  <c r="K2130" i="19"/>
  <c r="K2131" i="19"/>
  <c r="K2132" i="19"/>
  <c r="K2133" i="19"/>
  <c r="K2134" i="19"/>
  <c r="K2135" i="19"/>
  <c r="K2136" i="19"/>
  <c r="K2137" i="19"/>
  <c r="K2138" i="19"/>
  <c r="K2139" i="19"/>
  <c r="K2140" i="19"/>
  <c r="K2141" i="19"/>
  <c r="K2142" i="19"/>
  <c r="K2143" i="19"/>
  <c r="K2144" i="19"/>
  <c r="K2145" i="19"/>
  <c r="K2146" i="19"/>
  <c r="K2147" i="19"/>
  <c r="K2148" i="19"/>
  <c r="K2149" i="19"/>
  <c r="K2150" i="19"/>
  <c r="K2151" i="19"/>
  <c r="K2152" i="19"/>
  <c r="K2153" i="19"/>
  <c r="K2154" i="19"/>
  <c r="K2155" i="19"/>
  <c r="K2156" i="19"/>
  <c r="K2157" i="19"/>
  <c r="K2158" i="19"/>
  <c r="K2159" i="19"/>
  <c r="K2160" i="19"/>
  <c r="K2161" i="19"/>
  <c r="K2162" i="19"/>
  <c r="K2163" i="19"/>
  <c r="K2164" i="19"/>
  <c r="K2165" i="19"/>
  <c r="K2166" i="19"/>
  <c r="K2167" i="19"/>
  <c r="K2168" i="19"/>
  <c r="K2169" i="19"/>
  <c r="K2170" i="19"/>
  <c r="K2171" i="19"/>
  <c r="K2172" i="19"/>
  <c r="K2173" i="19"/>
  <c r="K2174" i="19"/>
  <c r="K2175" i="19"/>
  <c r="K2176" i="19"/>
  <c r="K2177" i="19"/>
  <c r="K2178" i="19"/>
  <c r="K2179" i="19"/>
  <c r="K2180" i="19"/>
  <c r="K2181" i="19"/>
  <c r="K2182" i="19"/>
  <c r="K2183" i="19"/>
  <c r="K2184" i="19"/>
  <c r="K2185" i="19"/>
  <c r="K2186" i="19"/>
  <c r="K2187" i="19"/>
  <c r="K2188" i="19"/>
  <c r="K2189" i="19"/>
  <c r="K2190" i="19"/>
  <c r="K2191" i="19"/>
  <c r="K2192" i="19"/>
  <c r="K2193" i="19"/>
  <c r="K2194" i="19"/>
  <c r="K2195" i="19"/>
  <c r="K2196" i="19"/>
  <c r="K2197" i="19"/>
  <c r="K2198" i="19"/>
  <c r="K2199" i="19"/>
  <c r="K2200" i="19"/>
  <c r="K2201" i="19"/>
  <c r="K2202" i="19"/>
  <c r="K2203" i="19"/>
  <c r="K2204" i="19"/>
  <c r="K2205" i="19"/>
  <c r="K2206" i="19"/>
  <c r="K2207" i="19"/>
  <c r="K2208" i="19"/>
  <c r="K2209" i="19"/>
  <c r="K2210" i="19"/>
  <c r="K2211" i="19"/>
  <c r="K2212" i="19"/>
  <c r="K2213" i="19"/>
  <c r="K2214" i="19"/>
  <c r="K2215" i="19"/>
  <c r="K2216" i="19"/>
  <c r="K2217" i="19"/>
  <c r="K2218" i="19"/>
  <c r="K2219" i="19"/>
  <c r="K2220" i="19"/>
  <c r="K2221" i="19"/>
  <c r="K2222" i="19"/>
  <c r="K2223" i="19"/>
  <c r="K2224" i="19"/>
  <c r="K2225" i="19"/>
  <c r="K2226" i="19"/>
  <c r="K2227" i="19"/>
  <c r="K2228" i="19"/>
  <c r="K2229" i="19"/>
  <c r="K2230" i="19"/>
  <c r="K2231" i="19"/>
  <c r="K2232" i="19"/>
  <c r="K2233" i="19"/>
  <c r="K2234" i="19"/>
  <c r="K2235" i="19"/>
  <c r="K2236" i="19"/>
  <c r="K2237" i="19"/>
  <c r="K2238" i="19"/>
  <c r="K2239" i="19"/>
  <c r="K2240" i="19"/>
  <c r="K2241" i="19"/>
  <c r="K2242" i="19"/>
  <c r="K2243" i="19"/>
  <c r="K2244" i="19"/>
  <c r="K2245" i="19"/>
  <c r="K2246" i="19"/>
  <c r="K2247" i="19"/>
  <c r="K2248" i="19"/>
  <c r="K2249" i="19"/>
  <c r="K2250" i="19"/>
  <c r="K2251" i="19"/>
  <c r="K2252" i="19"/>
  <c r="K2253" i="19"/>
  <c r="K2254" i="19"/>
  <c r="K2255" i="19"/>
  <c r="K2256" i="19"/>
  <c r="K2257" i="19"/>
  <c r="K2258" i="19"/>
  <c r="K2259" i="19"/>
  <c r="K2260" i="19"/>
  <c r="K2261" i="19"/>
  <c r="K2262" i="19"/>
  <c r="K2263" i="19"/>
  <c r="K2264" i="19"/>
  <c r="K2265" i="19"/>
  <c r="K2266" i="19"/>
  <c r="K2267" i="19"/>
  <c r="K2268" i="19"/>
  <c r="K2269" i="19"/>
  <c r="K2270" i="19"/>
  <c r="K2271" i="19"/>
  <c r="K2272" i="19"/>
  <c r="K2273" i="19"/>
  <c r="K2274" i="19"/>
  <c r="K2275" i="19"/>
  <c r="K2276" i="19"/>
  <c r="K2277" i="19"/>
  <c r="K2278" i="19"/>
  <c r="K2279" i="19"/>
  <c r="K2280" i="19"/>
  <c r="K2281" i="19"/>
  <c r="K2282" i="19"/>
  <c r="K2283" i="19"/>
  <c r="K2284" i="19"/>
  <c r="K2285" i="19"/>
  <c r="K2286" i="19"/>
  <c r="K2287" i="19"/>
  <c r="K2288" i="19"/>
  <c r="K2289" i="19"/>
  <c r="K2290" i="19"/>
  <c r="K2291" i="19"/>
  <c r="K2292" i="19"/>
  <c r="K2293" i="19"/>
  <c r="K2294" i="19"/>
  <c r="K2295" i="19"/>
  <c r="K2296" i="19"/>
  <c r="K2297" i="19"/>
  <c r="K2298" i="19"/>
  <c r="K2299" i="19"/>
  <c r="K2300" i="19"/>
  <c r="K2301" i="19"/>
  <c r="K2302" i="19"/>
  <c r="K2303" i="19"/>
  <c r="K2304" i="19"/>
  <c r="K2305" i="19"/>
  <c r="K2306" i="19"/>
  <c r="K2307" i="19"/>
  <c r="K2308" i="19"/>
  <c r="K2309" i="19"/>
  <c r="K2310" i="19"/>
  <c r="K2311" i="19"/>
  <c r="K2312" i="19"/>
  <c r="K2313" i="19"/>
  <c r="K2314" i="19"/>
  <c r="K2315" i="19"/>
  <c r="K2316" i="19"/>
  <c r="K2317" i="19"/>
  <c r="K2318" i="19"/>
  <c r="K2319" i="19"/>
  <c r="K2320" i="19"/>
  <c r="K2321" i="19"/>
  <c r="K2322" i="19"/>
  <c r="K2323" i="19"/>
  <c r="K2324" i="19"/>
  <c r="K2325" i="19"/>
  <c r="K2326" i="19"/>
  <c r="K2327" i="19"/>
  <c r="K2328" i="19"/>
  <c r="K2329" i="19"/>
  <c r="K2330" i="19"/>
  <c r="K2331" i="19"/>
  <c r="K2332" i="19"/>
  <c r="K2333" i="19"/>
  <c r="K2334" i="19"/>
  <c r="K2335" i="19"/>
  <c r="K2336" i="19"/>
  <c r="K2337" i="19"/>
  <c r="K2338" i="19"/>
  <c r="K2339" i="19"/>
  <c r="K2340" i="19"/>
  <c r="K2341" i="19"/>
  <c r="K2342" i="19"/>
  <c r="K2343" i="19"/>
  <c r="K2344" i="19"/>
  <c r="K2345" i="19"/>
  <c r="K2346" i="19"/>
  <c r="K2347" i="19"/>
  <c r="K2348" i="19"/>
  <c r="K2349" i="19"/>
  <c r="K2350" i="19"/>
  <c r="K2351" i="19"/>
  <c r="K2352" i="19"/>
  <c r="K2353" i="19"/>
  <c r="K2354" i="19"/>
  <c r="K2355" i="19"/>
  <c r="K2356" i="19"/>
  <c r="K2357" i="19"/>
  <c r="K2358" i="19"/>
  <c r="K2359" i="19"/>
  <c r="K2360" i="19"/>
  <c r="K2361" i="19"/>
  <c r="K2362" i="19"/>
  <c r="K2363" i="19"/>
  <c r="K2364" i="19"/>
  <c r="K2365" i="19"/>
  <c r="K2366" i="19"/>
  <c r="K2367" i="19"/>
  <c r="K2368" i="19"/>
  <c r="K2369" i="19"/>
  <c r="K2370" i="19"/>
  <c r="K2371" i="19"/>
  <c r="K2372" i="19"/>
  <c r="K2373" i="19"/>
  <c r="K2374" i="19"/>
  <c r="K2375" i="19"/>
  <c r="K2376" i="19"/>
  <c r="K2377" i="19"/>
  <c r="K2378" i="19"/>
  <c r="K2379" i="19"/>
  <c r="K2380" i="19"/>
  <c r="K2381" i="19"/>
  <c r="K2382" i="19"/>
  <c r="K2383" i="19"/>
  <c r="K2384" i="19"/>
  <c r="K2385" i="19"/>
  <c r="K2386" i="19"/>
  <c r="K2387" i="19"/>
  <c r="K2388" i="19"/>
  <c r="K2389" i="19"/>
  <c r="K2390" i="19"/>
  <c r="K2391" i="19"/>
  <c r="K2392" i="19"/>
  <c r="K2393" i="19"/>
  <c r="K2394" i="19"/>
  <c r="K2395" i="19"/>
  <c r="K2396" i="19"/>
  <c r="K2397" i="19"/>
  <c r="K2398" i="19"/>
  <c r="K2399" i="19"/>
  <c r="K2400" i="19"/>
  <c r="K2401" i="19"/>
  <c r="K2402" i="19"/>
  <c r="K2403" i="19"/>
  <c r="K2404" i="19"/>
  <c r="K2405" i="19"/>
  <c r="K2406" i="19"/>
  <c r="K2407" i="19"/>
  <c r="K2408" i="19"/>
  <c r="K2409" i="19"/>
  <c r="K2410" i="19"/>
  <c r="K2411" i="19"/>
  <c r="K2412" i="19"/>
  <c r="K2413" i="19"/>
  <c r="K2414" i="19"/>
  <c r="K2415" i="19"/>
  <c r="K2416" i="19"/>
  <c r="K2417" i="19"/>
  <c r="K2418" i="19"/>
  <c r="K2419" i="19"/>
  <c r="K2420" i="19"/>
  <c r="K2421" i="19"/>
  <c r="K2422" i="19"/>
  <c r="K2423" i="19"/>
  <c r="K2424" i="19"/>
  <c r="K2425" i="19"/>
  <c r="K2426" i="19"/>
  <c r="K2427" i="19"/>
  <c r="K2428" i="19"/>
  <c r="K2429" i="19"/>
  <c r="K2430" i="19"/>
  <c r="K2431" i="19"/>
  <c r="K2432" i="19"/>
  <c r="K2433" i="19"/>
  <c r="K2434" i="19"/>
  <c r="K2435" i="19"/>
  <c r="K2436" i="19"/>
  <c r="K2437" i="19"/>
  <c r="K2438" i="19"/>
  <c r="K2439" i="19"/>
  <c r="K2440" i="19"/>
  <c r="K2441" i="19"/>
  <c r="K2442" i="19"/>
  <c r="K2443" i="19"/>
  <c r="K2444" i="19"/>
  <c r="K2445" i="19"/>
  <c r="K2446" i="19"/>
  <c r="K2447" i="19"/>
  <c r="K2448" i="19"/>
  <c r="K2449" i="19"/>
  <c r="K2450" i="19"/>
  <c r="K2451" i="19"/>
  <c r="K2452" i="19"/>
  <c r="K2453" i="19"/>
  <c r="K2454" i="19"/>
  <c r="K2455" i="19"/>
  <c r="K2456" i="19"/>
  <c r="K2457" i="19"/>
  <c r="K2458" i="19"/>
  <c r="K2459" i="19"/>
  <c r="K2460" i="19"/>
  <c r="K2461" i="19"/>
  <c r="K2462" i="19"/>
  <c r="K2463" i="19"/>
  <c r="K2464" i="19"/>
  <c r="K2465" i="19"/>
  <c r="K2466" i="19"/>
  <c r="K2467" i="19"/>
  <c r="K2468" i="19"/>
  <c r="K2469" i="19"/>
  <c r="K2470" i="19"/>
  <c r="K2471" i="19"/>
  <c r="K2472" i="19"/>
  <c r="K2473" i="19"/>
  <c r="K2474" i="19"/>
  <c r="K2475" i="19"/>
  <c r="K2476" i="19"/>
  <c r="K2477" i="19"/>
  <c r="K2478" i="19"/>
  <c r="K2479" i="19"/>
  <c r="K2480" i="19"/>
  <c r="K2481" i="19"/>
  <c r="K2482" i="19"/>
  <c r="K2483" i="19"/>
  <c r="K2484" i="19"/>
  <c r="K2485" i="19"/>
  <c r="K2486" i="19"/>
  <c r="K2487" i="19"/>
  <c r="K2488" i="19"/>
  <c r="K2489" i="19"/>
  <c r="K2490" i="19"/>
  <c r="K2491" i="19"/>
  <c r="K2492" i="19"/>
  <c r="K2493" i="19"/>
  <c r="K2494" i="19"/>
  <c r="K2495" i="19"/>
  <c r="K2496" i="19"/>
  <c r="K2497" i="19"/>
  <c r="K2498" i="19"/>
  <c r="K2499" i="19"/>
  <c r="K2500" i="19"/>
  <c r="K2501" i="19"/>
  <c r="K2502" i="19"/>
  <c r="K2503" i="19"/>
  <c r="K2504" i="19"/>
  <c r="K2505" i="19"/>
  <c r="K2506" i="19"/>
  <c r="K2507" i="19"/>
  <c r="K2508" i="19"/>
  <c r="K2509" i="19"/>
  <c r="K2510" i="19"/>
  <c r="K2511" i="19"/>
  <c r="K2512" i="19"/>
  <c r="K2513" i="19"/>
  <c r="K2514" i="19"/>
  <c r="K2515" i="19"/>
  <c r="K2516" i="19"/>
  <c r="K2517" i="19"/>
  <c r="K2518" i="19"/>
  <c r="K2519" i="19"/>
  <c r="K2520" i="19"/>
  <c r="K2521" i="19"/>
  <c r="K2522" i="19"/>
  <c r="K2523" i="19"/>
  <c r="K2524" i="19"/>
  <c r="K2525" i="19"/>
  <c r="K2526" i="19"/>
  <c r="K2527" i="19"/>
  <c r="K2528" i="19"/>
  <c r="K2529" i="19"/>
  <c r="K2530" i="19"/>
  <c r="K2531" i="19"/>
  <c r="K2532" i="19"/>
  <c r="K2533" i="19"/>
  <c r="K2534" i="19"/>
  <c r="K2535" i="19"/>
  <c r="K2536" i="19"/>
  <c r="K2537" i="19"/>
  <c r="K2538" i="19"/>
  <c r="K2539" i="19"/>
  <c r="K2540" i="19"/>
  <c r="K2541" i="19"/>
  <c r="K2542" i="19"/>
  <c r="K2543" i="19"/>
  <c r="K2544" i="19"/>
  <c r="K2545" i="19"/>
  <c r="K2546" i="19"/>
  <c r="K2547" i="19"/>
  <c r="K2548" i="19"/>
  <c r="K2549" i="19"/>
  <c r="K2550" i="19"/>
  <c r="K2551" i="19"/>
  <c r="K2552" i="19"/>
  <c r="K2553" i="19"/>
  <c r="K2554" i="19"/>
  <c r="K2555" i="19"/>
  <c r="K2556" i="19"/>
  <c r="K2557" i="19"/>
  <c r="K2558" i="19"/>
  <c r="K2559" i="19"/>
  <c r="K2560" i="19"/>
  <c r="K2561" i="19"/>
  <c r="K2562" i="19"/>
  <c r="K2563" i="19"/>
  <c r="K2564" i="19"/>
  <c r="K2565" i="19"/>
  <c r="K2566" i="19"/>
  <c r="K2567" i="19"/>
  <c r="K2568" i="19"/>
  <c r="K2569" i="19"/>
  <c r="K2570" i="19"/>
  <c r="K2571" i="19"/>
  <c r="K2572" i="19"/>
  <c r="K2573" i="19"/>
  <c r="K2574" i="19"/>
  <c r="K2575" i="19"/>
  <c r="K2576" i="19"/>
  <c r="K2577" i="19"/>
  <c r="K2578" i="19"/>
  <c r="K2579" i="19"/>
  <c r="K2580" i="19"/>
  <c r="K2581" i="19"/>
  <c r="K2582" i="19"/>
  <c r="K2583" i="19"/>
  <c r="K2584" i="19"/>
  <c r="K2585" i="19"/>
  <c r="K2586" i="19"/>
  <c r="K2587" i="19"/>
  <c r="K2588" i="19"/>
  <c r="K2589" i="19"/>
  <c r="K2590" i="19"/>
  <c r="K2591" i="19"/>
  <c r="K2592" i="19"/>
  <c r="K2593" i="19"/>
  <c r="K2594" i="19"/>
  <c r="K2595" i="19"/>
  <c r="K2596" i="19"/>
  <c r="K2597" i="19"/>
  <c r="K2598" i="19"/>
  <c r="K2599" i="19"/>
  <c r="K2600" i="19"/>
  <c r="K2601" i="19"/>
  <c r="K2602" i="19"/>
  <c r="K2603" i="19"/>
  <c r="K2604" i="19"/>
  <c r="K2605" i="19"/>
  <c r="K2606" i="19"/>
  <c r="K2607" i="19"/>
  <c r="K2608" i="19"/>
  <c r="K2609" i="19"/>
  <c r="K2610" i="19"/>
  <c r="K2611" i="19"/>
  <c r="K2612" i="19"/>
  <c r="K2613" i="19"/>
  <c r="K2614" i="19"/>
  <c r="K2615" i="19"/>
  <c r="K2616" i="19"/>
  <c r="K2617" i="19"/>
  <c r="K2618" i="19"/>
  <c r="K2619" i="19"/>
  <c r="K2620" i="19"/>
  <c r="K2621" i="19"/>
  <c r="K2622" i="19"/>
  <c r="K2623" i="19"/>
  <c r="K2624" i="19"/>
  <c r="K2625" i="19"/>
  <c r="K2626" i="19"/>
  <c r="K2627" i="19"/>
  <c r="K2628" i="19"/>
  <c r="K2629" i="19"/>
  <c r="K2630" i="19"/>
  <c r="K2631" i="19"/>
  <c r="K2632" i="19"/>
  <c r="K2633" i="19"/>
  <c r="K2634" i="19"/>
  <c r="K2635" i="19"/>
  <c r="K2636" i="19"/>
  <c r="K2637" i="19"/>
  <c r="K2638" i="19"/>
  <c r="K2639" i="19"/>
  <c r="K2640" i="19"/>
  <c r="K2641" i="19"/>
  <c r="K2642" i="19"/>
  <c r="K2643" i="19"/>
  <c r="K2644" i="19"/>
  <c r="K2645" i="19"/>
  <c r="K2646" i="19"/>
  <c r="K2647" i="19"/>
  <c r="K2648" i="19"/>
  <c r="K2649" i="19"/>
  <c r="K2650" i="19"/>
  <c r="K2651" i="19"/>
  <c r="K2652" i="19"/>
  <c r="K2653" i="19"/>
  <c r="K2654" i="19"/>
  <c r="K2655" i="19"/>
  <c r="K2656" i="19"/>
  <c r="K2657" i="19"/>
  <c r="K2658" i="19"/>
  <c r="K2659" i="19"/>
  <c r="K2660" i="19"/>
  <c r="K2661" i="19"/>
  <c r="K2662" i="19"/>
  <c r="K2663" i="19"/>
  <c r="K2664" i="19"/>
  <c r="K2665" i="19"/>
  <c r="K2666" i="19"/>
  <c r="K2667" i="19"/>
  <c r="K2668" i="19"/>
  <c r="K2669" i="19"/>
  <c r="K2670" i="19"/>
  <c r="K2671" i="19"/>
  <c r="K2672" i="19"/>
  <c r="K2673" i="19"/>
  <c r="K2674" i="19"/>
  <c r="K2675" i="19"/>
  <c r="K2676" i="19"/>
  <c r="K2677" i="19"/>
  <c r="K2678" i="19"/>
  <c r="K2679" i="19"/>
  <c r="K2680" i="19"/>
  <c r="K2681" i="19"/>
  <c r="K2682" i="19"/>
  <c r="K2683" i="19"/>
  <c r="K2684" i="19"/>
  <c r="K2685" i="19"/>
  <c r="K2686" i="19"/>
  <c r="K2687" i="19"/>
  <c r="K2688" i="19"/>
  <c r="K2689" i="19"/>
  <c r="K2690" i="19"/>
  <c r="K2691" i="19"/>
  <c r="K2692" i="19"/>
  <c r="K2693" i="19"/>
  <c r="K2694" i="19"/>
  <c r="K2695" i="19"/>
  <c r="K2696" i="19"/>
  <c r="K2697" i="19"/>
  <c r="K2698" i="19"/>
  <c r="K2699" i="19"/>
  <c r="K2700" i="19"/>
  <c r="K2701" i="19"/>
  <c r="K2702" i="19"/>
  <c r="K2703" i="19"/>
  <c r="K2704" i="19"/>
  <c r="K2705" i="19"/>
  <c r="K2706" i="19"/>
  <c r="K2707" i="19"/>
  <c r="K2708" i="19"/>
  <c r="K2709" i="19"/>
  <c r="K2710" i="19"/>
  <c r="K2711" i="19"/>
  <c r="K2712" i="19"/>
  <c r="K2713" i="19"/>
  <c r="K2714" i="19"/>
  <c r="K2715" i="19"/>
  <c r="K2716" i="19"/>
  <c r="K2717" i="19"/>
  <c r="K2718" i="19"/>
  <c r="K2719" i="19"/>
  <c r="K2720" i="19"/>
  <c r="K2721" i="19"/>
  <c r="K2722" i="19"/>
  <c r="K2723" i="19"/>
  <c r="K2724" i="19"/>
  <c r="K2725" i="19"/>
  <c r="K2726" i="19"/>
  <c r="K2727" i="19"/>
  <c r="K2728" i="19"/>
  <c r="K2729" i="19"/>
  <c r="K2730" i="19"/>
  <c r="K2731" i="19"/>
  <c r="K2732" i="19"/>
  <c r="K2733" i="19"/>
  <c r="K2734" i="19"/>
  <c r="K2735" i="19"/>
  <c r="K2736" i="19"/>
  <c r="K2737" i="19"/>
  <c r="K2738" i="19"/>
  <c r="K2739" i="19"/>
  <c r="K2740" i="19"/>
  <c r="K2741" i="19"/>
  <c r="K2742" i="19"/>
  <c r="K2743" i="19"/>
  <c r="K2744" i="19"/>
  <c r="K2745" i="19"/>
  <c r="K2746" i="19"/>
  <c r="K2747" i="19"/>
  <c r="K2748" i="19"/>
  <c r="K2749" i="19"/>
  <c r="K2750" i="19"/>
  <c r="K2751" i="19"/>
  <c r="K2752" i="19"/>
  <c r="K2753" i="19"/>
  <c r="K2754" i="19"/>
  <c r="K2755" i="19"/>
  <c r="K2756" i="19"/>
  <c r="K2757" i="19"/>
  <c r="K2758" i="19"/>
  <c r="K2759" i="19"/>
  <c r="K2760" i="19"/>
  <c r="K2761" i="19"/>
  <c r="K2762" i="19"/>
  <c r="K2763" i="19"/>
  <c r="K2764" i="19"/>
  <c r="K2765" i="19"/>
  <c r="K2766" i="19"/>
  <c r="K2767" i="19"/>
  <c r="K2768" i="19"/>
  <c r="K2769" i="19"/>
  <c r="K2770" i="19"/>
  <c r="K2771" i="19"/>
  <c r="K2772" i="19"/>
  <c r="K2773" i="19"/>
  <c r="K2774" i="19"/>
  <c r="K2775" i="19"/>
  <c r="K2776" i="19"/>
  <c r="K2777" i="19"/>
  <c r="K2778" i="19"/>
  <c r="K2779" i="19"/>
  <c r="K2780" i="19"/>
  <c r="K2781" i="19"/>
  <c r="K2782" i="19"/>
  <c r="K2783" i="19"/>
  <c r="K2784" i="19"/>
  <c r="K2785" i="19"/>
  <c r="K2786" i="19"/>
  <c r="K2787" i="19"/>
  <c r="K2788" i="19"/>
  <c r="K2789" i="19"/>
  <c r="K2790" i="19"/>
  <c r="K2791" i="19"/>
  <c r="K2792" i="19"/>
  <c r="K2793" i="19"/>
  <c r="K2794" i="19"/>
  <c r="K2795" i="19"/>
  <c r="K2796" i="19"/>
  <c r="K2797" i="19"/>
  <c r="K2798" i="19"/>
  <c r="K2799" i="19"/>
  <c r="K2800" i="19"/>
  <c r="K2801" i="19"/>
  <c r="K2802" i="19"/>
  <c r="K2803" i="19"/>
  <c r="K2804" i="19"/>
  <c r="K2805" i="19"/>
  <c r="K2806" i="19"/>
  <c r="K2807" i="19"/>
  <c r="K2808" i="19"/>
  <c r="K2809" i="19"/>
  <c r="K2810" i="19"/>
  <c r="K2811" i="19"/>
  <c r="K2812" i="19"/>
  <c r="K2813" i="19"/>
  <c r="K2814" i="19"/>
  <c r="K2815" i="19"/>
  <c r="K2816" i="19"/>
  <c r="K2817" i="19"/>
  <c r="K2818" i="19"/>
  <c r="K2819" i="19"/>
  <c r="K2820" i="19"/>
  <c r="K2821" i="19"/>
  <c r="K2822" i="19"/>
  <c r="K2823" i="19"/>
  <c r="K2824" i="19"/>
  <c r="K2825" i="19"/>
  <c r="K2826" i="19"/>
  <c r="K2827" i="19"/>
  <c r="K2828" i="19"/>
  <c r="K2829" i="19"/>
  <c r="K2830" i="19"/>
  <c r="K2831" i="19"/>
  <c r="K2832" i="19"/>
  <c r="K2833" i="19"/>
  <c r="K2834" i="19"/>
  <c r="K2835" i="19"/>
  <c r="K2836" i="19"/>
  <c r="K2837" i="19"/>
  <c r="K2838" i="19"/>
  <c r="K2839" i="19"/>
  <c r="K2840" i="19"/>
  <c r="K2841" i="19"/>
  <c r="K2842" i="19"/>
  <c r="K2843" i="19"/>
  <c r="K2844" i="19"/>
  <c r="K2845" i="19"/>
  <c r="K2846" i="19"/>
  <c r="K2847" i="19"/>
  <c r="K2848" i="19"/>
  <c r="K2849" i="19"/>
  <c r="K2850" i="19"/>
  <c r="K2851" i="19"/>
  <c r="K2852" i="19"/>
  <c r="K2853" i="19"/>
  <c r="K2854" i="19"/>
  <c r="K2855" i="19"/>
  <c r="K2856" i="19"/>
  <c r="K2857" i="19"/>
  <c r="K2858" i="19"/>
  <c r="K2859" i="19"/>
  <c r="K2860" i="19"/>
  <c r="K2861" i="19"/>
  <c r="K2862" i="19"/>
  <c r="K2863" i="19"/>
  <c r="K2864" i="19"/>
  <c r="K2865" i="19"/>
  <c r="K2866" i="19"/>
  <c r="K2867" i="19"/>
  <c r="K2868" i="19"/>
  <c r="K2869" i="19"/>
  <c r="K2870" i="19"/>
  <c r="K2871" i="19"/>
  <c r="K2872" i="19"/>
  <c r="K2873" i="19"/>
  <c r="K2874" i="19"/>
  <c r="K2875" i="19"/>
  <c r="K2876" i="19"/>
  <c r="K2877" i="19"/>
  <c r="K2878" i="19"/>
  <c r="K2879" i="19"/>
  <c r="K2880" i="19"/>
  <c r="K2881" i="19"/>
  <c r="K2882" i="19"/>
  <c r="K2883" i="19"/>
  <c r="K2884" i="19"/>
  <c r="K2885" i="19"/>
  <c r="K2886" i="19"/>
  <c r="K2887" i="19"/>
  <c r="K2888" i="19"/>
  <c r="K2889" i="19"/>
  <c r="K2890" i="19"/>
  <c r="K2891" i="19"/>
  <c r="K2892" i="19"/>
  <c r="K2893" i="19"/>
  <c r="K2894" i="19"/>
  <c r="K2895" i="19"/>
  <c r="K2896" i="19"/>
  <c r="K2897" i="19"/>
  <c r="K2898" i="19"/>
  <c r="K2899" i="19"/>
  <c r="K2900" i="19"/>
  <c r="K2901" i="19"/>
  <c r="K2902" i="19"/>
  <c r="K2903" i="19"/>
  <c r="K2904" i="19"/>
  <c r="K2905" i="19"/>
  <c r="K2906" i="19"/>
  <c r="K2907" i="19"/>
  <c r="K2908" i="19"/>
  <c r="K2909" i="19"/>
  <c r="K2910" i="19"/>
  <c r="K2911" i="19"/>
  <c r="K2912" i="19"/>
  <c r="K2913" i="19"/>
  <c r="K2914" i="19"/>
  <c r="K2915" i="19"/>
  <c r="K2916" i="19"/>
  <c r="K2917" i="19"/>
  <c r="K2918" i="19"/>
  <c r="K2919" i="19"/>
  <c r="K2920" i="19"/>
  <c r="K2921" i="19"/>
  <c r="K2922" i="19"/>
  <c r="K2923" i="19"/>
  <c r="K2924" i="19"/>
  <c r="K2925" i="19"/>
  <c r="K2926" i="19"/>
  <c r="K2927" i="19"/>
  <c r="K2928" i="19"/>
  <c r="K2929" i="19"/>
  <c r="K2930" i="19"/>
  <c r="K2931" i="19"/>
  <c r="K2932" i="19"/>
  <c r="K2933" i="19"/>
  <c r="K2934" i="19"/>
  <c r="K2935" i="19"/>
  <c r="K2936" i="19"/>
  <c r="K2937" i="19"/>
  <c r="K2938" i="19"/>
  <c r="K2939" i="19"/>
  <c r="K2940" i="19"/>
  <c r="K2941" i="19"/>
  <c r="K2942" i="19"/>
  <c r="K2943" i="19"/>
  <c r="K2944" i="19"/>
  <c r="K2945" i="19"/>
  <c r="K2946" i="19"/>
  <c r="K2947" i="19"/>
  <c r="K2948" i="19"/>
  <c r="K2949" i="19"/>
  <c r="K2950" i="19"/>
  <c r="K2951" i="19"/>
  <c r="K2952" i="19"/>
  <c r="K2953" i="19"/>
  <c r="K2954" i="19"/>
  <c r="K2955" i="19"/>
  <c r="K2956" i="19"/>
  <c r="K2957" i="19"/>
  <c r="K2958" i="19"/>
  <c r="K2959" i="19"/>
  <c r="K2960" i="19"/>
  <c r="K2961" i="19"/>
  <c r="K2962" i="19"/>
  <c r="K2963" i="19"/>
  <c r="K2964" i="19"/>
  <c r="K2965" i="19"/>
  <c r="K2966" i="19"/>
  <c r="K2967" i="19"/>
  <c r="K2968" i="19"/>
  <c r="K2969" i="19"/>
  <c r="K2970" i="19"/>
  <c r="K2971" i="19"/>
  <c r="K2972" i="19"/>
  <c r="K2973" i="19"/>
  <c r="K2974" i="19"/>
  <c r="K2975" i="19"/>
  <c r="K2976" i="19"/>
  <c r="K2977" i="19"/>
  <c r="K2978" i="19"/>
  <c r="K2979" i="19"/>
  <c r="K2980" i="19"/>
  <c r="K2981" i="19"/>
  <c r="K2982" i="19"/>
  <c r="K2983" i="19"/>
  <c r="K2984" i="19"/>
  <c r="K2985" i="19"/>
  <c r="K2986" i="19"/>
  <c r="K2987" i="19"/>
  <c r="K2988" i="19"/>
  <c r="K2989" i="19"/>
  <c r="K2990" i="19"/>
  <c r="K2991" i="19"/>
  <c r="K2992" i="19"/>
  <c r="K2993" i="19"/>
  <c r="K2994" i="19"/>
  <c r="K2995" i="19"/>
  <c r="K2996" i="19"/>
  <c r="K2997" i="19"/>
  <c r="K2998" i="19"/>
  <c r="K2999" i="19"/>
  <c r="K3000" i="19"/>
  <c r="K3001" i="19"/>
  <c r="K3002" i="19"/>
  <c r="K3003" i="19"/>
  <c r="K3004" i="19"/>
  <c r="K3005" i="19"/>
  <c r="K3006" i="19"/>
  <c r="K3007" i="19"/>
  <c r="K3008" i="19"/>
  <c r="K3009" i="19"/>
  <c r="K3010" i="19"/>
  <c r="K3011" i="19"/>
  <c r="K3012" i="19"/>
  <c r="K3013" i="19"/>
  <c r="K3014" i="19"/>
  <c r="K3015" i="19"/>
  <c r="K3016" i="19"/>
  <c r="K3017" i="19"/>
  <c r="K3018" i="19"/>
  <c r="K3019" i="19"/>
  <c r="K3020" i="19"/>
  <c r="K3021" i="19"/>
  <c r="K3022" i="19"/>
  <c r="K3023" i="19"/>
  <c r="K3024" i="19"/>
  <c r="K3025" i="19"/>
  <c r="K3026" i="19"/>
  <c r="K3027" i="19"/>
  <c r="K3028" i="19"/>
  <c r="K3029" i="19"/>
  <c r="K3030" i="19"/>
  <c r="K3031" i="19"/>
  <c r="K3032" i="19"/>
  <c r="K3033" i="19"/>
  <c r="K3034" i="19"/>
  <c r="K3035" i="19"/>
  <c r="K3036" i="19"/>
  <c r="K3037" i="19"/>
  <c r="K3038" i="19"/>
  <c r="K3039" i="19"/>
  <c r="K3040" i="19"/>
  <c r="K3041" i="19"/>
  <c r="K3042" i="19"/>
  <c r="K3043" i="19"/>
  <c r="K3044" i="19"/>
  <c r="K3045" i="19"/>
  <c r="K3046" i="19"/>
  <c r="K3047" i="19"/>
  <c r="K3048" i="19"/>
  <c r="K3049" i="19"/>
  <c r="K3050" i="19"/>
  <c r="K3051" i="19"/>
  <c r="K3052" i="19"/>
  <c r="K3053" i="19"/>
  <c r="K3054" i="19"/>
  <c r="K3055" i="19"/>
  <c r="K3056" i="19"/>
  <c r="K3057" i="19"/>
  <c r="K3058" i="19"/>
  <c r="K3059" i="19"/>
  <c r="K3060" i="19"/>
  <c r="K3061" i="19"/>
  <c r="K3062" i="19"/>
  <c r="K3063" i="19"/>
  <c r="K3064" i="19"/>
  <c r="K3065" i="19"/>
  <c r="K3066" i="19"/>
  <c r="K3067" i="19"/>
  <c r="K3068" i="19"/>
  <c r="K3069" i="19"/>
  <c r="K3070" i="19"/>
  <c r="K3071" i="19"/>
  <c r="K3072" i="19"/>
  <c r="K3073" i="19"/>
  <c r="K3074" i="19"/>
  <c r="K3075" i="19"/>
  <c r="K3076" i="19"/>
  <c r="K3077" i="19"/>
  <c r="K3078" i="19"/>
  <c r="K3079" i="19"/>
  <c r="K3080" i="19"/>
  <c r="K3081" i="19"/>
  <c r="K3082" i="19"/>
  <c r="K3083" i="19"/>
  <c r="K3084" i="19"/>
  <c r="K3085" i="19"/>
  <c r="K3086" i="19"/>
  <c r="K3087" i="19"/>
  <c r="K3088" i="19"/>
  <c r="K3089" i="19"/>
  <c r="K3090" i="19"/>
  <c r="K3091" i="19"/>
  <c r="K3092" i="19"/>
  <c r="K3093" i="19"/>
  <c r="K3094" i="19"/>
  <c r="K3095" i="19"/>
  <c r="K3096" i="19"/>
  <c r="K3097" i="19"/>
  <c r="K3098" i="19"/>
  <c r="K3099" i="19"/>
  <c r="K3100" i="19"/>
  <c r="K3101" i="19"/>
  <c r="K3102" i="19"/>
  <c r="K3103" i="19"/>
  <c r="K3104" i="19"/>
  <c r="K3105" i="19"/>
  <c r="K3106" i="19"/>
  <c r="K3107" i="19"/>
  <c r="K3108" i="19"/>
  <c r="K3109" i="19"/>
  <c r="K3110" i="19"/>
  <c r="K3111" i="19"/>
  <c r="K3112" i="19"/>
  <c r="K3113" i="19"/>
  <c r="K3114" i="19"/>
  <c r="K3115" i="19"/>
  <c r="K3116" i="19"/>
  <c r="K3117" i="19"/>
  <c r="K3118" i="19"/>
  <c r="K3119" i="19"/>
  <c r="K3120" i="19"/>
  <c r="K3121" i="19"/>
  <c r="K3122" i="19"/>
  <c r="K3123" i="19"/>
  <c r="K3124" i="19"/>
  <c r="K3125" i="19"/>
  <c r="K3126" i="19"/>
  <c r="K3127" i="19"/>
  <c r="K3128" i="19"/>
  <c r="K3129" i="19"/>
  <c r="K3130" i="19"/>
  <c r="K3131" i="19"/>
  <c r="K3132" i="19"/>
  <c r="K3133" i="19"/>
  <c r="K3134" i="19"/>
  <c r="K3135" i="19"/>
  <c r="K3136" i="19"/>
  <c r="K3137" i="19"/>
  <c r="K3138" i="19"/>
  <c r="K3139" i="19"/>
  <c r="K3140" i="19"/>
  <c r="K3141" i="19"/>
  <c r="K3142" i="19"/>
  <c r="K3143" i="19"/>
  <c r="K3144" i="19"/>
  <c r="K3145" i="19"/>
  <c r="K3146" i="19"/>
  <c r="K3147" i="19"/>
  <c r="K3148" i="19"/>
  <c r="K3149" i="19"/>
  <c r="K3150" i="19"/>
  <c r="K3151" i="19"/>
  <c r="K3152" i="19"/>
  <c r="K3153" i="19"/>
  <c r="K3154" i="19"/>
  <c r="K3155" i="19"/>
  <c r="K3156" i="19"/>
  <c r="K3157" i="19"/>
  <c r="K3158" i="19"/>
  <c r="K3159" i="19"/>
  <c r="K3160" i="19"/>
  <c r="K3161" i="19"/>
  <c r="K3162" i="19"/>
  <c r="K3163" i="19"/>
  <c r="K3164" i="19"/>
  <c r="K3165" i="19"/>
  <c r="K3166" i="19"/>
  <c r="K3167" i="19"/>
  <c r="K3168" i="19"/>
  <c r="K3169" i="19"/>
  <c r="K3170" i="19"/>
  <c r="K3171" i="19"/>
  <c r="K3172" i="19"/>
  <c r="K3173" i="19"/>
  <c r="K3174" i="19"/>
  <c r="K3175" i="19"/>
  <c r="K3176" i="19"/>
  <c r="K3177" i="19"/>
  <c r="K3178" i="19"/>
  <c r="K3179" i="19"/>
  <c r="K3180" i="19"/>
  <c r="K3181" i="19"/>
  <c r="K3182" i="19"/>
  <c r="K3183" i="19"/>
  <c r="K3184" i="19"/>
  <c r="K3185" i="19"/>
  <c r="K3186" i="19"/>
  <c r="K3187" i="19"/>
  <c r="K3188" i="19"/>
  <c r="K3189" i="19"/>
  <c r="K3190" i="19"/>
  <c r="K3191" i="19"/>
  <c r="K3192" i="19"/>
  <c r="K3193" i="19"/>
  <c r="K3194" i="19"/>
  <c r="K3195" i="19"/>
  <c r="K3196" i="19"/>
  <c r="K3197" i="19"/>
  <c r="K3198" i="19"/>
  <c r="K3199" i="19"/>
  <c r="K3200" i="19"/>
  <c r="K3201" i="19"/>
  <c r="K3202" i="19"/>
  <c r="K3203" i="19"/>
  <c r="K3204" i="19"/>
  <c r="K3205" i="19"/>
  <c r="K3206" i="19"/>
  <c r="K3207" i="19"/>
  <c r="K3208" i="19"/>
  <c r="K3209" i="19"/>
  <c r="K3210" i="19"/>
  <c r="K3211" i="19"/>
  <c r="K3212" i="19"/>
  <c r="K3213" i="19"/>
  <c r="K3214" i="19"/>
  <c r="K3215" i="19"/>
  <c r="K3216" i="19"/>
  <c r="K3217" i="19"/>
  <c r="K3218" i="19"/>
  <c r="K3219" i="19"/>
  <c r="K3220" i="19"/>
  <c r="K3221" i="19"/>
  <c r="K3222" i="19"/>
  <c r="K3223" i="19"/>
  <c r="K3224" i="19"/>
  <c r="K3225" i="19"/>
  <c r="K3226" i="19"/>
  <c r="K3227" i="19"/>
  <c r="K3228" i="19"/>
  <c r="K3229" i="19"/>
  <c r="K3230" i="19"/>
  <c r="K3231" i="19"/>
  <c r="K3232" i="19"/>
  <c r="K3233" i="19"/>
  <c r="K3234" i="19"/>
  <c r="K3235" i="19"/>
  <c r="K3236" i="19"/>
  <c r="K3237" i="19"/>
  <c r="K3238" i="19"/>
  <c r="K3239" i="19"/>
  <c r="K3240" i="19"/>
  <c r="K3241" i="19"/>
  <c r="K3242" i="19"/>
  <c r="K3243" i="19"/>
  <c r="K3244" i="19"/>
  <c r="K3245" i="19"/>
  <c r="K3246" i="19"/>
  <c r="K3247" i="19"/>
  <c r="K3248" i="19"/>
  <c r="K3249" i="19"/>
  <c r="K3250" i="19"/>
  <c r="K3251" i="19"/>
  <c r="K3252" i="19"/>
  <c r="K3253" i="19"/>
  <c r="K3254" i="19"/>
  <c r="K3255" i="19"/>
  <c r="K3256" i="19"/>
  <c r="K3257" i="19"/>
  <c r="K3258" i="19"/>
  <c r="K3259" i="19"/>
  <c r="K3260" i="19"/>
  <c r="K3261" i="19"/>
  <c r="K3262" i="19"/>
  <c r="K3263" i="19"/>
  <c r="K3264" i="19"/>
  <c r="K3265" i="19"/>
  <c r="K3266" i="19"/>
  <c r="K3267" i="19"/>
  <c r="K3268" i="19"/>
  <c r="K3269" i="19"/>
  <c r="K3270" i="19"/>
  <c r="K3271" i="19"/>
  <c r="K3272" i="19"/>
  <c r="K3273" i="19"/>
  <c r="K3274" i="19"/>
  <c r="K3275" i="19"/>
  <c r="K3276" i="19"/>
  <c r="K3277" i="19"/>
  <c r="K3278" i="19"/>
  <c r="K3279" i="19"/>
  <c r="K3280" i="19"/>
  <c r="K3281" i="19"/>
  <c r="K3282" i="19"/>
  <c r="K3283" i="19"/>
  <c r="K3284" i="19"/>
  <c r="K3285" i="19"/>
  <c r="K3286" i="19"/>
  <c r="K3287" i="19"/>
  <c r="K3288" i="19"/>
  <c r="K3289" i="19"/>
  <c r="K3290" i="19"/>
  <c r="K3291" i="19"/>
  <c r="K3292" i="19"/>
  <c r="K3293" i="19"/>
  <c r="K3294" i="19"/>
  <c r="K3295" i="19"/>
  <c r="K3296" i="19"/>
  <c r="K3297" i="19"/>
  <c r="K3298" i="19"/>
  <c r="K3299" i="19"/>
  <c r="K3300" i="19"/>
  <c r="K3301" i="19"/>
  <c r="K3302" i="19"/>
  <c r="K3303" i="19"/>
  <c r="K3304" i="19"/>
  <c r="K3305" i="19"/>
  <c r="K3306" i="19"/>
  <c r="K3307" i="19"/>
  <c r="K3308" i="19"/>
  <c r="K3309" i="19"/>
  <c r="K3310" i="19"/>
  <c r="K3311" i="19"/>
  <c r="K3312" i="19"/>
  <c r="K3313" i="19"/>
  <c r="K3314" i="19"/>
  <c r="K3315" i="19"/>
  <c r="K3316" i="19"/>
  <c r="K3317" i="19"/>
  <c r="K3318" i="19"/>
  <c r="K3319" i="19"/>
  <c r="K3320" i="19"/>
  <c r="K3321" i="19"/>
  <c r="K3322" i="19"/>
  <c r="K3323" i="19"/>
  <c r="K3324" i="19"/>
  <c r="K3325" i="19"/>
  <c r="K3326" i="19"/>
  <c r="K3327" i="19"/>
  <c r="K3328" i="19"/>
  <c r="K3329" i="19"/>
  <c r="K3330" i="19"/>
  <c r="K3331" i="19"/>
  <c r="K3332" i="19"/>
  <c r="K3333" i="19"/>
  <c r="K3334" i="19"/>
  <c r="K3335" i="19"/>
  <c r="K3336" i="19"/>
  <c r="K3337" i="19"/>
  <c r="K3338" i="19"/>
  <c r="K3339" i="19"/>
  <c r="K3340" i="19"/>
  <c r="K3341" i="19"/>
  <c r="K3342" i="19"/>
  <c r="K3343" i="19"/>
  <c r="K3344" i="19"/>
  <c r="K3345" i="19"/>
  <c r="K3346" i="19"/>
  <c r="K3347" i="19"/>
  <c r="K3348" i="19"/>
  <c r="K3349" i="19"/>
  <c r="K3350" i="19"/>
  <c r="K3351" i="19"/>
  <c r="K3352" i="19"/>
  <c r="K3353" i="19"/>
  <c r="K3354" i="19"/>
  <c r="K3355" i="19"/>
  <c r="K3356" i="19"/>
  <c r="K3357" i="19"/>
  <c r="K3358" i="19"/>
  <c r="K3359" i="19"/>
  <c r="K3360" i="19"/>
  <c r="K3361" i="19"/>
  <c r="K3362" i="19"/>
  <c r="K3363" i="19"/>
  <c r="K3364" i="19"/>
  <c r="K3365" i="19"/>
  <c r="K3366" i="19"/>
  <c r="K3367" i="19"/>
  <c r="K3368" i="19"/>
  <c r="K3369" i="19"/>
  <c r="K3370" i="19"/>
  <c r="K3371" i="19"/>
  <c r="K3372" i="19"/>
  <c r="K3373" i="19"/>
  <c r="K3374" i="19"/>
  <c r="K3375" i="19"/>
  <c r="K3376" i="19"/>
  <c r="K3377" i="19"/>
  <c r="K3378" i="19"/>
  <c r="K3379" i="19"/>
  <c r="K3380" i="19"/>
  <c r="K3381" i="19"/>
  <c r="K3382" i="19"/>
  <c r="K3383" i="19"/>
  <c r="K3384" i="19"/>
  <c r="K3385" i="19"/>
  <c r="K3386" i="19"/>
  <c r="K3387" i="19"/>
  <c r="K3388" i="19"/>
  <c r="K3389" i="19"/>
  <c r="K3390" i="19"/>
  <c r="K3391" i="19"/>
  <c r="K3392" i="19"/>
  <c r="K3393" i="19"/>
  <c r="K3394" i="19"/>
  <c r="K3395" i="19"/>
  <c r="K3396" i="19"/>
  <c r="K3397" i="19"/>
  <c r="K3398" i="19"/>
  <c r="K3399" i="19"/>
  <c r="K3400" i="19"/>
  <c r="K3401" i="19"/>
  <c r="K3402" i="19"/>
  <c r="K3403" i="19"/>
  <c r="K3404" i="19"/>
  <c r="K3405" i="19"/>
  <c r="K3406" i="19"/>
  <c r="K3407" i="19"/>
  <c r="K3408" i="19"/>
  <c r="K3409" i="19"/>
  <c r="K3410" i="19"/>
  <c r="K3411" i="19"/>
  <c r="K3412" i="19"/>
  <c r="K3413" i="19"/>
  <c r="K3414" i="19"/>
  <c r="K3415" i="19"/>
  <c r="K3416" i="19"/>
  <c r="K3417" i="19"/>
  <c r="K3418" i="19"/>
  <c r="K3419" i="19"/>
  <c r="K3420" i="19"/>
  <c r="K3421" i="19"/>
  <c r="K3422" i="19"/>
  <c r="K3423" i="19"/>
  <c r="K3424" i="19"/>
  <c r="K3425" i="19"/>
  <c r="K3426" i="19"/>
  <c r="K3427" i="19"/>
  <c r="K3428" i="19"/>
  <c r="K3429" i="19"/>
  <c r="K3430" i="19"/>
  <c r="K3431" i="19"/>
  <c r="K3432" i="19"/>
  <c r="K3433" i="19"/>
  <c r="K3434" i="19"/>
  <c r="K3435" i="19"/>
  <c r="K3436" i="19"/>
  <c r="K3437" i="19"/>
  <c r="K3438" i="19"/>
  <c r="K3439" i="19"/>
  <c r="K3440" i="19"/>
  <c r="K3441" i="19"/>
  <c r="K3442" i="19"/>
  <c r="K3443" i="19"/>
  <c r="K3444" i="19"/>
  <c r="K3445" i="19"/>
  <c r="K3446" i="19"/>
  <c r="K3447" i="19"/>
  <c r="K3448" i="19"/>
  <c r="K3449" i="19"/>
  <c r="K3450" i="19"/>
  <c r="K3451" i="19"/>
  <c r="K3452" i="19"/>
  <c r="K3453" i="19"/>
  <c r="K3454" i="19"/>
  <c r="K3455" i="19"/>
  <c r="K3456" i="19"/>
  <c r="K3457" i="19"/>
  <c r="K3458" i="19"/>
  <c r="K3459" i="19"/>
  <c r="K3460" i="19"/>
  <c r="K3461" i="19"/>
  <c r="K3462" i="19"/>
  <c r="K3463" i="19"/>
  <c r="K3464" i="19"/>
  <c r="K3465" i="19"/>
  <c r="K3466" i="19"/>
  <c r="K3467" i="19"/>
  <c r="K3468" i="19"/>
  <c r="K3469" i="19"/>
  <c r="K3470" i="19"/>
  <c r="K3471" i="19"/>
  <c r="K3472" i="19"/>
  <c r="K3473" i="19"/>
  <c r="K3474" i="19"/>
  <c r="K3475" i="19"/>
  <c r="K3476" i="19"/>
  <c r="K3477" i="19"/>
  <c r="K3478" i="19"/>
  <c r="K3479" i="19"/>
  <c r="K3480" i="19"/>
  <c r="K3481" i="19"/>
  <c r="K3482" i="19"/>
  <c r="K3483" i="19"/>
  <c r="K3484" i="19"/>
  <c r="K3485" i="19"/>
  <c r="K3486" i="19"/>
  <c r="K3487" i="19"/>
  <c r="K3488" i="19"/>
  <c r="K3489" i="19"/>
  <c r="K3490" i="19"/>
  <c r="K3491" i="19"/>
  <c r="K3492" i="19"/>
  <c r="K3493" i="19"/>
  <c r="K3494" i="19"/>
  <c r="K3495" i="19"/>
  <c r="K3496" i="19"/>
  <c r="K3497" i="19"/>
  <c r="K3498" i="19"/>
  <c r="K3499" i="19"/>
  <c r="K3500" i="19"/>
  <c r="K3501" i="19"/>
  <c r="K3502" i="19"/>
  <c r="K3503" i="19"/>
  <c r="K3504" i="19"/>
  <c r="K3505" i="19"/>
  <c r="K3506" i="19"/>
  <c r="K3507" i="19"/>
  <c r="K3508" i="19"/>
  <c r="K3509" i="19"/>
  <c r="K3510" i="19"/>
  <c r="K3511" i="19"/>
  <c r="K3512" i="19"/>
  <c r="K3513" i="19"/>
  <c r="K3514" i="19"/>
  <c r="K3515" i="19"/>
  <c r="K3516" i="19"/>
  <c r="K3517" i="19"/>
  <c r="K3518" i="19"/>
  <c r="K3519" i="19"/>
  <c r="K3520" i="19"/>
  <c r="K3521" i="19"/>
  <c r="K3522" i="19"/>
  <c r="K3523" i="19"/>
  <c r="K3524" i="19"/>
  <c r="K3525" i="19"/>
  <c r="K3526" i="19"/>
  <c r="K3527" i="19"/>
  <c r="K3528" i="19"/>
  <c r="K3529" i="19"/>
  <c r="K3530" i="19"/>
  <c r="K3531" i="19"/>
  <c r="K3532" i="19"/>
  <c r="K3533" i="19"/>
  <c r="K3534" i="19"/>
  <c r="K3535" i="19"/>
  <c r="K3536" i="19"/>
  <c r="K3537" i="19"/>
  <c r="K3538" i="19"/>
  <c r="K3539" i="19"/>
  <c r="K3540" i="19"/>
  <c r="K3541" i="19"/>
  <c r="K3542" i="19"/>
  <c r="K3543" i="19"/>
  <c r="K3544" i="19"/>
  <c r="K3545" i="19"/>
  <c r="K3546" i="19"/>
  <c r="K3547" i="19"/>
  <c r="K3548" i="19"/>
  <c r="K3549" i="19"/>
  <c r="K3550" i="19"/>
  <c r="K3551" i="19"/>
  <c r="K3552" i="19"/>
  <c r="K3553" i="19"/>
  <c r="K3554" i="19"/>
  <c r="K3555" i="19"/>
  <c r="K3556" i="19"/>
  <c r="K3557" i="19"/>
  <c r="K3558" i="19"/>
  <c r="K3559" i="19"/>
  <c r="K3560" i="19"/>
  <c r="K3561" i="19"/>
  <c r="K3562" i="19"/>
  <c r="K3563" i="19"/>
  <c r="K3564" i="19"/>
  <c r="K3565" i="19"/>
  <c r="K3566" i="19"/>
  <c r="K3567" i="19"/>
  <c r="K3568" i="19"/>
  <c r="K3569" i="19"/>
  <c r="K3570" i="19"/>
  <c r="K3571" i="19"/>
  <c r="K3572" i="19"/>
  <c r="K3573" i="19"/>
  <c r="K3574" i="19"/>
  <c r="K3575" i="19"/>
  <c r="K3576" i="19"/>
  <c r="K3577" i="19"/>
  <c r="K3578" i="19"/>
  <c r="K3579" i="19"/>
  <c r="K3580" i="19"/>
  <c r="K3581" i="19"/>
  <c r="K3582" i="19"/>
  <c r="K3583" i="19"/>
  <c r="K3584" i="19"/>
  <c r="K3585" i="19"/>
  <c r="K3586" i="19"/>
  <c r="K3587" i="19"/>
  <c r="K3588" i="19"/>
  <c r="K3589" i="19"/>
  <c r="K3590" i="19"/>
  <c r="K3591" i="19"/>
  <c r="K3592" i="19"/>
  <c r="K3593" i="19"/>
  <c r="K3594" i="19"/>
  <c r="K3595" i="19"/>
  <c r="K3596" i="19"/>
  <c r="K3597" i="19"/>
  <c r="K3598" i="19"/>
  <c r="K3599" i="19"/>
  <c r="K3600" i="19"/>
  <c r="K3601" i="19"/>
  <c r="K3602" i="19"/>
  <c r="K3603" i="19"/>
  <c r="K3604" i="19"/>
  <c r="K3605" i="19"/>
  <c r="K3606" i="19"/>
  <c r="K3607" i="19"/>
  <c r="K3608" i="19"/>
  <c r="K3609" i="19"/>
  <c r="K3610" i="19"/>
  <c r="K3611" i="19"/>
  <c r="K3612" i="19"/>
  <c r="K3613" i="19"/>
  <c r="K3614" i="19"/>
  <c r="K3615" i="19"/>
  <c r="K3616" i="19"/>
  <c r="K3617" i="19"/>
  <c r="K3618" i="19"/>
  <c r="K3619" i="19"/>
  <c r="K3620" i="19"/>
  <c r="K3621" i="19"/>
  <c r="K3622" i="19"/>
  <c r="K3623" i="19"/>
  <c r="K3624" i="19"/>
  <c r="K3625" i="19"/>
  <c r="K3626" i="19"/>
  <c r="K3627" i="19"/>
  <c r="K3628" i="19"/>
  <c r="K3629" i="19"/>
  <c r="K3630" i="19"/>
  <c r="K3631" i="19"/>
  <c r="K3632" i="19"/>
  <c r="K3633" i="19"/>
  <c r="K3634" i="19"/>
  <c r="K3635" i="19"/>
  <c r="K3636" i="19"/>
  <c r="K3637" i="19"/>
  <c r="K3638" i="19"/>
  <c r="K3639" i="19"/>
  <c r="K3640" i="19"/>
  <c r="K3641" i="19"/>
  <c r="K3642" i="19"/>
  <c r="K3643" i="19"/>
  <c r="K3644" i="19"/>
  <c r="K3645" i="19"/>
  <c r="K3646" i="19"/>
  <c r="K3647" i="19"/>
  <c r="K3648" i="19"/>
  <c r="K3649" i="19"/>
  <c r="K3650" i="19"/>
  <c r="K3651" i="19"/>
  <c r="K3652" i="19"/>
  <c r="K3653" i="19"/>
  <c r="K3654" i="19"/>
  <c r="K3655" i="19"/>
  <c r="K3656" i="19"/>
  <c r="K3657" i="19"/>
  <c r="K3658" i="19"/>
  <c r="K3659" i="19"/>
  <c r="K3660" i="19"/>
  <c r="K3661" i="19"/>
  <c r="K3662" i="19"/>
  <c r="K3663" i="19"/>
  <c r="K3664" i="19"/>
  <c r="K3665" i="19"/>
  <c r="K3666" i="19"/>
  <c r="K3667" i="19"/>
  <c r="K3668" i="19"/>
  <c r="K3669" i="19"/>
  <c r="K3670" i="19"/>
  <c r="K3671" i="19"/>
  <c r="K3672" i="19"/>
  <c r="K3673" i="19"/>
  <c r="K3674" i="19"/>
  <c r="K3675" i="19"/>
  <c r="K3676" i="19"/>
  <c r="K3677" i="19"/>
  <c r="K3678" i="19"/>
  <c r="K3679" i="19"/>
  <c r="K3680" i="19"/>
  <c r="K3681" i="19"/>
  <c r="K3682" i="19"/>
  <c r="K3683" i="19"/>
  <c r="K3684" i="19"/>
  <c r="K3685" i="19"/>
  <c r="K3686" i="19"/>
  <c r="K3687" i="19"/>
  <c r="K3688" i="19"/>
  <c r="K3689" i="19"/>
  <c r="K3690" i="19"/>
  <c r="K3691" i="19"/>
  <c r="K3692" i="19"/>
  <c r="K3693" i="19"/>
  <c r="K3694" i="19"/>
  <c r="K3695" i="19"/>
  <c r="K3696" i="19"/>
  <c r="K3697" i="19"/>
  <c r="K3698" i="19"/>
  <c r="K3699" i="19"/>
  <c r="K3700" i="19"/>
  <c r="K3701" i="19"/>
  <c r="K3702" i="19"/>
  <c r="K3703" i="19"/>
  <c r="K3704" i="19"/>
  <c r="K3705" i="19"/>
  <c r="K3706" i="19"/>
  <c r="K3707" i="19"/>
  <c r="K3708" i="19"/>
  <c r="K3709" i="19"/>
  <c r="K3710" i="19"/>
  <c r="K3711" i="19"/>
  <c r="K3712" i="19"/>
  <c r="K3713" i="19"/>
  <c r="K3714" i="19"/>
  <c r="K3715" i="19"/>
  <c r="K3716" i="19"/>
  <c r="K3717" i="19"/>
  <c r="K3718" i="19"/>
  <c r="K3719" i="19"/>
  <c r="K3720" i="19"/>
  <c r="K3721" i="19"/>
  <c r="K3722" i="19"/>
  <c r="K3723" i="19"/>
  <c r="K3724" i="19"/>
  <c r="K3725" i="19"/>
  <c r="K3726" i="19"/>
  <c r="K3727" i="19"/>
  <c r="K3728" i="19"/>
  <c r="K3729" i="19"/>
  <c r="K3730" i="19"/>
  <c r="K3731" i="19"/>
  <c r="K3732" i="19"/>
  <c r="K3733" i="19"/>
  <c r="K3734" i="19"/>
  <c r="K3735" i="19"/>
  <c r="K3736" i="19"/>
  <c r="K3737" i="19"/>
  <c r="K3738" i="19"/>
  <c r="K3739" i="19"/>
  <c r="K3740" i="19"/>
  <c r="K3741" i="19"/>
  <c r="K3742" i="19"/>
  <c r="K3743" i="19"/>
  <c r="K3744" i="19"/>
  <c r="K3745" i="19"/>
  <c r="K3746" i="19"/>
  <c r="K3747" i="19"/>
  <c r="K3748" i="19"/>
  <c r="K3749" i="19"/>
  <c r="K3750" i="19"/>
  <c r="K3751" i="19"/>
  <c r="K3752" i="19"/>
  <c r="K3753" i="19"/>
  <c r="K3754" i="19"/>
  <c r="K3755" i="19"/>
  <c r="K3756" i="19"/>
  <c r="K3757" i="19"/>
  <c r="K3758" i="19"/>
  <c r="K3759" i="19"/>
  <c r="K3760" i="19"/>
  <c r="K3761" i="19"/>
  <c r="K3762" i="19"/>
  <c r="K3763" i="19"/>
  <c r="K3764" i="19"/>
  <c r="K3765" i="19"/>
  <c r="K3766" i="19"/>
  <c r="K3767" i="19"/>
  <c r="K3768" i="19"/>
  <c r="K3769" i="19"/>
  <c r="K3770" i="19"/>
  <c r="K3771" i="19"/>
  <c r="K3772" i="19"/>
  <c r="K3773" i="19"/>
  <c r="K3774" i="19"/>
  <c r="K3775" i="19"/>
  <c r="K3776" i="19"/>
  <c r="K3777" i="19"/>
  <c r="K3778" i="19"/>
  <c r="K3779" i="19"/>
  <c r="K3780" i="19"/>
  <c r="K3781" i="19"/>
  <c r="K3782" i="19"/>
  <c r="K3783" i="19"/>
  <c r="K3784" i="19"/>
  <c r="K3785" i="19"/>
  <c r="K3786" i="19"/>
  <c r="K3787" i="19"/>
  <c r="K3788" i="19"/>
  <c r="K3789" i="19"/>
  <c r="K3790" i="19"/>
  <c r="K3791" i="19"/>
  <c r="K3792" i="19"/>
  <c r="K3793" i="19"/>
  <c r="K3794" i="19"/>
  <c r="K3795" i="19"/>
  <c r="K3796" i="19"/>
  <c r="K3797" i="19"/>
  <c r="K3798" i="19"/>
  <c r="K3799" i="19"/>
  <c r="K3800" i="19"/>
  <c r="K3801" i="19"/>
  <c r="K3802" i="19"/>
  <c r="K3803" i="19"/>
  <c r="K3804" i="19"/>
  <c r="K3805" i="19"/>
  <c r="K3806" i="19"/>
  <c r="K3807" i="19"/>
  <c r="K3808" i="19"/>
  <c r="K3809" i="19"/>
  <c r="K3810" i="19"/>
  <c r="K3811" i="19"/>
  <c r="K3812" i="19"/>
  <c r="K3813" i="19"/>
  <c r="K3814" i="19"/>
  <c r="K3815" i="19"/>
  <c r="K3816" i="19"/>
  <c r="K3817" i="19"/>
  <c r="K3818" i="19"/>
  <c r="K3819" i="19"/>
  <c r="K3820" i="19"/>
  <c r="K3821" i="19"/>
  <c r="K3822" i="19"/>
  <c r="K3823" i="19"/>
  <c r="K3824" i="19"/>
  <c r="K3825" i="19"/>
  <c r="K3826" i="19"/>
  <c r="K3827" i="19"/>
  <c r="K3828" i="19"/>
  <c r="K3829" i="19"/>
  <c r="K3830" i="19"/>
  <c r="K3831" i="19"/>
  <c r="K3832" i="19"/>
  <c r="K3833" i="19"/>
  <c r="K3834" i="19"/>
  <c r="K3835" i="19"/>
  <c r="K3836" i="19"/>
  <c r="K3837" i="19"/>
  <c r="K3838" i="19"/>
  <c r="K3839" i="19"/>
  <c r="K3840" i="19"/>
  <c r="K3841" i="19"/>
  <c r="K3842" i="19"/>
  <c r="K3843" i="19"/>
  <c r="K3844" i="19"/>
  <c r="K3845" i="19"/>
  <c r="K3846" i="19"/>
  <c r="K3847" i="19"/>
  <c r="K3848" i="19"/>
  <c r="K3849" i="19"/>
  <c r="K3850" i="19"/>
  <c r="K3851" i="19"/>
  <c r="K3852" i="19"/>
  <c r="K3853" i="19"/>
  <c r="K3854" i="19"/>
  <c r="K3855" i="19"/>
  <c r="K3856" i="19"/>
  <c r="K3857" i="19"/>
  <c r="K3858" i="19"/>
  <c r="K3859" i="19"/>
  <c r="K3860" i="19"/>
  <c r="K3861" i="19"/>
  <c r="K3862" i="19"/>
  <c r="K3863" i="19"/>
  <c r="K3864" i="19"/>
  <c r="K3865" i="19"/>
  <c r="K3866" i="19"/>
  <c r="K3867" i="19"/>
  <c r="K3868" i="19"/>
  <c r="K3869" i="19"/>
  <c r="K3870" i="19"/>
  <c r="K3871" i="19"/>
  <c r="K3872" i="19"/>
  <c r="K3873" i="19"/>
  <c r="K3874" i="19"/>
  <c r="K3875" i="19"/>
  <c r="K3876" i="19"/>
  <c r="K3877" i="19"/>
  <c r="K3878" i="19"/>
  <c r="K3879" i="19"/>
  <c r="K3880" i="19"/>
  <c r="K3881" i="19"/>
  <c r="K3882" i="19"/>
  <c r="K3883" i="19"/>
  <c r="K3884" i="19"/>
  <c r="K3885" i="19"/>
  <c r="K3886" i="19"/>
  <c r="K3887" i="19"/>
  <c r="K3888" i="19"/>
  <c r="K3889" i="19"/>
  <c r="K3890" i="19"/>
  <c r="K3891" i="19"/>
  <c r="K3892" i="19"/>
  <c r="K3893" i="19"/>
  <c r="K3894" i="19"/>
  <c r="K3895" i="19"/>
  <c r="K3896" i="19"/>
  <c r="K3897" i="19"/>
  <c r="K3898" i="19"/>
  <c r="K3899" i="19"/>
  <c r="K3900" i="19"/>
  <c r="K3901" i="19"/>
  <c r="K3902" i="19"/>
  <c r="K3903" i="19"/>
  <c r="K3904" i="19"/>
  <c r="K3905" i="19"/>
  <c r="K3906" i="19"/>
  <c r="K3907" i="19"/>
  <c r="K3908" i="19"/>
  <c r="K3909" i="19"/>
  <c r="K3910" i="19"/>
  <c r="K3911" i="19"/>
  <c r="K3912" i="19"/>
  <c r="K3913" i="19"/>
  <c r="K3914" i="19"/>
  <c r="K3915" i="19"/>
  <c r="K3916" i="19"/>
  <c r="K3917" i="19"/>
  <c r="K3918" i="19"/>
  <c r="K3919" i="19"/>
  <c r="K3920" i="19"/>
  <c r="K3921" i="19"/>
  <c r="K3922" i="19"/>
  <c r="K3923" i="19"/>
  <c r="K3924" i="19"/>
  <c r="K3925" i="19"/>
  <c r="K3926" i="19"/>
  <c r="K3927" i="19"/>
  <c r="K3928" i="19"/>
  <c r="K3929" i="19"/>
  <c r="K3930" i="19"/>
  <c r="K3931" i="19"/>
  <c r="K3932" i="19"/>
  <c r="K3933" i="19"/>
  <c r="K3934" i="19"/>
  <c r="K3935" i="19"/>
  <c r="K3936" i="19"/>
  <c r="K3937" i="19"/>
  <c r="K3938" i="19"/>
  <c r="K3939" i="19"/>
  <c r="K3940" i="19"/>
  <c r="K3941" i="19"/>
  <c r="K3942" i="19"/>
  <c r="K3943" i="19"/>
  <c r="K3944" i="19"/>
  <c r="K3945" i="19"/>
  <c r="K3946" i="19"/>
  <c r="K3947" i="19"/>
  <c r="K3948" i="19"/>
  <c r="K3949" i="19"/>
  <c r="K3950" i="19"/>
  <c r="K3951" i="19"/>
  <c r="K3952" i="19"/>
  <c r="K3953" i="19"/>
  <c r="K3954" i="19"/>
  <c r="K3955" i="19"/>
  <c r="K3956" i="19"/>
  <c r="K3957" i="19"/>
  <c r="K3958" i="19"/>
  <c r="K3959" i="19"/>
  <c r="K3960" i="19"/>
  <c r="K3961" i="19"/>
  <c r="K3962" i="19"/>
  <c r="K3963" i="19"/>
  <c r="K3964" i="19"/>
  <c r="K3965" i="19"/>
  <c r="K3966" i="19"/>
  <c r="K3967" i="19"/>
  <c r="K3968" i="19"/>
  <c r="K3969" i="19"/>
  <c r="K3970" i="19"/>
  <c r="K3971" i="19"/>
  <c r="K3972" i="19"/>
  <c r="K3973" i="19"/>
  <c r="K3974" i="19"/>
  <c r="K3975" i="19"/>
  <c r="K3976" i="19"/>
  <c r="K3977" i="19"/>
  <c r="K3978" i="19"/>
  <c r="K3979" i="19"/>
  <c r="K3980" i="19"/>
  <c r="K3981" i="19"/>
  <c r="K3982" i="19"/>
  <c r="K3983" i="19"/>
  <c r="K3984" i="19"/>
  <c r="K3985" i="19"/>
  <c r="K3986" i="19"/>
  <c r="K3987" i="19"/>
  <c r="K3988" i="19"/>
  <c r="K3989" i="19"/>
  <c r="K3990" i="19"/>
  <c r="K3991" i="19"/>
  <c r="K3992" i="19"/>
  <c r="K3993" i="19"/>
  <c r="K3994" i="19"/>
  <c r="K3995" i="19"/>
  <c r="K3996" i="19"/>
  <c r="K3997" i="19"/>
  <c r="K3998" i="19"/>
  <c r="K3999" i="19"/>
  <c r="K4000" i="19"/>
  <c r="K4001" i="19"/>
  <c r="K4002" i="19"/>
  <c r="K4003" i="19"/>
  <c r="K4004" i="19"/>
  <c r="K4005" i="19"/>
  <c r="K4006" i="19"/>
  <c r="K4007" i="19"/>
  <c r="K4008" i="19"/>
  <c r="K4009" i="19"/>
  <c r="K4010" i="19"/>
  <c r="K4011" i="19"/>
  <c r="K4012" i="19"/>
  <c r="K4013" i="19"/>
  <c r="K4014" i="19"/>
  <c r="K4015" i="19"/>
  <c r="K4016" i="19"/>
  <c r="K4017" i="19"/>
  <c r="K4018" i="19"/>
  <c r="K4019" i="19"/>
  <c r="K4020" i="19"/>
  <c r="K4021" i="19"/>
  <c r="K4022" i="19"/>
  <c r="K4023" i="19"/>
  <c r="K4024" i="19"/>
  <c r="K4025" i="19"/>
  <c r="K4026" i="19"/>
  <c r="K4027" i="19"/>
  <c r="K4028" i="19"/>
  <c r="K4029" i="19"/>
  <c r="K4030" i="19"/>
  <c r="K4031" i="19"/>
  <c r="K4032" i="19"/>
  <c r="K4033" i="19"/>
  <c r="K4034" i="19"/>
  <c r="K4035" i="19"/>
  <c r="K4036" i="19"/>
  <c r="K4037" i="19"/>
  <c r="K4038" i="19"/>
  <c r="K4039" i="19"/>
  <c r="K4040" i="19"/>
  <c r="K4041" i="19"/>
  <c r="K4042" i="19"/>
  <c r="K4043" i="19"/>
  <c r="K4044" i="19"/>
  <c r="K4045" i="19"/>
  <c r="K4046" i="19"/>
  <c r="K4047" i="19"/>
  <c r="K4048" i="19"/>
  <c r="K4049" i="19"/>
  <c r="K4050" i="19"/>
  <c r="K4051" i="19"/>
  <c r="K4052" i="19"/>
  <c r="K4053" i="19"/>
  <c r="K4054" i="19"/>
  <c r="K4055" i="19"/>
  <c r="K4056" i="19"/>
  <c r="K4057" i="19"/>
  <c r="K4058" i="19"/>
  <c r="K4059" i="19"/>
  <c r="K4060" i="19"/>
  <c r="K4061" i="19"/>
  <c r="K4062" i="19"/>
  <c r="K4063" i="19"/>
  <c r="K4064" i="19"/>
  <c r="K4065" i="19"/>
  <c r="K4066" i="19"/>
  <c r="K4067" i="19"/>
  <c r="K4068" i="19"/>
  <c r="K4069" i="19"/>
  <c r="K4070" i="19"/>
  <c r="K4071" i="19"/>
  <c r="K4072" i="19"/>
  <c r="K4073" i="19"/>
  <c r="K4074" i="19"/>
  <c r="K4075" i="19"/>
  <c r="K4076" i="19"/>
  <c r="K4077" i="19"/>
  <c r="K4078" i="19"/>
  <c r="K4079" i="19"/>
  <c r="K4080" i="19"/>
  <c r="K4081" i="19"/>
  <c r="K4082" i="19"/>
  <c r="K4083" i="19"/>
  <c r="K4084" i="19"/>
  <c r="K4085" i="19"/>
  <c r="K4086" i="19"/>
  <c r="K4087" i="19"/>
  <c r="K4088" i="19"/>
  <c r="K4089" i="19"/>
  <c r="K4090" i="19"/>
  <c r="K4091" i="19"/>
  <c r="K4092" i="19"/>
  <c r="K4093" i="19"/>
  <c r="K4094" i="19"/>
  <c r="K4095" i="19"/>
  <c r="K4096" i="19"/>
  <c r="K4097" i="19"/>
  <c r="K4098" i="19"/>
  <c r="K4099" i="19"/>
  <c r="K4100" i="19"/>
  <c r="K4101" i="19"/>
  <c r="K4102" i="19"/>
  <c r="K4103" i="19"/>
  <c r="K4104" i="19"/>
  <c r="K4105" i="19"/>
  <c r="K4106" i="19"/>
  <c r="K4107" i="19"/>
  <c r="K4108" i="19"/>
  <c r="K4109" i="19"/>
  <c r="K4110" i="19"/>
  <c r="K4111" i="19"/>
  <c r="K4112" i="19"/>
  <c r="K4113" i="19"/>
  <c r="K4114" i="19"/>
  <c r="K4115" i="19"/>
  <c r="K4116" i="19"/>
  <c r="K4117" i="19"/>
  <c r="K4118" i="19"/>
  <c r="K4119" i="19"/>
  <c r="K4120" i="19"/>
  <c r="K4121" i="19"/>
  <c r="K4122" i="19"/>
  <c r="K4123" i="19"/>
  <c r="K4124" i="19"/>
  <c r="K4125" i="19"/>
  <c r="K4126" i="19"/>
  <c r="K4127" i="19"/>
  <c r="K4128" i="19"/>
  <c r="K4129" i="19"/>
  <c r="K4130" i="19"/>
  <c r="K4131" i="19"/>
  <c r="K4132" i="19"/>
  <c r="K4133" i="19"/>
  <c r="K4134" i="19"/>
  <c r="K4135" i="19"/>
  <c r="K4136" i="19"/>
  <c r="K4137" i="19"/>
  <c r="K4138" i="19"/>
  <c r="K4139" i="19"/>
  <c r="K4140" i="19"/>
  <c r="K4141" i="19"/>
  <c r="K4142" i="19"/>
  <c r="K4143" i="19"/>
  <c r="K4144" i="19"/>
  <c r="K4145" i="19"/>
  <c r="K4146" i="19"/>
  <c r="K4147" i="19"/>
  <c r="K4148" i="19"/>
  <c r="K4149" i="19"/>
  <c r="K4150" i="19"/>
  <c r="K4151" i="19"/>
  <c r="K4152" i="19"/>
  <c r="K4153" i="19"/>
  <c r="K4154" i="19"/>
  <c r="K4155" i="19"/>
  <c r="K4156" i="19"/>
  <c r="K4157" i="19"/>
  <c r="K4158" i="19"/>
  <c r="K4159" i="19"/>
  <c r="K4160" i="19"/>
  <c r="K4161" i="19"/>
  <c r="K4162" i="19"/>
  <c r="K4163" i="19"/>
  <c r="K4164" i="19"/>
  <c r="K4165" i="19"/>
  <c r="K4166" i="19"/>
  <c r="K4167" i="19"/>
  <c r="K4168" i="19"/>
  <c r="K4169" i="19"/>
  <c r="K4170" i="19"/>
  <c r="K4171" i="19"/>
  <c r="K4172" i="19"/>
  <c r="K4173" i="19"/>
  <c r="K4174" i="19"/>
  <c r="K4175" i="19"/>
  <c r="K4176" i="19"/>
  <c r="K4177" i="19"/>
  <c r="K4178" i="19"/>
  <c r="K4179" i="19"/>
  <c r="K4180" i="19"/>
  <c r="K4181" i="19"/>
  <c r="K4182" i="19"/>
  <c r="K4183" i="19"/>
  <c r="K4184" i="19"/>
  <c r="K4185" i="19"/>
  <c r="K4186" i="19"/>
  <c r="K4187" i="19"/>
  <c r="K4188" i="19"/>
  <c r="K4189" i="19"/>
  <c r="K4190" i="19"/>
  <c r="K4191" i="19"/>
  <c r="K4192" i="19"/>
  <c r="K4193" i="19"/>
  <c r="K4194" i="19"/>
  <c r="K4195" i="19"/>
  <c r="K4196" i="19"/>
  <c r="K4197" i="19"/>
  <c r="K4198" i="19"/>
  <c r="K4199" i="19"/>
  <c r="K4200" i="19"/>
  <c r="K4201" i="19"/>
  <c r="K4202" i="19"/>
  <c r="K4203" i="19"/>
  <c r="K4204" i="19"/>
  <c r="K4205" i="19"/>
  <c r="K4206" i="19"/>
  <c r="K4207" i="19"/>
  <c r="K4208" i="19"/>
  <c r="K4209" i="19"/>
  <c r="K4210" i="19"/>
  <c r="K4211" i="19"/>
  <c r="K4212" i="19"/>
  <c r="K4213" i="19"/>
  <c r="K4214" i="19"/>
  <c r="K4215" i="19"/>
  <c r="K4216" i="19"/>
  <c r="K4217" i="19"/>
  <c r="K4218" i="19"/>
  <c r="K4219" i="19"/>
  <c r="K4220" i="19"/>
  <c r="K4221" i="19"/>
  <c r="K4222" i="19"/>
  <c r="K4223" i="19"/>
  <c r="K4224" i="19"/>
  <c r="K4225" i="19"/>
  <c r="K4226" i="19"/>
  <c r="K4227" i="19"/>
  <c r="K4228" i="19"/>
  <c r="K4229" i="19"/>
  <c r="K4230" i="19"/>
  <c r="K4231" i="19"/>
  <c r="K4232" i="19"/>
  <c r="K4233" i="19"/>
  <c r="K4234" i="19"/>
  <c r="K4235" i="19"/>
  <c r="K4236" i="19"/>
  <c r="K4237" i="19"/>
  <c r="K4238" i="19"/>
  <c r="K4239" i="19"/>
  <c r="K4240" i="19"/>
  <c r="K4241" i="19"/>
  <c r="K4242" i="19"/>
  <c r="K4243" i="19"/>
  <c r="K4244" i="19"/>
  <c r="K4245" i="19"/>
  <c r="K4246" i="19"/>
  <c r="K4247" i="19"/>
  <c r="K4248" i="19"/>
  <c r="K4249" i="19"/>
  <c r="K4250" i="19"/>
  <c r="K4251" i="19"/>
  <c r="K4252" i="19"/>
  <c r="K4253" i="19"/>
  <c r="K4254" i="19"/>
  <c r="K4255" i="19"/>
  <c r="K4256" i="19"/>
  <c r="K4257" i="19"/>
  <c r="K4258" i="19"/>
  <c r="K4259" i="19"/>
  <c r="K4260" i="19"/>
  <c r="K4261" i="19"/>
  <c r="K4262" i="19"/>
  <c r="K4263" i="19"/>
  <c r="K4264" i="19"/>
  <c r="K4265" i="19"/>
  <c r="K4266" i="19"/>
  <c r="K4267" i="19"/>
  <c r="K4268" i="19"/>
  <c r="K4269" i="19"/>
  <c r="K4270" i="19"/>
  <c r="K4271" i="19"/>
  <c r="K4272" i="19"/>
  <c r="K4273" i="19"/>
  <c r="K4274" i="19"/>
  <c r="K4275" i="19"/>
  <c r="K4276" i="19"/>
  <c r="K4277" i="19"/>
  <c r="K4278" i="19"/>
  <c r="K4279" i="19"/>
  <c r="K4280" i="19"/>
  <c r="K4281" i="19"/>
  <c r="K4282" i="19"/>
  <c r="K4283" i="19"/>
  <c r="K4284" i="19"/>
  <c r="K4285" i="19"/>
  <c r="K4286" i="19"/>
  <c r="K4287" i="19"/>
  <c r="K4288" i="19"/>
  <c r="K4289" i="19"/>
  <c r="K4290" i="19"/>
  <c r="K4291" i="19"/>
  <c r="K4292" i="19"/>
  <c r="K4293" i="19"/>
  <c r="K4294" i="19"/>
  <c r="K4295" i="19"/>
  <c r="K4296" i="19"/>
  <c r="K4297" i="19"/>
  <c r="K4298" i="19"/>
  <c r="K4299" i="19"/>
  <c r="K4300" i="19"/>
  <c r="K4301" i="19"/>
  <c r="K4302" i="19"/>
  <c r="K4303" i="19"/>
  <c r="K4304" i="19"/>
  <c r="K4305" i="19"/>
  <c r="K4306" i="19"/>
  <c r="K4307" i="19"/>
  <c r="K4308" i="19"/>
  <c r="K4309" i="19"/>
  <c r="K4310" i="19"/>
  <c r="K4311" i="19"/>
  <c r="K4312" i="19"/>
  <c r="K4313" i="19"/>
  <c r="K4314" i="19"/>
  <c r="K4315" i="19"/>
  <c r="K4316" i="19"/>
  <c r="K4317" i="19"/>
  <c r="K4318" i="19"/>
  <c r="K4319" i="19"/>
  <c r="K4320" i="19"/>
  <c r="K4321" i="19"/>
  <c r="K4322" i="19"/>
  <c r="K4323" i="19"/>
  <c r="K4324" i="19"/>
  <c r="K4325" i="19"/>
  <c r="K4326" i="19"/>
  <c r="K4327" i="19"/>
  <c r="K4328" i="19"/>
  <c r="K4329" i="19"/>
  <c r="K4330" i="19"/>
  <c r="K4331" i="19"/>
  <c r="K4332" i="19"/>
  <c r="K4333" i="19"/>
  <c r="K4334" i="19"/>
  <c r="K4335" i="19"/>
  <c r="K4336" i="19"/>
  <c r="K4337" i="19"/>
  <c r="K4338" i="19"/>
  <c r="K4339" i="19"/>
  <c r="K4340" i="19"/>
  <c r="K4341" i="19"/>
  <c r="K4342" i="19"/>
  <c r="K4343" i="19"/>
  <c r="K4344" i="19"/>
  <c r="K4345" i="19"/>
  <c r="K4346" i="19"/>
  <c r="K4347" i="19"/>
  <c r="K4348" i="19"/>
  <c r="K4349" i="19"/>
  <c r="K4350" i="19"/>
  <c r="K4351" i="19"/>
  <c r="K4352" i="19"/>
  <c r="K4353" i="19"/>
  <c r="K4354" i="19"/>
  <c r="K4355" i="19"/>
  <c r="K4356" i="19"/>
  <c r="K4357" i="19"/>
  <c r="K4358" i="19"/>
  <c r="K4359" i="19"/>
  <c r="K4360" i="19"/>
  <c r="K4361" i="19"/>
  <c r="K4362" i="19"/>
  <c r="K4363" i="19"/>
  <c r="K4364" i="19"/>
  <c r="K4365" i="19"/>
  <c r="K4366" i="19"/>
  <c r="K4367" i="19"/>
  <c r="K4368" i="19"/>
  <c r="K4369" i="19"/>
  <c r="K4370" i="19"/>
  <c r="K4371" i="19"/>
  <c r="K4372" i="19"/>
  <c r="K4373" i="19"/>
  <c r="K4374" i="19"/>
  <c r="K4375" i="19"/>
  <c r="K4376" i="19"/>
  <c r="K4377" i="19"/>
  <c r="K4378" i="19"/>
  <c r="K4379" i="19"/>
  <c r="K4380" i="19"/>
  <c r="K4381" i="19"/>
  <c r="K4382" i="19"/>
  <c r="K4383" i="19"/>
  <c r="K4384" i="19"/>
  <c r="K4385" i="19"/>
  <c r="K4386" i="19"/>
  <c r="K4387" i="19"/>
  <c r="K4388" i="19"/>
  <c r="K4389" i="19"/>
  <c r="K4390" i="19"/>
  <c r="K4391" i="19"/>
  <c r="K4392" i="19"/>
  <c r="K4393" i="19"/>
  <c r="K4394" i="19"/>
  <c r="K4395" i="19"/>
  <c r="K4396" i="19"/>
  <c r="K4397" i="19"/>
  <c r="K4398" i="19"/>
  <c r="K4399" i="19"/>
  <c r="K4400" i="19"/>
  <c r="K4401" i="19"/>
  <c r="K4402" i="19"/>
  <c r="K4403" i="19"/>
  <c r="K4404" i="19"/>
  <c r="K4405" i="19"/>
  <c r="K4406" i="19"/>
  <c r="K4407" i="19"/>
  <c r="K4408" i="19"/>
  <c r="K4409" i="19"/>
  <c r="K4410" i="19"/>
  <c r="K4411" i="19"/>
  <c r="K4412" i="19"/>
  <c r="K4413" i="19"/>
  <c r="K4414" i="19"/>
  <c r="K4415" i="19"/>
  <c r="K4416" i="19"/>
  <c r="K4417" i="19"/>
  <c r="K4418" i="19"/>
  <c r="K4419" i="19"/>
  <c r="K4420" i="19"/>
  <c r="K4421" i="19"/>
  <c r="K4422" i="19"/>
  <c r="K4423" i="19"/>
  <c r="K4424" i="19"/>
  <c r="K4425" i="19"/>
  <c r="K4426" i="19"/>
  <c r="K4427" i="19"/>
  <c r="K4428" i="19"/>
  <c r="K4429" i="19"/>
  <c r="K4430" i="19"/>
  <c r="K4431" i="19"/>
  <c r="K4432" i="19"/>
  <c r="K4433" i="19"/>
  <c r="K4434" i="19"/>
  <c r="K4435" i="19"/>
  <c r="K4436" i="19"/>
  <c r="K4437" i="19"/>
  <c r="K4438" i="19"/>
  <c r="K4439" i="19"/>
  <c r="K4440" i="19"/>
  <c r="K4441" i="19"/>
  <c r="K4442" i="19"/>
  <c r="K4443" i="19"/>
  <c r="K4444" i="19"/>
  <c r="K4445" i="19"/>
  <c r="K4446" i="19"/>
  <c r="K4447" i="19"/>
  <c r="K4448" i="19"/>
  <c r="K4449" i="19"/>
  <c r="K4450" i="19"/>
  <c r="K4451" i="19"/>
  <c r="K4452" i="19"/>
  <c r="K4453" i="19"/>
  <c r="K4454" i="19"/>
  <c r="K4455" i="19"/>
  <c r="K4456" i="19"/>
  <c r="K4457" i="19"/>
  <c r="K4458" i="19"/>
  <c r="K4459" i="19"/>
  <c r="K4460" i="19"/>
  <c r="K4461" i="19"/>
  <c r="K4462" i="19"/>
  <c r="K4463" i="19"/>
  <c r="K4464" i="19"/>
  <c r="K4465" i="19"/>
  <c r="K4466" i="19"/>
  <c r="K4467" i="19"/>
  <c r="K4468" i="19"/>
  <c r="K4469" i="19"/>
  <c r="K4470" i="19"/>
  <c r="K4471" i="19"/>
  <c r="K4472" i="19"/>
  <c r="K4473" i="19"/>
  <c r="K4474" i="19"/>
  <c r="K4475" i="19"/>
  <c r="K4476" i="19"/>
  <c r="K4477" i="19"/>
  <c r="K4478" i="19"/>
  <c r="K4479" i="19"/>
  <c r="K4480" i="19"/>
  <c r="K4481" i="19"/>
  <c r="K4482" i="19"/>
  <c r="K4483" i="19"/>
  <c r="K4484" i="19"/>
  <c r="K4485" i="19"/>
  <c r="K4486" i="19"/>
  <c r="K4487" i="19"/>
  <c r="K4488" i="19"/>
  <c r="K4489" i="19"/>
  <c r="K4490" i="19"/>
  <c r="K4491" i="19"/>
  <c r="K4492" i="19"/>
  <c r="K4493" i="19"/>
  <c r="K4494" i="19"/>
  <c r="K4495" i="19"/>
  <c r="K4496" i="19"/>
  <c r="K4497" i="19"/>
  <c r="K4498" i="19"/>
  <c r="K4499" i="19"/>
  <c r="K4500" i="19"/>
  <c r="K4501" i="19"/>
  <c r="K4502" i="19"/>
  <c r="K4503" i="19"/>
  <c r="K4504" i="19"/>
  <c r="K4505" i="19"/>
  <c r="K4506" i="19"/>
  <c r="K4507" i="19"/>
  <c r="K4508" i="19"/>
  <c r="K4509" i="19"/>
  <c r="K4510" i="19"/>
  <c r="K4511" i="19"/>
  <c r="K4512" i="19"/>
  <c r="K4513" i="19"/>
  <c r="K4514" i="19"/>
  <c r="K4515" i="19"/>
  <c r="K4516" i="19"/>
  <c r="K4517" i="19"/>
  <c r="K4518" i="19"/>
  <c r="K4519" i="19"/>
  <c r="K4520" i="19"/>
  <c r="K4521" i="19"/>
  <c r="K4522" i="19"/>
  <c r="K4523" i="19"/>
  <c r="K4524" i="19"/>
  <c r="K4525" i="19"/>
  <c r="K4526" i="19"/>
  <c r="K4527" i="19"/>
  <c r="K4528" i="19"/>
  <c r="K4529" i="19"/>
  <c r="K4530" i="19"/>
  <c r="K4531" i="19"/>
  <c r="K4532" i="19"/>
  <c r="K4533" i="19"/>
  <c r="K4534" i="19"/>
  <c r="K4535" i="19"/>
  <c r="K4536" i="19"/>
  <c r="K4537" i="19"/>
  <c r="K4538" i="19"/>
  <c r="K4539" i="19"/>
  <c r="K4540" i="19"/>
  <c r="K4541" i="19"/>
  <c r="K4542" i="19"/>
  <c r="K4543" i="19"/>
  <c r="K4544" i="19"/>
  <c r="K4545" i="19"/>
  <c r="K4546" i="19"/>
  <c r="K4547" i="19"/>
  <c r="K4548" i="19"/>
  <c r="K4549" i="19"/>
  <c r="K4550" i="19"/>
  <c r="K4551" i="19"/>
  <c r="K4552" i="19"/>
  <c r="K4553" i="19"/>
  <c r="K4554" i="19"/>
  <c r="K4555" i="19"/>
  <c r="K4556" i="19"/>
  <c r="K4557" i="19"/>
  <c r="K4558" i="19"/>
  <c r="K4559" i="19"/>
  <c r="K4560" i="19"/>
  <c r="K4561" i="19"/>
  <c r="K4562" i="19"/>
  <c r="K4563" i="19"/>
  <c r="K4564" i="19"/>
  <c r="K4565" i="19"/>
  <c r="K4566" i="19"/>
  <c r="K4567" i="19"/>
  <c r="K4568" i="19"/>
  <c r="K4569" i="19"/>
  <c r="K4570" i="19"/>
  <c r="K4571" i="19"/>
  <c r="K4572" i="19"/>
  <c r="K4573" i="19"/>
  <c r="K4574" i="19"/>
  <c r="K4575" i="19"/>
  <c r="K4576" i="19"/>
  <c r="K4577" i="19"/>
  <c r="K4578" i="19"/>
  <c r="K4579" i="19"/>
  <c r="K4580" i="19"/>
  <c r="K4581" i="19"/>
  <c r="K4582" i="19"/>
  <c r="K4583" i="19"/>
  <c r="K4584" i="19"/>
  <c r="K4585" i="19"/>
  <c r="K4586" i="19"/>
  <c r="K4587" i="19"/>
  <c r="K4588" i="19"/>
  <c r="K4589" i="19"/>
  <c r="K4590" i="19"/>
  <c r="K4591" i="19"/>
  <c r="K4592" i="19"/>
  <c r="K4593" i="19"/>
  <c r="K4594" i="19"/>
  <c r="K4595" i="19"/>
  <c r="K4596" i="19"/>
  <c r="K4597" i="19"/>
  <c r="K4598" i="19"/>
  <c r="K4599" i="19"/>
  <c r="K4600" i="19"/>
  <c r="K4601" i="19"/>
  <c r="K4602" i="19"/>
  <c r="K4603" i="19"/>
  <c r="K4604" i="19"/>
  <c r="K4605" i="19"/>
  <c r="K4606" i="19"/>
  <c r="K4607" i="19"/>
  <c r="K4608" i="19"/>
  <c r="K4609" i="19"/>
  <c r="K4610" i="19"/>
  <c r="K4611" i="19"/>
  <c r="K4612" i="19"/>
  <c r="K4613" i="19"/>
  <c r="K4614" i="19"/>
  <c r="K4615" i="19"/>
  <c r="K4616" i="19"/>
  <c r="K4617" i="19"/>
  <c r="K4618" i="19"/>
  <c r="K4619" i="19"/>
  <c r="K4620" i="19"/>
  <c r="K4621" i="19"/>
  <c r="K4622" i="19"/>
  <c r="K4623" i="19"/>
  <c r="K4624" i="19"/>
  <c r="K4625" i="19"/>
  <c r="K4626" i="19"/>
  <c r="K4627" i="19"/>
  <c r="K4628" i="19"/>
  <c r="K4629" i="19"/>
  <c r="K4630" i="19"/>
  <c r="K4631" i="19"/>
  <c r="K4632" i="19"/>
  <c r="K4633" i="19"/>
  <c r="K4634" i="19"/>
  <c r="K4635" i="19"/>
  <c r="K4636" i="19"/>
  <c r="K4637" i="19"/>
  <c r="K4638" i="19"/>
  <c r="K4639" i="19"/>
  <c r="K4640" i="19"/>
  <c r="K4641" i="19"/>
  <c r="K4642" i="19"/>
  <c r="K4643" i="19"/>
  <c r="K4644" i="19"/>
  <c r="K4645" i="19"/>
  <c r="K4646" i="19"/>
  <c r="K4647" i="19"/>
  <c r="K4648" i="19"/>
  <c r="K4649" i="19"/>
  <c r="K4650" i="19"/>
  <c r="K4651" i="19"/>
  <c r="K4652" i="19"/>
  <c r="K4653" i="19"/>
  <c r="K4654" i="19"/>
  <c r="K4655" i="19"/>
  <c r="K4656" i="19"/>
  <c r="K4657" i="19"/>
  <c r="K4658" i="19"/>
  <c r="K4659" i="19"/>
  <c r="K4660" i="19"/>
  <c r="K4661" i="19"/>
  <c r="K4662" i="19"/>
  <c r="K4663" i="19"/>
  <c r="K4664" i="19"/>
  <c r="K4665" i="19"/>
  <c r="K4666" i="19"/>
  <c r="K4667" i="19"/>
  <c r="K4668" i="19"/>
  <c r="K4669" i="19"/>
  <c r="K4670" i="19"/>
  <c r="K4671" i="19"/>
  <c r="K4672" i="19"/>
  <c r="K4673" i="19"/>
  <c r="K4675" i="19"/>
  <c r="K4676" i="19"/>
  <c r="K4677" i="19"/>
  <c r="K4678" i="19"/>
  <c r="K4679" i="19"/>
  <c r="K4680" i="19"/>
  <c r="K4681" i="19"/>
  <c r="K4683" i="19"/>
  <c r="K4684" i="19"/>
  <c r="K4685" i="19"/>
  <c r="K4686" i="19"/>
  <c r="K4687" i="19"/>
  <c r="K4688" i="19"/>
  <c r="K4689" i="19"/>
  <c r="K4691" i="19"/>
  <c r="K4692" i="19"/>
  <c r="K4693" i="19"/>
  <c r="K4694" i="19"/>
  <c r="K4695" i="19"/>
  <c r="K4696" i="19"/>
  <c r="K4697" i="19"/>
  <c r="K4699" i="19"/>
  <c r="K4700" i="19"/>
  <c r="K4701" i="19"/>
  <c r="K4702" i="19"/>
  <c r="K4703" i="19"/>
  <c r="K4704" i="19"/>
  <c r="K4705" i="19"/>
  <c r="K4707" i="19"/>
  <c r="K4708" i="19"/>
  <c r="K4709" i="19"/>
  <c r="K4710" i="19"/>
  <c r="K4711" i="19"/>
  <c r="K4712" i="19"/>
  <c r="K4713" i="19"/>
  <c r="K4715" i="19"/>
  <c r="K4716" i="19"/>
  <c r="K4717" i="19"/>
  <c r="K4718" i="19"/>
  <c r="K4719" i="19"/>
  <c r="K4720" i="19"/>
  <c r="K4721" i="19"/>
  <c r="K4723" i="19"/>
  <c r="K4724" i="19"/>
  <c r="K4725" i="19"/>
  <c r="K4726" i="19"/>
  <c r="K4727" i="19"/>
  <c r="K4728" i="19"/>
  <c r="K4729" i="19"/>
  <c r="K4731" i="19"/>
  <c r="K4732" i="19"/>
  <c r="K4733" i="19"/>
  <c r="K4734" i="19"/>
  <c r="K4735" i="19"/>
  <c r="K4736" i="19"/>
  <c r="K4737" i="19"/>
  <c r="K4739" i="19"/>
  <c r="K4740" i="19"/>
  <c r="K4741" i="19"/>
  <c r="K4742" i="19"/>
  <c r="K4743" i="19"/>
  <c r="K4744" i="19"/>
  <c r="K4745" i="19"/>
  <c r="K4747" i="19"/>
  <c r="K4748" i="19"/>
  <c r="K4749" i="19"/>
  <c r="K4750" i="19"/>
  <c r="K4751" i="19"/>
  <c r="K4752" i="19"/>
  <c r="K4753" i="19"/>
  <c r="K4755" i="19"/>
  <c r="K4756" i="19"/>
  <c r="K4757" i="19"/>
  <c r="K4758" i="19"/>
  <c r="K4759" i="19"/>
  <c r="K4760" i="19"/>
  <c r="K4761" i="19"/>
  <c r="K4763" i="19"/>
  <c r="K4764" i="19"/>
  <c r="K4765" i="19"/>
  <c r="K4766" i="19"/>
  <c r="K4767" i="19"/>
  <c r="K4768" i="19"/>
  <c r="K4769" i="19"/>
  <c r="K4771" i="19"/>
  <c r="K4772" i="19"/>
  <c r="K4773" i="19"/>
  <c r="K4774" i="19"/>
  <c r="K4775" i="19"/>
  <c r="K4776" i="19"/>
  <c r="K4777" i="19"/>
  <c r="K4779" i="19"/>
  <c r="K4780" i="19"/>
  <c r="K4781" i="19"/>
  <c r="K4782" i="19"/>
  <c r="K4783" i="19"/>
  <c r="K4784" i="19"/>
  <c r="K4785" i="19"/>
  <c r="K4787" i="19"/>
  <c r="K4788" i="19"/>
  <c r="K4789" i="19"/>
  <c r="K4790" i="19"/>
  <c r="K4791" i="19"/>
  <c r="K4792" i="19"/>
  <c r="K4793" i="19"/>
  <c r="K4795" i="19"/>
  <c r="K4796" i="19"/>
  <c r="K4797" i="19"/>
  <c r="K4798" i="19"/>
  <c r="K4799" i="19"/>
  <c r="K4800" i="19"/>
  <c r="K4801" i="19"/>
  <c r="K4803" i="19"/>
  <c r="K4804" i="19"/>
  <c r="K4805" i="19"/>
  <c r="K4806" i="19"/>
  <c r="K4807" i="19"/>
  <c r="K4808" i="19"/>
  <c r="K4809" i="19"/>
  <c r="K4811" i="19"/>
  <c r="K4812" i="19"/>
  <c r="K4813" i="19"/>
  <c r="K4814" i="19"/>
  <c r="K4815" i="19"/>
  <c r="K4816" i="19"/>
  <c r="K4817" i="19"/>
  <c r="K4819" i="19"/>
  <c r="K4820" i="19"/>
  <c r="K4821" i="19"/>
  <c r="K4822" i="19"/>
  <c r="K4823" i="19"/>
  <c r="K4824" i="19"/>
  <c r="K4825" i="19"/>
  <c r="K4827" i="19"/>
  <c r="K4828" i="19"/>
  <c r="K4829" i="19"/>
  <c r="K4830" i="19"/>
  <c r="K4831" i="19"/>
  <c r="K4832" i="19"/>
  <c r="K4833" i="19"/>
  <c r="K4835" i="19"/>
  <c r="K4836" i="19"/>
  <c r="K4837" i="19"/>
  <c r="K4838" i="19"/>
  <c r="K4839" i="19"/>
  <c r="K4840" i="19"/>
  <c r="K4841" i="19"/>
  <c r="K4843" i="19"/>
  <c r="K4844" i="19"/>
  <c r="K4845" i="19"/>
  <c r="K4846" i="19"/>
  <c r="K4847" i="19"/>
  <c r="K4848" i="19"/>
  <c r="K4849" i="19"/>
  <c r="K4851" i="19"/>
  <c r="K4852" i="19"/>
  <c r="K4853" i="19"/>
  <c r="K4854" i="19"/>
  <c r="K4855" i="19"/>
  <c r="K4856" i="19"/>
  <c r="K4857" i="19"/>
  <c r="K4859" i="19"/>
  <c r="K4860" i="19"/>
  <c r="K4861" i="19"/>
  <c r="K4862" i="19"/>
  <c r="K4863" i="19"/>
  <c r="K4864" i="19"/>
  <c r="K4865" i="19"/>
  <c r="K4867" i="19"/>
  <c r="K4868" i="19"/>
  <c r="K4869" i="19"/>
  <c r="K4870" i="19"/>
  <c r="K4871" i="19"/>
  <c r="K4872" i="19"/>
  <c r="K4873" i="19"/>
  <c r="K4875" i="19"/>
  <c r="K4876" i="19"/>
  <c r="K4877" i="19"/>
  <c r="K4878" i="19"/>
  <c r="K4879" i="19"/>
  <c r="K4880" i="19"/>
  <c r="K4881" i="19"/>
  <c r="K4883" i="19"/>
  <c r="K4884" i="19"/>
  <c r="K4885" i="19"/>
  <c r="K4886" i="19"/>
  <c r="K4887" i="19"/>
  <c r="K4888" i="19"/>
  <c r="K4889" i="19"/>
  <c r="K4891" i="19"/>
  <c r="K4892" i="19"/>
  <c r="K4893" i="19"/>
  <c r="K4894" i="19"/>
  <c r="K4895" i="19"/>
  <c r="K4896" i="19"/>
  <c r="K4897" i="19"/>
  <c r="K4899" i="19"/>
  <c r="K4900" i="19"/>
  <c r="K4901" i="19"/>
  <c r="K4902" i="19"/>
  <c r="K4903" i="19"/>
  <c r="K4904" i="19"/>
  <c r="K4905" i="19"/>
  <c r="K4907" i="19"/>
  <c r="K4908" i="19"/>
  <c r="K4909" i="19"/>
  <c r="K4910" i="19"/>
  <c r="K4911" i="19"/>
  <c r="K4912" i="19"/>
  <c r="K4913" i="19"/>
  <c r="K4915" i="19"/>
  <c r="K4916" i="19"/>
  <c r="K4917" i="19"/>
  <c r="K4918" i="19"/>
  <c r="K4919" i="19"/>
  <c r="K4920" i="19"/>
  <c r="K4921" i="19"/>
  <c r="K4923" i="19"/>
  <c r="K4924" i="19"/>
  <c r="K4925" i="19"/>
  <c r="K4926" i="19"/>
  <c r="K4927" i="19"/>
  <c r="K4928" i="19"/>
  <c r="K4929" i="19"/>
  <c r="K4931" i="19"/>
  <c r="K4932" i="19"/>
  <c r="K4933" i="19"/>
  <c r="K4934" i="19"/>
  <c r="K4935" i="19"/>
  <c r="K4936" i="19"/>
  <c r="K4937" i="19"/>
  <c r="K4939" i="19"/>
  <c r="K4940" i="19"/>
  <c r="N4940" i="19"/>
  <c r="K4941" i="19"/>
  <c r="K4942" i="19"/>
  <c r="K4943" i="19"/>
  <c r="K4944" i="19"/>
  <c r="K4945" i="19"/>
  <c r="K4947" i="19"/>
  <c r="K4948" i="19"/>
  <c r="N4948" i="19"/>
  <c r="K4949" i="19"/>
  <c r="K4950" i="19"/>
  <c r="K4951" i="19"/>
  <c r="K4952" i="19"/>
  <c r="K4953" i="19"/>
  <c r="K4955" i="19"/>
  <c r="K4956" i="19"/>
  <c r="N4956" i="19"/>
  <c r="K4957" i="19"/>
  <c r="K4958" i="19"/>
  <c r="K4959" i="19"/>
  <c r="K4960" i="19"/>
  <c r="K4961" i="19"/>
  <c r="K4963" i="19"/>
  <c r="K4964" i="19"/>
  <c r="N4964" i="19"/>
  <c r="K4965" i="19"/>
  <c r="K4966" i="19"/>
  <c r="K4967" i="19"/>
  <c r="K4968" i="19"/>
  <c r="K4969" i="19"/>
  <c r="K4971" i="19"/>
  <c r="K4972" i="19"/>
  <c r="N4972" i="19"/>
  <c r="K4973" i="19"/>
  <c r="K4974" i="19"/>
  <c r="K4975" i="19"/>
  <c r="K4976" i="19"/>
  <c r="K4977" i="19"/>
  <c r="K4979" i="19"/>
  <c r="K4980" i="19"/>
  <c r="N4980" i="19"/>
  <c r="K4981" i="19"/>
  <c r="K4982" i="19"/>
  <c r="K4983" i="19"/>
  <c r="K4984" i="19"/>
  <c r="K4985" i="19"/>
  <c r="K4987" i="19"/>
  <c r="K4988" i="19"/>
  <c r="N4988" i="19"/>
  <c r="K4989" i="19"/>
  <c r="K4990" i="19"/>
  <c r="K4991" i="19"/>
  <c r="K4992" i="19"/>
  <c r="K4993" i="19"/>
  <c r="K4995" i="19"/>
  <c r="K4996" i="19"/>
  <c r="N4996" i="19"/>
  <c r="K4997" i="19"/>
  <c r="K4998" i="19"/>
  <c r="K4999" i="19"/>
  <c r="K5000" i="19"/>
  <c r="K5001" i="19"/>
  <c r="K5003" i="19"/>
  <c r="K5004" i="19"/>
  <c r="N5004" i="19"/>
  <c r="K5005" i="19"/>
  <c r="K5006" i="19"/>
  <c r="K5007" i="19"/>
  <c r="K5008" i="19"/>
  <c r="K5009" i="19"/>
  <c r="K5011" i="19"/>
  <c r="K5012" i="19"/>
  <c r="N5012" i="19"/>
  <c r="K5013" i="19"/>
  <c r="K5014" i="19"/>
  <c r="K5015" i="19"/>
  <c r="K5016" i="19"/>
  <c r="K5017" i="19"/>
  <c r="K5019" i="19"/>
  <c r="K5020" i="19"/>
  <c r="N5020" i="19"/>
  <c r="K5021" i="19"/>
  <c r="K5022" i="19"/>
  <c r="K5023" i="19"/>
  <c r="K5024" i="19"/>
  <c r="K5025" i="19"/>
  <c r="K5027" i="19"/>
  <c r="K5028" i="19"/>
  <c r="N5028" i="19"/>
  <c r="K5029" i="19"/>
  <c r="K5030" i="19"/>
  <c r="K5031" i="19"/>
  <c r="K5032" i="19"/>
  <c r="K5033" i="19"/>
  <c r="K5035" i="19"/>
  <c r="K5036" i="19"/>
  <c r="N5036" i="19"/>
  <c r="K5037" i="19"/>
  <c r="K5038" i="19"/>
  <c r="K5039" i="19"/>
  <c r="K5040" i="19"/>
  <c r="K5041" i="19"/>
  <c r="K5043" i="19"/>
  <c r="K5044" i="19"/>
  <c r="N5044" i="19"/>
  <c r="K5045" i="19"/>
  <c r="K5046" i="19"/>
  <c r="K5047" i="19"/>
  <c r="K5048" i="19"/>
  <c r="K6" i="19"/>
  <c r="H46" i="7"/>
  <c r="I46" i="7"/>
  <c r="N5048" i="19"/>
  <c r="M5048" i="19"/>
  <c r="N5040" i="19"/>
  <c r="M5040" i="19"/>
  <c r="N5032" i="19"/>
  <c r="M5032" i="19"/>
  <c r="N5024" i="19"/>
  <c r="M5024" i="19"/>
  <c r="N5016" i="19"/>
  <c r="M5016" i="19"/>
  <c r="N5008" i="19"/>
  <c r="M5008" i="19"/>
  <c r="N5000" i="19"/>
  <c r="M5000" i="19"/>
  <c r="N4992" i="19"/>
  <c r="M4992" i="19"/>
  <c r="N4984" i="19"/>
  <c r="M4984" i="19"/>
  <c r="N4976" i="19"/>
  <c r="M4976" i="19"/>
  <c r="N4968" i="19"/>
  <c r="M4968" i="19"/>
  <c r="N4960" i="19"/>
  <c r="M4960" i="19"/>
  <c r="N4952" i="19"/>
  <c r="M4952" i="19"/>
  <c r="N4944" i="19"/>
  <c r="M4944" i="19"/>
  <c r="N4936" i="19"/>
  <c r="M4936" i="19"/>
  <c r="N4932" i="19"/>
  <c r="M4932" i="19"/>
  <c r="N4928" i="19"/>
  <c r="M4928" i="19"/>
  <c r="N4924" i="19"/>
  <c r="M4924" i="19"/>
  <c r="N4920" i="19"/>
  <c r="M4920" i="19"/>
  <c r="N4916" i="19"/>
  <c r="M4916" i="19"/>
  <c r="N4912" i="19"/>
  <c r="M4912" i="19"/>
  <c r="N4908" i="19"/>
  <c r="M4908" i="19"/>
  <c r="N4904" i="19"/>
  <c r="M4904" i="19"/>
  <c r="N4900" i="19"/>
  <c r="M4900" i="19"/>
  <c r="N4896" i="19"/>
  <c r="M4896" i="19"/>
  <c r="N4892" i="19"/>
  <c r="M4892" i="19"/>
  <c r="N4888" i="19"/>
  <c r="M4888" i="19"/>
  <c r="N4884" i="19"/>
  <c r="M4884" i="19"/>
  <c r="N4880" i="19"/>
  <c r="M4880" i="19"/>
  <c r="N4876" i="19"/>
  <c r="M4876" i="19"/>
  <c r="N4872" i="19"/>
  <c r="M4872" i="19"/>
  <c r="N4868" i="19"/>
  <c r="M4868" i="19"/>
  <c r="N4864" i="19"/>
  <c r="M4864" i="19"/>
  <c r="N4860" i="19"/>
  <c r="M4860" i="19"/>
  <c r="N4856" i="19"/>
  <c r="M4856" i="19"/>
  <c r="N4852" i="19"/>
  <c r="M4852" i="19"/>
  <c r="N4848" i="19"/>
  <c r="M4848" i="19"/>
  <c r="N4844" i="19"/>
  <c r="M4844" i="19"/>
  <c r="N4840" i="19"/>
  <c r="M4840" i="19"/>
  <c r="N4836" i="19"/>
  <c r="M4836" i="19"/>
  <c r="N4832" i="19"/>
  <c r="M4832" i="19"/>
  <c r="N4828" i="19"/>
  <c r="M4828" i="19"/>
  <c r="N4824" i="19"/>
  <c r="M4824" i="19"/>
  <c r="N4820" i="19"/>
  <c r="M4820" i="19"/>
  <c r="N4816" i="19"/>
  <c r="M4816" i="19"/>
  <c r="N4812" i="19"/>
  <c r="M4812" i="19"/>
  <c r="N4808" i="19"/>
  <c r="M4808" i="19"/>
  <c r="N4804" i="19"/>
  <c r="M4804" i="19"/>
  <c r="N4800" i="19"/>
  <c r="M4800" i="19"/>
  <c r="N4796" i="19"/>
  <c r="M4796" i="19"/>
  <c r="N4792" i="19"/>
  <c r="M4792" i="19"/>
  <c r="N4788" i="19"/>
  <c r="M4788" i="19"/>
  <c r="N4784" i="19"/>
  <c r="M4784" i="19"/>
  <c r="N4780" i="19"/>
  <c r="M4780" i="19"/>
  <c r="N4776" i="19"/>
  <c r="M4776" i="19"/>
  <c r="N4772" i="19"/>
  <c r="M4772" i="19"/>
  <c r="N4768" i="19"/>
  <c r="M4768" i="19"/>
  <c r="N4764" i="19"/>
  <c r="M4764" i="19"/>
  <c r="N4760" i="19"/>
  <c r="M4760" i="19"/>
  <c r="N4756" i="19"/>
  <c r="M4756" i="19"/>
  <c r="N4752" i="19"/>
  <c r="M4752" i="19"/>
  <c r="N4748" i="19"/>
  <c r="M4748" i="19"/>
  <c r="N4744" i="19"/>
  <c r="M4744" i="19"/>
  <c r="N4740" i="19"/>
  <c r="M4740" i="19"/>
  <c r="N4736" i="19"/>
  <c r="M4736" i="19"/>
  <c r="N4732" i="19"/>
  <c r="M4732" i="19"/>
  <c r="N4728" i="19"/>
  <c r="M4728" i="19"/>
  <c r="N4724" i="19"/>
  <c r="M4724" i="19"/>
  <c r="N4720" i="19"/>
  <c r="M4720" i="19"/>
  <c r="N4716" i="19"/>
  <c r="M4716" i="19"/>
  <c r="N4712" i="19"/>
  <c r="M4712" i="19"/>
  <c r="N4708" i="19"/>
  <c r="M4708" i="19"/>
  <c r="N4704" i="19"/>
  <c r="M4704" i="19"/>
  <c r="N4700" i="19"/>
  <c r="M4700" i="19"/>
  <c r="N4696" i="19"/>
  <c r="M4696" i="19"/>
  <c r="N4692" i="19"/>
  <c r="M4692" i="19"/>
  <c r="N4688" i="19"/>
  <c r="M4688" i="19"/>
  <c r="N4684" i="19"/>
  <c r="M4684" i="19"/>
  <c r="N4680" i="19"/>
  <c r="M4680" i="19"/>
  <c r="N4676" i="19"/>
  <c r="M4676" i="19"/>
  <c r="N4672" i="19"/>
  <c r="M4672" i="19"/>
  <c r="N4668" i="19"/>
  <c r="M4668" i="19"/>
  <c r="N4664" i="19"/>
  <c r="M4664" i="19"/>
  <c r="N4660" i="19"/>
  <c r="M4660" i="19"/>
  <c r="N4656" i="19"/>
  <c r="M4656" i="19"/>
  <c r="N4652" i="19"/>
  <c r="M4652" i="19"/>
  <c r="N4648" i="19"/>
  <c r="M4648" i="19"/>
  <c r="N4644" i="19"/>
  <c r="M4644" i="19"/>
  <c r="N4640" i="19"/>
  <c r="M4640" i="19"/>
  <c r="N4636" i="19"/>
  <c r="M4636" i="19"/>
  <c r="N4632" i="19"/>
  <c r="M4632" i="19"/>
  <c r="N4628" i="19"/>
  <c r="M4628" i="19"/>
  <c r="N4624" i="19"/>
  <c r="M4624" i="19"/>
  <c r="N4620" i="19"/>
  <c r="M4620" i="19"/>
  <c r="N4616" i="19"/>
  <c r="M4616" i="19"/>
  <c r="N4612" i="19"/>
  <c r="M4612" i="19"/>
  <c r="N4608" i="19"/>
  <c r="M4608" i="19"/>
  <c r="N4604" i="19"/>
  <c r="M4604" i="19"/>
  <c r="N4600" i="19"/>
  <c r="M4600" i="19"/>
  <c r="N4596" i="19"/>
  <c r="M4596" i="19"/>
  <c r="N4592" i="19"/>
  <c r="M4592" i="19"/>
  <c r="N4588" i="19"/>
  <c r="M4588" i="19"/>
  <c r="N4584" i="19"/>
  <c r="M4584" i="19"/>
  <c r="N4580" i="19"/>
  <c r="M4580" i="19"/>
  <c r="N4576" i="19"/>
  <c r="M4576" i="19"/>
  <c r="N4572" i="19"/>
  <c r="M4572" i="19"/>
  <c r="N4568" i="19"/>
  <c r="M4568" i="19"/>
  <c r="N4564" i="19"/>
  <c r="M4564" i="19"/>
  <c r="N4560" i="19"/>
  <c r="M4560" i="19"/>
  <c r="N4556" i="19"/>
  <c r="M4556" i="19"/>
  <c r="N4552" i="19"/>
  <c r="M4552" i="19"/>
  <c r="N4548" i="19"/>
  <c r="M4548" i="19"/>
  <c r="N4544" i="19"/>
  <c r="M4544" i="19"/>
  <c r="N4540" i="19"/>
  <c r="M4540" i="19"/>
  <c r="N4536" i="19"/>
  <c r="M4536" i="19"/>
  <c r="N4532" i="19"/>
  <c r="M4532" i="19"/>
  <c r="N4528" i="19"/>
  <c r="M4528" i="19"/>
  <c r="N4524" i="19"/>
  <c r="M4524" i="19"/>
  <c r="N4520" i="19"/>
  <c r="M4520" i="19"/>
  <c r="N4516" i="19"/>
  <c r="M4516" i="19"/>
  <c r="N4512" i="19"/>
  <c r="M4512" i="19"/>
  <c r="N4508" i="19"/>
  <c r="M4508" i="19"/>
  <c r="N4504" i="19"/>
  <c r="M4504" i="19"/>
  <c r="N4500" i="19"/>
  <c r="M4500" i="19"/>
  <c r="N4496" i="19"/>
  <c r="M4496" i="19"/>
  <c r="N4492" i="19"/>
  <c r="M4492" i="19"/>
  <c r="N4488" i="19"/>
  <c r="M4488" i="19"/>
  <c r="N4484" i="19"/>
  <c r="M4484" i="19"/>
  <c r="N4480" i="19"/>
  <c r="M4480" i="19"/>
  <c r="N4476" i="19"/>
  <c r="M4476" i="19"/>
  <c r="N4472" i="19"/>
  <c r="M4472" i="19"/>
  <c r="N4468" i="19"/>
  <c r="M4468" i="19"/>
  <c r="N4464" i="19"/>
  <c r="M4464" i="19"/>
  <c r="N4460" i="19"/>
  <c r="M4460" i="19"/>
  <c r="N4456" i="19"/>
  <c r="M4456" i="19"/>
  <c r="N4452" i="19"/>
  <c r="M4452" i="19"/>
  <c r="N4448" i="19"/>
  <c r="M4448" i="19"/>
  <c r="N4444" i="19"/>
  <c r="M4444" i="19"/>
  <c r="N4440" i="19"/>
  <c r="M4440" i="19"/>
  <c r="N4436" i="19"/>
  <c r="M4436" i="19"/>
  <c r="N4432" i="19"/>
  <c r="M4432" i="19"/>
  <c r="N4428" i="19"/>
  <c r="M4428" i="19"/>
  <c r="N4424" i="19"/>
  <c r="M4424" i="19"/>
  <c r="N4420" i="19"/>
  <c r="M4420" i="19"/>
  <c r="N4416" i="19"/>
  <c r="M4416" i="19"/>
  <c r="N4412" i="19"/>
  <c r="M4412" i="19"/>
  <c r="N4408" i="19"/>
  <c r="M4408" i="19"/>
  <c r="N4404" i="19"/>
  <c r="M4404" i="19"/>
  <c r="N4400" i="19"/>
  <c r="M4400" i="19"/>
  <c r="N4396" i="19"/>
  <c r="M4396" i="19"/>
  <c r="N4392" i="19"/>
  <c r="M4392" i="19"/>
  <c r="N4388" i="19"/>
  <c r="M4388" i="19"/>
  <c r="N4384" i="19"/>
  <c r="M4384" i="19"/>
  <c r="N4380" i="19"/>
  <c r="M4380" i="19"/>
  <c r="N4376" i="19"/>
  <c r="M4376" i="19"/>
  <c r="N4372" i="19"/>
  <c r="M4372" i="19"/>
  <c r="N4368" i="19"/>
  <c r="M4368" i="19"/>
  <c r="N4364" i="19"/>
  <c r="M4364" i="19"/>
  <c r="N4360" i="19"/>
  <c r="M4360" i="19"/>
  <c r="N4356" i="19"/>
  <c r="M4356" i="19"/>
  <c r="N4352" i="19"/>
  <c r="M4352" i="19"/>
  <c r="N4348" i="19"/>
  <c r="M4348" i="19"/>
  <c r="N4344" i="19"/>
  <c r="M4344" i="19"/>
  <c r="N4340" i="19"/>
  <c r="M4340" i="19"/>
  <c r="N4336" i="19"/>
  <c r="M4336" i="19"/>
  <c r="N4332" i="19"/>
  <c r="M4332" i="19"/>
  <c r="N4328" i="19"/>
  <c r="M4328" i="19"/>
  <c r="N4324" i="19"/>
  <c r="M4324" i="19"/>
  <c r="N4320" i="19"/>
  <c r="M4320" i="19"/>
  <c r="N4316" i="19"/>
  <c r="M4316" i="19"/>
  <c r="N4312" i="19"/>
  <c r="M4312" i="19"/>
  <c r="N4308" i="19"/>
  <c r="M4308" i="19"/>
  <c r="N4304" i="19"/>
  <c r="M4304" i="19"/>
  <c r="N4300" i="19"/>
  <c r="M4300" i="19"/>
  <c r="N4296" i="19"/>
  <c r="M4296" i="19"/>
  <c r="N4292" i="19"/>
  <c r="M4292" i="19"/>
  <c r="N4288" i="19"/>
  <c r="M4288" i="19"/>
  <c r="N4284" i="19"/>
  <c r="M4284" i="19"/>
  <c r="N4280" i="19"/>
  <c r="M4280" i="19"/>
  <c r="N4276" i="19"/>
  <c r="M4276" i="19"/>
  <c r="N4272" i="19"/>
  <c r="M4272" i="19"/>
  <c r="N4268" i="19"/>
  <c r="M4268" i="19"/>
  <c r="N4264" i="19"/>
  <c r="M4264" i="19"/>
  <c r="N4260" i="19"/>
  <c r="M4260" i="19"/>
  <c r="N4256" i="19"/>
  <c r="M4256" i="19"/>
  <c r="N4252" i="19"/>
  <c r="M4252" i="19"/>
  <c r="N4248" i="19"/>
  <c r="M4248" i="19"/>
  <c r="N4244" i="19"/>
  <c r="M4244" i="19"/>
  <c r="N4240" i="19"/>
  <c r="M4240" i="19"/>
  <c r="N4236" i="19"/>
  <c r="M4236" i="19"/>
  <c r="N4232" i="19"/>
  <c r="M4232" i="19"/>
  <c r="N4228" i="19"/>
  <c r="M4228" i="19"/>
  <c r="N4224" i="19"/>
  <c r="M4224" i="19"/>
  <c r="N4220" i="19"/>
  <c r="M4220" i="19"/>
  <c r="N4216" i="19"/>
  <c r="M4216" i="19"/>
  <c r="N4212" i="19"/>
  <c r="M4212" i="19"/>
  <c r="N4208" i="19"/>
  <c r="M4208" i="19"/>
  <c r="N4204" i="19"/>
  <c r="M4204" i="19"/>
  <c r="N4200" i="19"/>
  <c r="M4200" i="19"/>
  <c r="N4196" i="19"/>
  <c r="M4196" i="19"/>
  <c r="N4192" i="19"/>
  <c r="M4192" i="19"/>
  <c r="N4188" i="19"/>
  <c r="M4188" i="19"/>
  <c r="N4184" i="19"/>
  <c r="M4184" i="19"/>
  <c r="N4180" i="19"/>
  <c r="M4180" i="19"/>
  <c r="N4176" i="19"/>
  <c r="M4176" i="19"/>
  <c r="N4172" i="19"/>
  <c r="M4172" i="19"/>
  <c r="N4168" i="19"/>
  <c r="M4168" i="19"/>
  <c r="N4164" i="19"/>
  <c r="M4164" i="19"/>
  <c r="N4160" i="19"/>
  <c r="M4160" i="19"/>
  <c r="N4156" i="19"/>
  <c r="M4156" i="19"/>
  <c r="N4152" i="19"/>
  <c r="M4152" i="19"/>
  <c r="N4148" i="19"/>
  <c r="M4148" i="19"/>
  <c r="N4144" i="19"/>
  <c r="M4144" i="19"/>
  <c r="N4140" i="19"/>
  <c r="M4140" i="19"/>
  <c r="N4136" i="19"/>
  <c r="M4136" i="19"/>
  <c r="N4132" i="19"/>
  <c r="M4132" i="19"/>
  <c r="N4128" i="19"/>
  <c r="M4128" i="19"/>
  <c r="N4124" i="19"/>
  <c r="M4124" i="19"/>
  <c r="N4120" i="19"/>
  <c r="M4120" i="19"/>
  <c r="N4116" i="19"/>
  <c r="M4116" i="19"/>
  <c r="N4112" i="19"/>
  <c r="M4112" i="19"/>
  <c r="N4108" i="19"/>
  <c r="M4108" i="19"/>
  <c r="N4104" i="19"/>
  <c r="M4104" i="19"/>
  <c r="N4100" i="19"/>
  <c r="M4100" i="19"/>
  <c r="N4096" i="19"/>
  <c r="M4096" i="19"/>
  <c r="N4092" i="19"/>
  <c r="M4092" i="19"/>
  <c r="N4088" i="19"/>
  <c r="M4088" i="19"/>
  <c r="N4084" i="19"/>
  <c r="M4084" i="19"/>
  <c r="N4080" i="19"/>
  <c r="M4080" i="19"/>
  <c r="N4076" i="19"/>
  <c r="M4076" i="19"/>
  <c r="N4072" i="19"/>
  <c r="M4072" i="19"/>
  <c r="N4068" i="19"/>
  <c r="M4068" i="19"/>
  <c r="N4064" i="19"/>
  <c r="M4064" i="19"/>
  <c r="N4060" i="19"/>
  <c r="M4060" i="19"/>
  <c r="N4056" i="19"/>
  <c r="M4056" i="19"/>
  <c r="N4052" i="19"/>
  <c r="M4052" i="19"/>
  <c r="N4048" i="19"/>
  <c r="M4048" i="19"/>
  <c r="N4044" i="19"/>
  <c r="M4044" i="19"/>
  <c r="N4040" i="19"/>
  <c r="M4040" i="19"/>
  <c r="N4036" i="19"/>
  <c r="M4036" i="19"/>
  <c r="N4032" i="19"/>
  <c r="M4032" i="19"/>
  <c r="N4028" i="19"/>
  <c r="M4028" i="19"/>
  <c r="N4024" i="19"/>
  <c r="M4024" i="19"/>
  <c r="N4020" i="19"/>
  <c r="M4020" i="19"/>
  <c r="N4016" i="19"/>
  <c r="M4016" i="19"/>
  <c r="N4012" i="19"/>
  <c r="M4012" i="19"/>
  <c r="N4008" i="19"/>
  <c r="M4008" i="19"/>
  <c r="N4004" i="19"/>
  <c r="M4004" i="19"/>
  <c r="N4000" i="19"/>
  <c r="M4000" i="19"/>
  <c r="N3996" i="19"/>
  <c r="M3996" i="19"/>
  <c r="N3992" i="19"/>
  <c r="M3992" i="19"/>
  <c r="N3988" i="19"/>
  <c r="M3988" i="19"/>
  <c r="N3984" i="19"/>
  <c r="M3984" i="19"/>
  <c r="N3980" i="19"/>
  <c r="M3980" i="19"/>
  <c r="N3976" i="19"/>
  <c r="M3976" i="19"/>
  <c r="N3972" i="19"/>
  <c r="M3972" i="19"/>
  <c r="N3968" i="19"/>
  <c r="M3968" i="19"/>
  <c r="N3964" i="19"/>
  <c r="M3964" i="19"/>
  <c r="N3960" i="19"/>
  <c r="M3960" i="19"/>
  <c r="N3956" i="19"/>
  <c r="M3956" i="19"/>
  <c r="N3952" i="19"/>
  <c r="M3952" i="19"/>
  <c r="N3948" i="19"/>
  <c r="M3948" i="19"/>
  <c r="N3944" i="19"/>
  <c r="M3944" i="19"/>
  <c r="N3940" i="19"/>
  <c r="M3940" i="19"/>
  <c r="N3936" i="19"/>
  <c r="M3936" i="19"/>
  <c r="N3932" i="19"/>
  <c r="M3932" i="19"/>
  <c r="N3928" i="19"/>
  <c r="M3928" i="19"/>
  <c r="N3924" i="19"/>
  <c r="M3924" i="19"/>
  <c r="N3920" i="19"/>
  <c r="M3920" i="19"/>
  <c r="N3916" i="19"/>
  <c r="M3916" i="19"/>
  <c r="N3912" i="19"/>
  <c r="M3912" i="19"/>
  <c r="N3908" i="19"/>
  <c r="M3908" i="19"/>
  <c r="N3904" i="19"/>
  <c r="M3904" i="19"/>
  <c r="N3900" i="19"/>
  <c r="M3900" i="19"/>
  <c r="N3896" i="19"/>
  <c r="M3896" i="19"/>
  <c r="N3892" i="19"/>
  <c r="M3892" i="19"/>
  <c r="N3888" i="19"/>
  <c r="M3888" i="19"/>
  <c r="N3884" i="19"/>
  <c r="M3884" i="19"/>
  <c r="N3880" i="19"/>
  <c r="M3880" i="19"/>
  <c r="N3876" i="19"/>
  <c r="M3876" i="19"/>
  <c r="N3872" i="19"/>
  <c r="M3872" i="19"/>
  <c r="N3868" i="19"/>
  <c r="M3868" i="19"/>
  <c r="N3864" i="19"/>
  <c r="M3864" i="19"/>
  <c r="N3860" i="19"/>
  <c r="M3860" i="19"/>
  <c r="N3856" i="19"/>
  <c r="M3856" i="19"/>
  <c r="N3852" i="19"/>
  <c r="M3852" i="19"/>
  <c r="N3848" i="19"/>
  <c r="M3848" i="19"/>
  <c r="N3844" i="19"/>
  <c r="M3844" i="19"/>
  <c r="N3840" i="19"/>
  <c r="M3840" i="19"/>
  <c r="N3836" i="19"/>
  <c r="M3836" i="19"/>
  <c r="N3832" i="19"/>
  <c r="M3832" i="19"/>
  <c r="N3828" i="19"/>
  <c r="M3828" i="19"/>
  <c r="N3824" i="19"/>
  <c r="M3824" i="19"/>
  <c r="N3820" i="19"/>
  <c r="M3820" i="19"/>
  <c r="N3816" i="19"/>
  <c r="M3816" i="19"/>
  <c r="N3812" i="19"/>
  <c r="M3812" i="19"/>
  <c r="N3808" i="19"/>
  <c r="M3808" i="19"/>
  <c r="N3804" i="19"/>
  <c r="M3804" i="19"/>
  <c r="N3800" i="19"/>
  <c r="M3800" i="19"/>
  <c r="N3796" i="19"/>
  <c r="M3796" i="19"/>
  <c r="N3792" i="19"/>
  <c r="M3792" i="19"/>
  <c r="N3788" i="19"/>
  <c r="M3788" i="19"/>
  <c r="N3784" i="19"/>
  <c r="M3784" i="19"/>
  <c r="N3780" i="19"/>
  <c r="M3780" i="19"/>
  <c r="N3776" i="19"/>
  <c r="M3776" i="19"/>
  <c r="N3772" i="19"/>
  <c r="M3772" i="19"/>
  <c r="N3768" i="19"/>
  <c r="M3768" i="19"/>
  <c r="N3764" i="19"/>
  <c r="M3764" i="19"/>
  <c r="N3760" i="19"/>
  <c r="M3760" i="19"/>
  <c r="N3756" i="19"/>
  <c r="M3756" i="19"/>
  <c r="N3752" i="19"/>
  <c r="M3752" i="19"/>
  <c r="N3748" i="19"/>
  <c r="M3748" i="19"/>
  <c r="N3744" i="19"/>
  <c r="M3744" i="19"/>
  <c r="N3740" i="19"/>
  <c r="M3740" i="19"/>
  <c r="N3736" i="19"/>
  <c r="M3736" i="19"/>
  <c r="N3732" i="19"/>
  <c r="M3732" i="19"/>
  <c r="N3728" i="19"/>
  <c r="M3728" i="19"/>
  <c r="N3724" i="19"/>
  <c r="M3724" i="19"/>
  <c r="N3720" i="19"/>
  <c r="M3720" i="19"/>
  <c r="N3716" i="19"/>
  <c r="M3716" i="19"/>
  <c r="N3712" i="19"/>
  <c r="M3712" i="19"/>
  <c r="N3708" i="19"/>
  <c r="M3708" i="19"/>
  <c r="N3704" i="19"/>
  <c r="M3704" i="19"/>
  <c r="N3700" i="19"/>
  <c r="M3700" i="19"/>
  <c r="N3696" i="19"/>
  <c r="M3696" i="19"/>
  <c r="N3692" i="19"/>
  <c r="M3692" i="19"/>
  <c r="N3688" i="19"/>
  <c r="M3688" i="19"/>
  <c r="N3684" i="19"/>
  <c r="M3684" i="19"/>
  <c r="N3680" i="19"/>
  <c r="M3680" i="19"/>
  <c r="N3676" i="19"/>
  <c r="M3676" i="19"/>
  <c r="N3672" i="19"/>
  <c r="M3672" i="19"/>
  <c r="N3668" i="19"/>
  <c r="M3668" i="19"/>
  <c r="N3664" i="19"/>
  <c r="M3664" i="19"/>
  <c r="N3660" i="19"/>
  <c r="M3660" i="19"/>
  <c r="N3656" i="19"/>
  <c r="M3656" i="19"/>
  <c r="N3652" i="19"/>
  <c r="M3652" i="19"/>
  <c r="N3648" i="19"/>
  <c r="M3648" i="19"/>
  <c r="N3644" i="19"/>
  <c r="M3644" i="19"/>
  <c r="N3640" i="19"/>
  <c r="M3640" i="19"/>
  <c r="N3636" i="19"/>
  <c r="M3636" i="19"/>
  <c r="N3632" i="19"/>
  <c r="M3632" i="19"/>
  <c r="N3628" i="19"/>
  <c r="M3628" i="19"/>
  <c r="N3624" i="19"/>
  <c r="M3624" i="19"/>
  <c r="N3620" i="19"/>
  <c r="M3620" i="19"/>
  <c r="N3616" i="19"/>
  <c r="M3616" i="19"/>
  <c r="N3612" i="19"/>
  <c r="M3612" i="19"/>
  <c r="N3608" i="19"/>
  <c r="M3608" i="19"/>
  <c r="N3604" i="19"/>
  <c r="M3604" i="19"/>
  <c r="N3600" i="19"/>
  <c r="M3600" i="19"/>
  <c r="N3596" i="19"/>
  <c r="M3596" i="19"/>
  <c r="N3592" i="19"/>
  <c r="M3592" i="19"/>
  <c r="N3588" i="19"/>
  <c r="M3588" i="19"/>
  <c r="N3584" i="19"/>
  <c r="M3584" i="19"/>
  <c r="N3580" i="19"/>
  <c r="M3580" i="19"/>
  <c r="N3576" i="19"/>
  <c r="M3576" i="19"/>
  <c r="N3572" i="19"/>
  <c r="M3572" i="19"/>
  <c r="N3568" i="19"/>
  <c r="M3568" i="19"/>
  <c r="N3564" i="19"/>
  <c r="M3564" i="19"/>
  <c r="N3560" i="19"/>
  <c r="M3560" i="19"/>
  <c r="N3556" i="19"/>
  <c r="M3556" i="19"/>
  <c r="N3552" i="19"/>
  <c r="M3552" i="19"/>
  <c r="N3548" i="19"/>
  <c r="M3548" i="19"/>
  <c r="N3544" i="19"/>
  <c r="M3544" i="19"/>
  <c r="N3540" i="19"/>
  <c r="M3540" i="19"/>
  <c r="N3536" i="19"/>
  <c r="M3536" i="19"/>
  <c r="N3532" i="19"/>
  <c r="M3532" i="19"/>
  <c r="N3528" i="19"/>
  <c r="M3528" i="19"/>
  <c r="N3524" i="19"/>
  <c r="M3524" i="19"/>
  <c r="N3520" i="19"/>
  <c r="M3520" i="19"/>
  <c r="N3516" i="19"/>
  <c r="M3516" i="19"/>
  <c r="N3512" i="19"/>
  <c r="M3512" i="19"/>
  <c r="N3508" i="19"/>
  <c r="M3508" i="19"/>
  <c r="N3504" i="19"/>
  <c r="M3504" i="19"/>
  <c r="N3500" i="19"/>
  <c r="M3500" i="19"/>
  <c r="N3496" i="19"/>
  <c r="M3496" i="19"/>
  <c r="N3492" i="19"/>
  <c r="M3492" i="19"/>
  <c r="N3488" i="19"/>
  <c r="M3488" i="19"/>
  <c r="N3484" i="19"/>
  <c r="M3484" i="19"/>
  <c r="N3480" i="19"/>
  <c r="M3480" i="19"/>
  <c r="N3476" i="19"/>
  <c r="M3476" i="19"/>
  <c r="N3472" i="19"/>
  <c r="M3472" i="19"/>
  <c r="N3468" i="19"/>
  <c r="M3468" i="19"/>
  <c r="N3464" i="19"/>
  <c r="M3464" i="19"/>
  <c r="N3460" i="19"/>
  <c r="M3460" i="19"/>
  <c r="N3456" i="19"/>
  <c r="M3456" i="19"/>
  <c r="N3452" i="19"/>
  <c r="M3452" i="19"/>
  <c r="N3448" i="19"/>
  <c r="M3448" i="19"/>
  <c r="N3444" i="19"/>
  <c r="M3444" i="19"/>
  <c r="N3440" i="19"/>
  <c r="M3440" i="19"/>
  <c r="N3436" i="19"/>
  <c r="M3436" i="19"/>
  <c r="N3432" i="19"/>
  <c r="M3432" i="19"/>
  <c r="N3428" i="19"/>
  <c r="M3428" i="19"/>
  <c r="N3424" i="19"/>
  <c r="M3424" i="19"/>
  <c r="N3420" i="19"/>
  <c r="M3420" i="19"/>
  <c r="N3416" i="19"/>
  <c r="M3416" i="19"/>
  <c r="N3412" i="19"/>
  <c r="M3412" i="19"/>
  <c r="N3408" i="19"/>
  <c r="M3408" i="19"/>
  <c r="N3404" i="19"/>
  <c r="M3404" i="19"/>
  <c r="N3400" i="19"/>
  <c r="M3400" i="19"/>
  <c r="N3396" i="19"/>
  <c r="M3396" i="19"/>
  <c r="N3392" i="19"/>
  <c r="M3392" i="19"/>
  <c r="N3388" i="19"/>
  <c r="M3388" i="19"/>
  <c r="N3384" i="19"/>
  <c r="M3384" i="19"/>
  <c r="N3380" i="19"/>
  <c r="M3380" i="19"/>
  <c r="N3376" i="19"/>
  <c r="M3376" i="19"/>
  <c r="N3372" i="19"/>
  <c r="M3372" i="19"/>
  <c r="N3368" i="19"/>
  <c r="M3368" i="19"/>
  <c r="N3364" i="19"/>
  <c r="M3364" i="19"/>
  <c r="N3360" i="19"/>
  <c r="M3360" i="19"/>
  <c r="N3356" i="19"/>
  <c r="M3356" i="19"/>
  <c r="N3352" i="19"/>
  <c r="M3352" i="19"/>
  <c r="N3348" i="19"/>
  <c r="M3348" i="19"/>
  <c r="N3344" i="19"/>
  <c r="M3344" i="19"/>
  <c r="N3340" i="19"/>
  <c r="M3340" i="19"/>
  <c r="N3336" i="19"/>
  <c r="M3336" i="19"/>
  <c r="N3332" i="19"/>
  <c r="M3332" i="19"/>
  <c r="N3328" i="19"/>
  <c r="M3328" i="19"/>
  <c r="N3324" i="19"/>
  <c r="M3324" i="19"/>
  <c r="N3320" i="19"/>
  <c r="M3320" i="19"/>
  <c r="N3316" i="19"/>
  <c r="M3316" i="19"/>
  <c r="N3312" i="19"/>
  <c r="M3312" i="19"/>
  <c r="N3308" i="19"/>
  <c r="M3308" i="19"/>
  <c r="N3304" i="19"/>
  <c r="M3304" i="19"/>
  <c r="N3300" i="19"/>
  <c r="M3300" i="19"/>
  <c r="N3296" i="19"/>
  <c r="M3296" i="19"/>
  <c r="N3292" i="19"/>
  <c r="M3292" i="19"/>
  <c r="N3288" i="19"/>
  <c r="M3288" i="19"/>
  <c r="N3284" i="19"/>
  <c r="M3284" i="19"/>
  <c r="N3280" i="19"/>
  <c r="M3280" i="19"/>
  <c r="N3276" i="19"/>
  <c r="M3276" i="19"/>
  <c r="N3272" i="19"/>
  <c r="M3272" i="19"/>
  <c r="N3268" i="19"/>
  <c r="M3268" i="19"/>
  <c r="N3264" i="19"/>
  <c r="M3264" i="19"/>
  <c r="N3260" i="19"/>
  <c r="M3260" i="19"/>
  <c r="N3256" i="19"/>
  <c r="M3256" i="19"/>
  <c r="N3252" i="19"/>
  <c r="M3252" i="19"/>
  <c r="N3248" i="19"/>
  <c r="M3248" i="19"/>
  <c r="N3244" i="19"/>
  <c r="M3244" i="19"/>
  <c r="N3240" i="19"/>
  <c r="M3240" i="19"/>
  <c r="N3236" i="19"/>
  <c r="M3236" i="19"/>
  <c r="N3232" i="19"/>
  <c r="M3232" i="19"/>
  <c r="N3228" i="19"/>
  <c r="M3228" i="19"/>
  <c r="N3224" i="19"/>
  <c r="M3224" i="19"/>
  <c r="N3220" i="19"/>
  <c r="M3220" i="19"/>
  <c r="N3216" i="19"/>
  <c r="M3216" i="19"/>
  <c r="N3212" i="19"/>
  <c r="M3212" i="19"/>
  <c r="N3208" i="19"/>
  <c r="M3208" i="19"/>
  <c r="N3204" i="19"/>
  <c r="M3204" i="19"/>
  <c r="N3200" i="19"/>
  <c r="M3200" i="19"/>
  <c r="N3196" i="19"/>
  <c r="M3196" i="19"/>
  <c r="N3192" i="19"/>
  <c r="M3192" i="19"/>
  <c r="N3188" i="19"/>
  <c r="M3188" i="19"/>
  <c r="N3184" i="19"/>
  <c r="M3184" i="19"/>
  <c r="N3180" i="19"/>
  <c r="M3180" i="19"/>
  <c r="N3176" i="19"/>
  <c r="M3176" i="19"/>
  <c r="N3172" i="19"/>
  <c r="M3172" i="19"/>
  <c r="N3168" i="19"/>
  <c r="M3168" i="19"/>
  <c r="N3164" i="19"/>
  <c r="M3164" i="19"/>
  <c r="N3160" i="19"/>
  <c r="M3160" i="19"/>
  <c r="N3156" i="19"/>
  <c r="M3156" i="19"/>
  <c r="N3152" i="19"/>
  <c r="M3152" i="19"/>
  <c r="N3148" i="19"/>
  <c r="M3148" i="19"/>
  <c r="N3144" i="19"/>
  <c r="M3144" i="19"/>
  <c r="N3140" i="19"/>
  <c r="M3140" i="19"/>
  <c r="N3136" i="19"/>
  <c r="M3136" i="19"/>
  <c r="N3132" i="19"/>
  <c r="M3132" i="19"/>
  <c r="N3128" i="19"/>
  <c r="M3128" i="19"/>
  <c r="N3124" i="19"/>
  <c r="M3124" i="19"/>
  <c r="N3120" i="19"/>
  <c r="M3120" i="19"/>
  <c r="N3116" i="19"/>
  <c r="M3116" i="19"/>
  <c r="N3112" i="19"/>
  <c r="M3112" i="19"/>
  <c r="N3108" i="19"/>
  <c r="M3108" i="19"/>
  <c r="N3104" i="19"/>
  <c r="M3104" i="19"/>
  <c r="N3100" i="19"/>
  <c r="M3100" i="19"/>
  <c r="N3096" i="19"/>
  <c r="M3096" i="19"/>
  <c r="N3092" i="19"/>
  <c r="M3092" i="19"/>
  <c r="N3088" i="19"/>
  <c r="M3088" i="19"/>
  <c r="N3084" i="19"/>
  <c r="M3084" i="19"/>
  <c r="N3080" i="19"/>
  <c r="M3080" i="19"/>
  <c r="N3076" i="19"/>
  <c r="M3076" i="19"/>
  <c r="N3072" i="19"/>
  <c r="M3072" i="19"/>
  <c r="N3068" i="19"/>
  <c r="M3068" i="19"/>
  <c r="N3064" i="19"/>
  <c r="M3064" i="19"/>
  <c r="N3060" i="19"/>
  <c r="M3060" i="19"/>
  <c r="N3056" i="19"/>
  <c r="M3056" i="19"/>
  <c r="N3052" i="19"/>
  <c r="M3052" i="19"/>
  <c r="N3048" i="19"/>
  <c r="M3048" i="19"/>
  <c r="N3044" i="19"/>
  <c r="M3044" i="19"/>
  <c r="N3040" i="19"/>
  <c r="M3040" i="19"/>
  <c r="N3036" i="19"/>
  <c r="M3036" i="19"/>
  <c r="N3032" i="19"/>
  <c r="M3032" i="19"/>
  <c r="N3028" i="19"/>
  <c r="M3028" i="19"/>
  <c r="N3024" i="19"/>
  <c r="M3024" i="19"/>
  <c r="N3020" i="19"/>
  <c r="M3020" i="19"/>
  <c r="N3016" i="19"/>
  <c r="M3016" i="19"/>
  <c r="N3012" i="19"/>
  <c r="M3012" i="19"/>
  <c r="N3008" i="19"/>
  <c r="M3008" i="19"/>
  <c r="N3004" i="19"/>
  <c r="M3004" i="19"/>
  <c r="N3000" i="19"/>
  <c r="M3000" i="19"/>
  <c r="N2996" i="19"/>
  <c r="M2996" i="19"/>
  <c r="N2992" i="19"/>
  <c r="M2992" i="19"/>
  <c r="N2988" i="19"/>
  <c r="M2988" i="19"/>
  <c r="N2984" i="19"/>
  <c r="M2984" i="19"/>
  <c r="N2980" i="19"/>
  <c r="M2980" i="19"/>
  <c r="N2976" i="19"/>
  <c r="M2976" i="19"/>
  <c r="N2972" i="19"/>
  <c r="M2972" i="19"/>
  <c r="N2968" i="19"/>
  <c r="M2968" i="19"/>
  <c r="N2964" i="19"/>
  <c r="M2964" i="19"/>
  <c r="N2960" i="19"/>
  <c r="M2960" i="19"/>
  <c r="N2956" i="19"/>
  <c r="M2956" i="19"/>
  <c r="N2952" i="19"/>
  <c r="M2952" i="19"/>
  <c r="N2948" i="19"/>
  <c r="M2948" i="19"/>
  <c r="N2944" i="19"/>
  <c r="M2944" i="19"/>
  <c r="N2940" i="19"/>
  <c r="M2940" i="19"/>
  <c r="N2936" i="19"/>
  <c r="M2936" i="19"/>
  <c r="N2932" i="19"/>
  <c r="M2932" i="19"/>
  <c r="N2928" i="19"/>
  <c r="M2928" i="19"/>
  <c r="N2924" i="19"/>
  <c r="M2924" i="19"/>
  <c r="N2920" i="19"/>
  <c r="M2920" i="19"/>
  <c r="N2916" i="19"/>
  <c r="M2916" i="19"/>
  <c r="N2912" i="19"/>
  <c r="M2912" i="19"/>
  <c r="N2908" i="19"/>
  <c r="M2908" i="19"/>
  <c r="N2904" i="19"/>
  <c r="M2904" i="19"/>
  <c r="N2900" i="19"/>
  <c r="M2900" i="19"/>
  <c r="N2896" i="19"/>
  <c r="M2896" i="19"/>
  <c r="N2892" i="19"/>
  <c r="M2892" i="19"/>
  <c r="N2888" i="19"/>
  <c r="M2888" i="19"/>
  <c r="N2884" i="19"/>
  <c r="M2884" i="19"/>
  <c r="N2880" i="19"/>
  <c r="M2880" i="19"/>
  <c r="N2876" i="19"/>
  <c r="M2876" i="19"/>
  <c r="N2872" i="19"/>
  <c r="M2872" i="19"/>
  <c r="N2868" i="19"/>
  <c r="M2868" i="19"/>
  <c r="N2864" i="19"/>
  <c r="M2864" i="19"/>
  <c r="N2860" i="19"/>
  <c r="M2860" i="19"/>
  <c r="N2856" i="19"/>
  <c r="M2856" i="19"/>
  <c r="N2852" i="19"/>
  <c r="M2852" i="19"/>
  <c r="N2848" i="19"/>
  <c r="M2848" i="19"/>
  <c r="N2844" i="19"/>
  <c r="M2844" i="19"/>
  <c r="N2840" i="19"/>
  <c r="M2840" i="19"/>
  <c r="N2836" i="19"/>
  <c r="M2836" i="19"/>
  <c r="N2832" i="19"/>
  <c r="M2832" i="19"/>
  <c r="N2828" i="19"/>
  <c r="M2828" i="19"/>
  <c r="N2824" i="19"/>
  <c r="M2824" i="19"/>
  <c r="N2820" i="19"/>
  <c r="M2820" i="19"/>
  <c r="N2816" i="19"/>
  <c r="M2816" i="19"/>
  <c r="N2812" i="19"/>
  <c r="M2812" i="19"/>
  <c r="N2808" i="19"/>
  <c r="M2808" i="19"/>
  <c r="N2804" i="19"/>
  <c r="M2804" i="19"/>
  <c r="N2800" i="19"/>
  <c r="M2800" i="19"/>
  <c r="N2796" i="19"/>
  <c r="M2796" i="19"/>
  <c r="N2792" i="19"/>
  <c r="M2792" i="19"/>
  <c r="N2788" i="19"/>
  <c r="M2788" i="19"/>
  <c r="N2784" i="19"/>
  <c r="M2784" i="19"/>
  <c r="N2780" i="19"/>
  <c r="M2780" i="19"/>
  <c r="N2776" i="19"/>
  <c r="M2776" i="19"/>
  <c r="N2772" i="19"/>
  <c r="M2772" i="19"/>
  <c r="N2768" i="19"/>
  <c r="M2768" i="19"/>
  <c r="N2764" i="19"/>
  <c r="M2764" i="19"/>
  <c r="N2760" i="19"/>
  <c r="M2760" i="19"/>
  <c r="N2756" i="19"/>
  <c r="M2756" i="19"/>
  <c r="N2752" i="19"/>
  <c r="M2752" i="19"/>
  <c r="N2748" i="19"/>
  <c r="M2748" i="19"/>
  <c r="N2744" i="19"/>
  <c r="M2744" i="19"/>
  <c r="N2740" i="19"/>
  <c r="M2740" i="19"/>
  <c r="N2736" i="19"/>
  <c r="M2736" i="19"/>
  <c r="N2732" i="19"/>
  <c r="M2732" i="19"/>
  <c r="N2728" i="19"/>
  <c r="M2728" i="19"/>
  <c r="N2724" i="19"/>
  <c r="M2724" i="19"/>
  <c r="N2720" i="19"/>
  <c r="M2720" i="19"/>
  <c r="N2716" i="19"/>
  <c r="M2716" i="19"/>
  <c r="N2712" i="19"/>
  <c r="M2712" i="19"/>
  <c r="N2708" i="19"/>
  <c r="M2708" i="19"/>
  <c r="N2704" i="19"/>
  <c r="M2704" i="19"/>
  <c r="N2700" i="19"/>
  <c r="M2700" i="19"/>
  <c r="N2696" i="19"/>
  <c r="M2696" i="19"/>
  <c r="N2692" i="19"/>
  <c r="M2692" i="19"/>
  <c r="N2688" i="19"/>
  <c r="M2688" i="19"/>
  <c r="N2684" i="19"/>
  <c r="M2684" i="19"/>
  <c r="N2680" i="19"/>
  <c r="M2680" i="19"/>
  <c r="N2676" i="19"/>
  <c r="M2676" i="19"/>
  <c r="N2672" i="19"/>
  <c r="M2672" i="19"/>
  <c r="N2668" i="19"/>
  <c r="M2668" i="19"/>
  <c r="N2664" i="19"/>
  <c r="M2664" i="19"/>
  <c r="N2660" i="19"/>
  <c r="M2660" i="19"/>
  <c r="N2656" i="19"/>
  <c r="M2656" i="19"/>
  <c r="N2652" i="19"/>
  <c r="M2652" i="19"/>
  <c r="N2648" i="19"/>
  <c r="M2648" i="19"/>
  <c r="N2644" i="19"/>
  <c r="M2644" i="19"/>
  <c r="N2640" i="19"/>
  <c r="M2640" i="19"/>
  <c r="N2636" i="19"/>
  <c r="M2636" i="19"/>
  <c r="N2632" i="19"/>
  <c r="M2632" i="19"/>
  <c r="N2628" i="19"/>
  <c r="M2628" i="19"/>
  <c r="N2624" i="19"/>
  <c r="M2624" i="19"/>
  <c r="N2620" i="19"/>
  <c r="M2620" i="19"/>
  <c r="N2616" i="19"/>
  <c r="M2616" i="19"/>
  <c r="N2612" i="19"/>
  <c r="M2612" i="19"/>
  <c r="N2608" i="19"/>
  <c r="M2608" i="19"/>
  <c r="N2604" i="19"/>
  <c r="M2604" i="19"/>
  <c r="N2600" i="19"/>
  <c r="M2600" i="19"/>
  <c r="N2596" i="19"/>
  <c r="M2596" i="19"/>
  <c r="N2592" i="19"/>
  <c r="M2592" i="19"/>
  <c r="N2588" i="19"/>
  <c r="M2588" i="19"/>
  <c r="N2584" i="19"/>
  <c r="M2584" i="19"/>
  <c r="N2580" i="19"/>
  <c r="M2580" i="19"/>
  <c r="N2576" i="19"/>
  <c r="M2576" i="19"/>
  <c r="N2572" i="19"/>
  <c r="M2572" i="19"/>
  <c r="N2568" i="19"/>
  <c r="M2568" i="19"/>
  <c r="N2564" i="19"/>
  <c r="M2564" i="19"/>
  <c r="N2560" i="19"/>
  <c r="M2560" i="19"/>
  <c r="N2556" i="19"/>
  <c r="M2556" i="19"/>
  <c r="N2552" i="19"/>
  <c r="M2552" i="19"/>
  <c r="N2548" i="19"/>
  <c r="M2548" i="19"/>
  <c r="N2544" i="19"/>
  <c r="M2544" i="19"/>
  <c r="N2540" i="19"/>
  <c r="M2540" i="19"/>
  <c r="N2536" i="19"/>
  <c r="M2536" i="19"/>
  <c r="N2532" i="19"/>
  <c r="M2532" i="19"/>
  <c r="N2528" i="19"/>
  <c r="M2528" i="19"/>
  <c r="N2524" i="19"/>
  <c r="M2524" i="19"/>
  <c r="N2520" i="19"/>
  <c r="M2520" i="19"/>
  <c r="N2516" i="19"/>
  <c r="M2516" i="19"/>
  <c r="N2512" i="19"/>
  <c r="M2512" i="19"/>
  <c r="N2508" i="19"/>
  <c r="M2508" i="19"/>
  <c r="N2504" i="19"/>
  <c r="M2504" i="19"/>
  <c r="N2500" i="19"/>
  <c r="M2500" i="19"/>
  <c r="N2496" i="19"/>
  <c r="M2496" i="19"/>
  <c r="N2492" i="19"/>
  <c r="M2492" i="19"/>
  <c r="N2488" i="19"/>
  <c r="M2488" i="19"/>
  <c r="N2484" i="19"/>
  <c r="M2484" i="19"/>
  <c r="N2480" i="19"/>
  <c r="M2480" i="19"/>
  <c r="N2476" i="19"/>
  <c r="M2476" i="19"/>
  <c r="N2472" i="19"/>
  <c r="M2472" i="19"/>
  <c r="N2468" i="19"/>
  <c r="M2468" i="19"/>
  <c r="N2464" i="19"/>
  <c r="M2464" i="19"/>
  <c r="N2460" i="19"/>
  <c r="M2460" i="19"/>
  <c r="N2456" i="19"/>
  <c r="M2456" i="19"/>
  <c r="N2452" i="19"/>
  <c r="M2452" i="19"/>
  <c r="N2448" i="19"/>
  <c r="M2448" i="19"/>
  <c r="N2444" i="19"/>
  <c r="M2444" i="19"/>
  <c r="N2440" i="19"/>
  <c r="M2440" i="19"/>
  <c r="N2436" i="19"/>
  <c r="M2436" i="19"/>
  <c r="N2432" i="19"/>
  <c r="M2432" i="19"/>
  <c r="N2428" i="19"/>
  <c r="M2428" i="19"/>
  <c r="N2424" i="19"/>
  <c r="M2424" i="19"/>
  <c r="N2420" i="19"/>
  <c r="M2420" i="19"/>
  <c r="N2416" i="19"/>
  <c r="M2416" i="19"/>
  <c r="N2412" i="19"/>
  <c r="M2412" i="19"/>
  <c r="N2408" i="19"/>
  <c r="M2408" i="19"/>
  <c r="N2404" i="19"/>
  <c r="M2404" i="19"/>
  <c r="N2400" i="19"/>
  <c r="M2400" i="19"/>
  <c r="N2396" i="19"/>
  <c r="M2396" i="19"/>
  <c r="N2392" i="19"/>
  <c r="M2392" i="19"/>
  <c r="N2388" i="19"/>
  <c r="M2388" i="19"/>
  <c r="N2384" i="19"/>
  <c r="M2384" i="19"/>
  <c r="N2380" i="19"/>
  <c r="M2380" i="19"/>
  <c r="N2376" i="19"/>
  <c r="M2376" i="19"/>
  <c r="N2372" i="19"/>
  <c r="M2372" i="19"/>
  <c r="N2368" i="19"/>
  <c r="M2368" i="19"/>
  <c r="N2364" i="19"/>
  <c r="M2364" i="19"/>
  <c r="N2360" i="19"/>
  <c r="M2360" i="19"/>
  <c r="N2356" i="19"/>
  <c r="M2356" i="19"/>
  <c r="N2352" i="19"/>
  <c r="M2352" i="19"/>
  <c r="N2348" i="19"/>
  <c r="M2348" i="19"/>
  <c r="N2344" i="19"/>
  <c r="M2344" i="19"/>
  <c r="N2340" i="19"/>
  <c r="M2340" i="19"/>
  <c r="N2336" i="19"/>
  <c r="M2336" i="19"/>
  <c r="N2332" i="19"/>
  <c r="M2332" i="19"/>
  <c r="N2328" i="19"/>
  <c r="M2328" i="19"/>
  <c r="N2324" i="19"/>
  <c r="M2324" i="19"/>
  <c r="N2320" i="19"/>
  <c r="M2320" i="19"/>
  <c r="N2316" i="19"/>
  <c r="M2316" i="19"/>
  <c r="N2312" i="19"/>
  <c r="M2312" i="19"/>
  <c r="N2308" i="19"/>
  <c r="M2308" i="19"/>
  <c r="N2304" i="19"/>
  <c r="M2304" i="19"/>
  <c r="N2300" i="19"/>
  <c r="M2300" i="19"/>
  <c r="N2296" i="19"/>
  <c r="M2296" i="19"/>
  <c r="N2292" i="19"/>
  <c r="M2292" i="19"/>
  <c r="N2288" i="19"/>
  <c r="M2288" i="19"/>
  <c r="N2284" i="19"/>
  <c r="M2284" i="19"/>
  <c r="N2280" i="19"/>
  <c r="M2280" i="19"/>
  <c r="N2276" i="19"/>
  <c r="M2276" i="19"/>
  <c r="N2272" i="19"/>
  <c r="M2272" i="19"/>
  <c r="N2268" i="19"/>
  <c r="M2268" i="19"/>
  <c r="N2264" i="19"/>
  <c r="M2264" i="19"/>
  <c r="N2260" i="19"/>
  <c r="M2260" i="19"/>
  <c r="N2256" i="19"/>
  <c r="M2256" i="19"/>
  <c r="N2252" i="19"/>
  <c r="M2252" i="19"/>
  <c r="N2248" i="19"/>
  <c r="M2248" i="19"/>
  <c r="N2244" i="19"/>
  <c r="M2244" i="19"/>
  <c r="N2240" i="19"/>
  <c r="M2240" i="19"/>
  <c r="N2236" i="19"/>
  <c r="M2236" i="19"/>
  <c r="N2232" i="19"/>
  <c r="M2232" i="19"/>
  <c r="N2228" i="19"/>
  <c r="M2228" i="19"/>
  <c r="N2224" i="19"/>
  <c r="M2224" i="19"/>
  <c r="N2220" i="19"/>
  <c r="M2220" i="19"/>
  <c r="N2216" i="19"/>
  <c r="M2216" i="19"/>
  <c r="N2212" i="19"/>
  <c r="M2212" i="19"/>
  <c r="N2208" i="19"/>
  <c r="M2208" i="19"/>
  <c r="N2204" i="19"/>
  <c r="M2204" i="19"/>
  <c r="N2200" i="19"/>
  <c r="M2200" i="19"/>
  <c r="N2196" i="19"/>
  <c r="M2196" i="19"/>
  <c r="N2192" i="19"/>
  <c r="M2192" i="19"/>
  <c r="N2188" i="19"/>
  <c r="M2188" i="19"/>
  <c r="N2184" i="19"/>
  <c r="M2184" i="19"/>
  <c r="N2180" i="19"/>
  <c r="M2180" i="19"/>
  <c r="N2176" i="19"/>
  <c r="M2176" i="19"/>
  <c r="N2172" i="19"/>
  <c r="M2172" i="19"/>
  <c r="N2168" i="19"/>
  <c r="M2168" i="19"/>
  <c r="N2164" i="19"/>
  <c r="M2164" i="19"/>
  <c r="N2160" i="19"/>
  <c r="M2160" i="19"/>
  <c r="N2156" i="19"/>
  <c r="M2156" i="19"/>
  <c r="N2152" i="19"/>
  <c r="M2152" i="19"/>
  <c r="N2148" i="19"/>
  <c r="M2148" i="19"/>
  <c r="N2144" i="19"/>
  <c r="M2144" i="19"/>
  <c r="N2140" i="19"/>
  <c r="M2140" i="19"/>
  <c r="N2136" i="19"/>
  <c r="M2136" i="19"/>
  <c r="N2132" i="19"/>
  <c r="M2132" i="19"/>
  <c r="N2128" i="19"/>
  <c r="M2128" i="19"/>
  <c r="N2124" i="19"/>
  <c r="M2124" i="19"/>
  <c r="N2120" i="19"/>
  <c r="M2120" i="19"/>
  <c r="N2116" i="19"/>
  <c r="M2116" i="19"/>
  <c r="N2112" i="19"/>
  <c r="M2112" i="19"/>
  <c r="N2108" i="19"/>
  <c r="M2108" i="19"/>
  <c r="N2104" i="19"/>
  <c r="M2104" i="19"/>
  <c r="N2100" i="19"/>
  <c r="M2100" i="19"/>
  <c r="N2096" i="19"/>
  <c r="M2096" i="19"/>
  <c r="N2092" i="19"/>
  <c r="M2092" i="19"/>
  <c r="N2088" i="19"/>
  <c r="M2088" i="19"/>
  <c r="N2084" i="19"/>
  <c r="M2084" i="19"/>
  <c r="N2080" i="19"/>
  <c r="M2080" i="19"/>
  <c r="N2076" i="19"/>
  <c r="M2076" i="19"/>
  <c r="N2072" i="19"/>
  <c r="M2072" i="19"/>
  <c r="N2068" i="19"/>
  <c r="M2068" i="19"/>
  <c r="N2064" i="19"/>
  <c r="M2064" i="19"/>
  <c r="N2060" i="19"/>
  <c r="M2060" i="19"/>
  <c r="N2056" i="19"/>
  <c r="M2056" i="19"/>
  <c r="N2052" i="19"/>
  <c r="M2052" i="19"/>
  <c r="N2048" i="19"/>
  <c r="M2048" i="19"/>
  <c r="N2044" i="19"/>
  <c r="M2044" i="19"/>
  <c r="N2040" i="19"/>
  <c r="M2040" i="19"/>
  <c r="N2036" i="19"/>
  <c r="M2036" i="19"/>
  <c r="N2032" i="19"/>
  <c r="M2032" i="19"/>
  <c r="N2028" i="19"/>
  <c r="M2028" i="19"/>
  <c r="N2024" i="19"/>
  <c r="M2024" i="19"/>
  <c r="N2020" i="19"/>
  <c r="M2020" i="19"/>
  <c r="N2016" i="19"/>
  <c r="M2016" i="19"/>
  <c r="N2012" i="19"/>
  <c r="M2012" i="19"/>
  <c r="N2008" i="19"/>
  <c r="M2008" i="19"/>
  <c r="N2004" i="19"/>
  <c r="M2004" i="19"/>
  <c r="N2000" i="19"/>
  <c r="M2000" i="19"/>
  <c r="N1996" i="19"/>
  <c r="M1996" i="19"/>
  <c r="N1992" i="19"/>
  <c r="M1992" i="19"/>
  <c r="N1988" i="19"/>
  <c r="M1988" i="19"/>
  <c r="N1984" i="19"/>
  <c r="M1984" i="19"/>
  <c r="N1980" i="19"/>
  <c r="M1980" i="19"/>
  <c r="N1976" i="19"/>
  <c r="M1976" i="19"/>
  <c r="N1972" i="19"/>
  <c r="M1972" i="19"/>
  <c r="N1968" i="19"/>
  <c r="M1968" i="19"/>
  <c r="N1964" i="19"/>
  <c r="M1964" i="19"/>
  <c r="N1960" i="19"/>
  <c r="M1960" i="19"/>
  <c r="N1956" i="19"/>
  <c r="M1956" i="19"/>
  <c r="N1952" i="19"/>
  <c r="M1952" i="19"/>
  <c r="N1948" i="19"/>
  <c r="M1948" i="19"/>
  <c r="N1944" i="19"/>
  <c r="M1944" i="19"/>
  <c r="N1940" i="19"/>
  <c r="M1940" i="19"/>
  <c r="N1936" i="19"/>
  <c r="M1936" i="19"/>
  <c r="N1932" i="19"/>
  <c r="M1932" i="19"/>
  <c r="N1928" i="19"/>
  <c r="M1928" i="19"/>
  <c r="N1924" i="19"/>
  <c r="M1924" i="19"/>
  <c r="N1920" i="19"/>
  <c r="M1920" i="19"/>
  <c r="N1916" i="19"/>
  <c r="M1916" i="19"/>
  <c r="N1912" i="19"/>
  <c r="M1912" i="19"/>
  <c r="N1908" i="19"/>
  <c r="M1908" i="19"/>
  <c r="N1904" i="19"/>
  <c r="M1904" i="19"/>
  <c r="N1900" i="19"/>
  <c r="M1900" i="19"/>
  <c r="N1896" i="19"/>
  <c r="M1896" i="19"/>
  <c r="N1892" i="19"/>
  <c r="M1892" i="19"/>
  <c r="N1888" i="19"/>
  <c r="M1888" i="19"/>
  <c r="N1884" i="19"/>
  <c r="M1884" i="19"/>
  <c r="N1880" i="19"/>
  <c r="M1880" i="19"/>
  <c r="N1876" i="19"/>
  <c r="M1876" i="19"/>
  <c r="N1872" i="19"/>
  <c r="M1872" i="19"/>
  <c r="N1868" i="19"/>
  <c r="M1868" i="19"/>
  <c r="N1864" i="19"/>
  <c r="M1864" i="19"/>
  <c r="N1860" i="19"/>
  <c r="M1860" i="19"/>
  <c r="N1856" i="19"/>
  <c r="M1856" i="19"/>
  <c r="N1852" i="19"/>
  <c r="M1852" i="19"/>
  <c r="N1848" i="19"/>
  <c r="M1848" i="19"/>
  <c r="N1844" i="19"/>
  <c r="M1844" i="19"/>
  <c r="N1840" i="19"/>
  <c r="M1840" i="19"/>
  <c r="N1836" i="19"/>
  <c r="M1836" i="19"/>
  <c r="N1832" i="19"/>
  <c r="M1832" i="19"/>
  <c r="N1828" i="19"/>
  <c r="M1828" i="19"/>
  <c r="N1824" i="19"/>
  <c r="M1824" i="19"/>
  <c r="N1820" i="19"/>
  <c r="M1820" i="19"/>
  <c r="N1816" i="19"/>
  <c r="M1816" i="19"/>
  <c r="N1812" i="19"/>
  <c r="M1812" i="19"/>
  <c r="N1808" i="19"/>
  <c r="M1808" i="19"/>
  <c r="N1804" i="19"/>
  <c r="M1804" i="19"/>
  <c r="N1800" i="19"/>
  <c r="M1800" i="19"/>
  <c r="N1796" i="19"/>
  <c r="M1796" i="19"/>
  <c r="N1792" i="19"/>
  <c r="M1792" i="19"/>
  <c r="N1788" i="19"/>
  <c r="M1788" i="19"/>
  <c r="N1784" i="19"/>
  <c r="M1784" i="19"/>
  <c r="N1780" i="19"/>
  <c r="M1780" i="19"/>
  <c r="N1776" i="19"/>
  <c r="M1776" i="19"/>
  <c r="N1772" i="19"/>
  <c r="M1772" i="19"/>
  <c r="N1768" i="19"/>
  <c r="M1768" i="19"/>
  <c r="N1764" i="19"/>
  <c r="M1764" i="19"/>
  <c r="N1760" i="19"/>
  <c r="M1760" i="19"/>
  <c r="N1756" i="19"/>
  <c r="M1756" i="19"/>
  <c r="N1752" i="19"/>
  <c r="M1752" i="19"/>
  <c r="N1748" i="19"/>
  <c r="M1748" i="19"/>
  <c r="N1744" i="19"/>
  <c r="M1744" i="19"/>
  <c r="N1740" i="19"/>
  <c r="M1740" i="19"/>
  <c r="N1736" i="19"/>
  <c r="M1736" i="19"/>
  <c r="N1732" i="19"/>
  <c r="M1732" i="19"/>
  <c r="N1728" i="19"/>
  <c r="M1728" i="19"/>
  <c r="N1724" i="19"/>
  <c r="M1724" i="19"/>
  <c r="N1720" i="19"/>
  <c r="M1720" i="19"/>
  <c r="N1716" i="19"/>
  <c r="M1716" i="19"/>
  <c r="N1712" i="19"/>
  <c r="M1712" i="19"/>
  <c r="N1708" i="19"/>
  <c r="M1708" i="19"/>
  <c r="N1704" i="19"/>
  <c r="M1704" i="19"/>
  <c r="N1700" i="19"/>
  <c r="M1700" i="19"/>
  <c r="N1696" i="19"/>
  <c r="M1696" i="19"/>
  <c r="N1692" i="19"/>
  <c r="M1692" i="19"/>
  <c r="N1688" i="19"/>
  <c r="M1688" i="19"/>
  <c r="N1684" i="19"/>
  <c r="M1684" i="19"/>
  <c r="N1680" i="19"/>
  <c r="M1680" i="19"/>
  <c r="N1676" i="19"/>
  <c r="M1676" i="19"/>
  <c r="N1672" i="19"/>
  <c r="M1672" i="19"/>
  <c r="N1668" i="19"/>
  <c r="M1668" i="19"/>
  <c r="N1664" i="19"/>
  <c r="M1664" i="19"/>
  <c r="N1660" i="19"/>
  <c r="M1660" i="19"/>
  <c r="N1656" i="19"/>
  <c r="M1656" i="19"/>
  <c r="N1652" i="19"/>
  <c r="M1652" i="19"/>
  <c r="N1648" i="19"/>
  <c r="M1648" i="19"/>
  <c r="N1644" i="19"/>
  <c r="M1644" i="19"/>
  <c r="N1640" i="19"/>
  <c r="M1640" i="19"/>
  <c r="N1636" i="19"/>
  <c r="M1636" i="19"/>
  <c r="N1632" i="19"/>
  <c r="M1632" i="19"/>
  <c r="N1628" i="19"/>
  <c r="M1628" i="19"/>
  <c r="N1624" i="19"/>
  <c r="M1624" i="19"/>
  <c r="N1620" i="19"/>
  <c r="M1620" i="19"/>
  <c r="N1616" i="19"/>
  <c r="M1616" i="19"/>
  <c r="N1612" i="19"/>
  <c r="M1612" i="19"/>
  <c r="N1608" i="19"/>
  <c r="M1608" i="19"/>
  <c r="N1604" i="19"/>
  <c r="M1604" i="19"/>
  <c r="N1600" i="19"/>
  <c r="M1600" i="19"/>
  <c r="N1596" i="19"/>
  <c r="M1596" i="19"/>
  <c r="N1592" i="19"/>
  <c r="M1592" i="19"/>
  <c r="N1588" i="19"/>
  <c r="M1588" i="19"/>
  <c r="N1584" i="19"/>
  <c r="M1584" i="19"/>
  <c r="N1580" i="19"/>
  <c r="M1580" i="19"/>
  <c r="N1576" i="19"/>
  <c r="M1576" i="19"/>
  <c r="N1572" i="19"/>
  <c r="M1572" i="19"/>
  <c r="N1568" i="19"/>
  <c r="M1568" i="19"/>
  <c r="N1564" i="19"/>
  <c r="M1564" i="19"/>
  <c r="N1560" i="19"/>
  <c r="M1560" i="19"/>
  <c r="N1556" i="19"/>
  <c r="M1556" i="19"/>
  <c r="N1552" i="19"/>
  <c r="M1552" i="19"/>
  <c r="N1548" i="19"/>
  <c r="M1548" i="19"/>
  <c r="N1544" i="19"/>
  <c r="M1544" i="19"/>
  <c r="N1540" i="19"/>
  <c r="M1540" i="19"/>
  <c r="N1536" i="19"/>
  <c r="M1536" i="19"/>
  <c r="N1532" i="19"/>
  <c r="M1532" i="19"/>
  <c r="N1528" i="19"/>
  <c r="M1528" i="19"/>
  <c r="N1524" i="19"/>
  <c r="M1524" i="19"/>
  <c r="N1520" i="19"/>
  <c r="M1520" i="19"/>
  <c r="N1516" i="19"/>
  <c r="M1516" i="19"/>
  <c r="N1512" i="19"/>
  <c r="M1512" i="19"/>
  <c r="N1508" i="19"/>
  <c r="M1508" i="19"/>
  <c r="N1504" i="19"/>
  <c r="M1504" i="19"/>
  <c r="N1500" i="19"/>
  <c r="M1500" i="19"/>
  <c r="N1496" i="19"/>
  <c r="M1496" i="19"/>
  <c r="N1492" i="19"/>
  <c r="M1492" i="19"/>
  <c r="N1488" i="19"/>
  <c r="M1488" i="19"/>
  <c r="N1484" i="19"/>
  <c r="M1484" i="19"/>
  <c r="N1480" i="19"/>
  <c r="M1480" i="19"/>
  <c r="N1476" i="19"/>
  <c r="M1476" i="19"/>
  <c r="N1472" i="19"/>
  <c r="M1472" i="19"/>
  <c r="N1468" i="19"/>
  <c r="M1468" i="19"/>
  <c r="N1464" i="19"/>
  <c r="M1464" i="19"/>
  <c r="N1460" i="19"/>
  <c r="M1460" i="19"/>
  <c r="N1456" i="19"/>
  <c r="M1456" i="19"/>
  <c r="N1452" i="19"/>
  <c r="M1452" i="19"/>
  <c r="N1448" i="19"/>
  <c r="M1448" i="19"/>
  <c r="N1444" i="19"/>
  <c r="M1444" i="19"/>
  <c r="N1440" i="19"/>
  <c r="M1440" i="19"/>
  <c r="N1436" i="19"/>
  <c r="M1436" i="19"/>
  <c r="N1432" i="19"/>
  <c r="M1432" i="19"/>
  <c r="N1428" i="19"/>
  <c r="M1428" i="19"/>
  <c r="N1424" i="19"/>
  <c r="M1424" i="19"/>
  <c r="N1420" i="19"/>
  <c r="M1420" i="19"/>
  <c r="N1416" i="19"/>
  <c r="M1416" i="19"/>
  <c r="N1412" i="19"/>
  <c r="M1412" i="19"/>
  <c r="N1408" i="19"/>
  <c r="M1408" i="19"/>
  <c r="N1404" i="19"/>
  <c r="M1404" i="19"/>
  <c r="N1400" i="19"/>
  <c r="M1400" i="19"/>
  <c r="N1396" i="19"/>
  <c r="M1396" i="19"/>
  <c r="N1392" i="19"/>
  <c r="M1392" i="19"/>
  <c r="N1388" i="19"/>
  <c r="M1388" i="19"/>
  <c r="N1384" i="19"/>
  <c r="M1384" i="19"/>
  <c r="N1380" i="19"/>
  <c r="M1380" i="19"/>
  <c r="N1376" i="19"/>
  <c r="M1376" i="19"/>
  <c r="N1372" i="19"/>
  <c r="M1372" i="19"/>
  <c r="N1368" i="19"/>
  <c r="M1368" i="19"/>
  <c r="N1364" i="19"/>
  <c r="M1364" i="19"/>
  <c r="N1360" i="19"/>
  <c r="M1360" i="19"/>
  <c r="N1356" i="19"/>
  <c r="M1356" i="19"/>
  <c r="N1352" i="19"/>
  <c r="M1352" i="19"/>
  <c r="N1348" i="19"/>
  <c r="M1348" i="19"/>
  <c r="N1344" i="19"/>
  <c r="M1344" i="19"/>
  <c r="N1340" i="19"/>
  <c r="M1340" i="19"/>
  <c r="N1336" i="19"/>
  <c r="M1336" i="19"/>
  <c r="N1332" i="19"/>
  <c r="M1332" i="19"/>
  <c r="N1328" i="19"/>
  <c r="M1328" i="19"/>
  <c r="N1324" i="19"/>
  <c r="M1324" i="19"/>
  <c r="N1320" i="19"/>
  <c r="M1320" i="19"/>
  <c r="N1316" i="19"/>
  <c r="M1316" i="19"/>
  <c r="N1312" i="19"/>
  <c r="M1312" i="19"/>
  <c r="N1308" i="19"/>
  <c r="M1308" i="19"/>
  <c r="N1304" i="19"/>
  <c r="M1304" i="19"/>
  <c r="N1300" i="19"/>
  <c r="M1300" i="19"/>
  <c r="N1296" i="19"/>
  <c r="M1296" i="19"/>
  <c r="N1292" i="19"/>
  <c r="M1292" i="19"/>
  <c r="N1288" i="19"/>
  <c r="M1288" i="19"/>
  <c r="N1284" i="19"/>
  <c r="M1284" i="19"/>
  <c r="N1280" i="19"/>
  <c r="M1280" i="19"/>
  <c r="N1276" i="19"/>
  <c r="M1276" i="19"/>
  <c r="N1272" i="19"/>
  <c r="M1272" i="19"/>
  <c r="N1268" i="19"/>
  <c r="M1268" i="19"/>
  <c r="N1264" i="19"/>
  <c r="M1264" i="19"/>
  <c r="N1260" i="19"/>
  <c r="M1260" i="19"/>
  <c r="N1256" i="19"/>
  <c r="M1256" i="19"/>
  <c r="N1252" i="19"/>
  <c r="M1252" i="19"/>
  <c r="N1248" i="19"/>
  <c r="M1248" i="19"/>
  <c r="N1244" i="19"/>
  <c r="M1244" i="19"/>
  <c r="N1240" i="19"/>
  <c r="M1240" i="19"/>
  <c r="N1236" i="19"/>
  <c r="M1236" i="19"/>
  <c r="N1232" i="19"/>
  <c r="M1232" i="19"/>
  <c r="N1228" i="19"/>
  <c r="M1228" i="19"/>
  <c r="N1224" i="19"/>
  <c r="M1224" i="19"/>
  <c r="N1220" i="19"/>
  <c r="M1220" i="19"/>
  <c r="N1216" i="19"/>
  <c r="M1216" i="19"/>
  <c r="N1212" i="19"/>
  <c r="M1212" i="19"/>
  <c r="N1208" i="19"/>
  <c r="M1208" i="19"/>
  <c r="N1204" i="19"/>
  <c r="M1204" i="19"/>
  <c r="N1200" i="19"/>
  <c r="M1200" i="19"/>
  <c r="N1196" i="19"/>
  <c r="M1196" i="19"/>
  <c r="N1192" i="19"/>
  <c r="M1192" i="19"/>
  <c r="N1188" i="19"/>
  <c r="M1188" i="19"/>
  <c r="N1184" i="19"/>
  <c r="M1184" i="19"/>
  <c r="N1180" i="19"/>
  <c r="M1180" i="19"/>
  <c r="N1176" i="19"/>
  <c r="M1176" i="19"/>
  <c r="N1172" i="19"/>
  <c r="M1172" i="19"/>
  <c r="N1168" i="19"/>
  <c r="M1168" i="19"/>
  <c r="N1164" i="19"/>
  <c r="M1164" i="19"/>
  <c r="N1160" i="19"/>
  <c r="M1160" i="19"/>
  <c r="N1156" i="19"/>
  <c r="M1156" i="19"/>
  <c r="N1152" i="19"/>
  <c r="M1152" i="19"/>
  <c r="N1148" i="19"/>
  <c r="M1148" i="19"/>
  <c r="N1144" i="19"/>
  <c r="M1144" i="19"/>
  <c r="N1140" i="19"/>
  <c r="M1140" i="19"/>
  <c r="N1136" i="19"/>
  <c r="M1136" i="19"/>
  <c r="N1132" i="19"/>
  <c r="M1132" i="19"/>
  <c r="N1128" i="19"/>
  <c r="M1128" i="19"/>
  <c r="N1124" i="19"/>
  <c r="M1124" i="19"/>
  <c r="N1120" i="19"/>
  <c r="M1120" i="19"/>
  <c r="N1116" i="19"/>
  <c r="M1116" i="19"/>
  <c r="N1112" i="19"/>
  <c r="M1112" i="19"/>
  <c r="N1108" i="19"/>
  <c r="M1108" i="19"/>
  <c r="N1104" i="19"/>
  <c r="M1104" i="19"/>
  <c r="N1100" i="19"/>
  <c r="M1100" i="19"/>
  <c r="N1096" i="19"/>
  <c r="M1096" i="19"/>
  <c r="N1092" i="19"/>
  <c r="M1092" i="19"/>
  <c r="N1088" i="19"/>
  <c r="M1088" i="19"/>
  <c r="N1084" i="19"/>
  <c r="M1084" i="19"/>
  <c r="N1080" i="19"/>
  <c r="M1080" i="19"/>
  <c r="N1076" i="19"/>
  <c r="M1076" i="19"/>
  <c r="N1072" i="19"/>
  <c r="M1072" i="19"/>
  <c r="N1068" i="19"/>
  <c r="M1068" i="19"/>
  <c r="N1064" i="19"/>
  <c r="M1064" i="19"/>
  <c r="N1060" i="19"/>
  <c r="M1060" i="19"/>
  <c r="N1056" i="19"/>
  <c r="M1056" i="19"/>
  <c r="N1052" i="19"/>
  <c r="M1052" i="19"/>
  <c r="N1048" i="19"/>
  <c r="M1048" i="19"/>
  <c r="N1044" i="19"/>
  <c r="M1044" i="19"/>
  <c r="N1040" i="19"/>
  <c r="M1040" i="19"/>
  <c r="N1036" i="19"/>
  <c r="M1036" i="19"/>
  <c r="N1032" i="19"/>
  <c r="M1032" i="19"/>
  <c r="N1028" i="19"/>
  <c r="M1028" i="19"/>
  <c r="N1024" i="19"/>
  <c r="M1024" i="19"/>
  <c r="N1020" i="19"/>
  <c r="M1020" i="19"/>
  <c r="N1016" i="19"/>
  <c r="M1016" i="19"/>
  <c r="N1012" i="19"/>
  <c r="M1012" i="19"/>
  <c r="N1008" i="19"/>
  <c r="M1008" i="19"/>
  <c r="N1004" i="19"/>
  <c r="M1004" i="19"/>
  <c r="N1000" i="19"/>
  <c r="M1000" i="19"/>
  <c r="N996" i="19"/>
  <c r="M996" i="19"/>
  <c r="N992" i="19"/>
  <c r="M992" i="19"/>
  <c r="N988" i="19"/>
  <c r="M988" i="19"/>
  <c r="N984" i="19"/>
  <c r="M984" i="19"/>
  <c r="N980" i="19"/>
  <c r="M980" i="19"/>
  <c r="N976" i="19"/>
  <c r="M976" i="19"/>
  <c r="N972" i="19"/>
  <c r="M972" i="19"/>
  <c r="N968" i="19"/>
  <c r="M968" i="19"/>
  <c r="N964" i="19"/>
  <c r="M964" i="19"/>
  <c r="N960" i="19"/>
  <c r="M960" i="19"/>
  <c r="N956" i="19"/>
  <c r="M956" i="19"/>
  <c r="N952" i="19"/>
  <c r="M952" i="19"/>
  <c r="N948" i="19"/>
  <c r="M948" i="19"/>
  <c r="N944" i="19"/>
  <c r="M944" i="19"/>
  <c r="N940" i="19"/>
  <c r="M940" i="19"/>
  <c r="N936" i="19"/>
  <c r="M936" i="19"/>
  <c r="N932" i="19"/>
  <c r="M932" i="19"/>
  <c r="N928" i="19"/>
  <c r="M928" i="19"/>
  <c r="N924" i="19"/>
  <c r="M924" i="19"/>
  <c r="N920" i="19"/>
  <c r="M920" i="19"/>
  <c r="N916" i="19"/>
  <c r="M916" i="19"/>
  <c r="N912" i="19"/>
  <c r="M912" i="19"/>
  <c r="N908" i="19"/>
  <c r="M908" i="19"/>
  <c r="N904" i="19"/>
  <c r="M904" i="19"/>
  <c r="N900" i="19"/>
  <c r="M900" i="19"/>
  <c r="N896" i="19"/>
  <c r="M896" i="19"/>
  <c r="N892" i="19"/>
  <c r="M892" i="19"/>
  <c r="N888" i="19"/>
  <c r="M888" i="19"/>
  <c r="N884" i="19"/>
  <c r="M884" i="19"/>
  <c r="N880" i="19"/>
  <c r="M880" i="19"/>
  <c r="N876" i="19"/>
  <c r="M876" i="19"/>
  <c r="N872" i="19"/>
  <c r="M872" i="19"/>
  <c r="N868" i="19"/>
  <c r="M868" i="19"/>
  <c r="N864" i="19"/>
  <c r="M864" i="19"/>
  <c r="N860" i="19"/>
  <c r="M860" i="19"/>
  <c r="N856" i="19"/>
  <c r="M856" i="19"/>
  <c r="N852" i="19"/>
  <c r="M852" i="19"/>
  <c r="N848" i="19"/>
  <c r="M848" i="19"/>
  <c r="N844" i="19"/>
  <c r="M844" i="19"/>
  <c r="N840" i="19"/>
  <c r="M840" i="19"/>
  <c r="N836" i="19"/>
  <c r="M836" i="19"/>
  <c r="N832" i="19"/>
  <c r="M832" i="19"/>
  <c r="N828" i="19"/>
  <c r="M828" i="19"/>
  <c r="N824" i="19"/>
  <c r="M824" i="19"/>
  <c r="N820" i="19"/>
  <c r="M820" i="19"/>
  <c r="N816" i="19"/>
  <c r="M816" i="19"/>
  <c r="N812" i="19"/>
  <c r="M812" i="19"/>
  <c r="N808" i="19"/>
  <c r="M808" i="19"/>
  <c r="N804" i="19"/>
  <c r="M804" i="19"/>
  <c r="N800" i="19"/>
  <c r="M800" i="19"/>
  <c r="N796" i="19"/>
  <c r="M796" i="19"/>
  <c r="N792" i="19"/>
  <c r="M792" i="19"/>
  <c r="N788" i="19"/>
  <c r="M788" i="19"/>
  <c r="N784" i="19"/>
  <c r="M784" i="19"/>
  <c r="N780" i="19"/>
  <c r="M780" i="19"/>
  <c r="N776" i="19"/>
  <c r="M776" i="19"/>
  <c r="N772" i="19"/>
  <c r="M772" i="19"/>
  <c r="N768" i="19"/>
  <c r="M768" i="19"/>
  <c r="N764" i="19"/>
  <c r="M764" i="19"/>
  <c r="N760" i="19"/>
  <c r="M760" i="19"/>
  <c r="N756" i="19"/>
  <c r="M756" i="19"/>
  <c r="N752" i="19"/>
  <c r="M752" i="19"/>
  <c r="N748" i="19"/>
  <c r="M748" i="19"/>
  <c r="N744" i="19"/>
  <c r="M744" i="19"/>
  <c r="N740" i="19"/>
  <c r="M740" i="19"/>
  <c r="N736" i="19"/>
  <c r="M736" i="19"/>
  <c r="N732" i="19"/>
  <c r="M732" i="19"/>
  <c r="N728" i="19"/>
  <c r="M728" i="19"/>
  <c r="N724" i="19"/>
  <c r="M724" i="19"/>
  <c r="N720" i="19"/>
  <c r="M720" i="19"/>
  <c r="N716" i="19"/>
  <c r="M716" i="19"/>
  <c r="N712" i="19"/>
  <c r="M712" i="19"/>
  <c r="N708" i="19"/>
  <c r="M708" i="19"/>
  <c r="N704" i="19"/>
  <c r="M704" i="19"/>
  <c r="N700" i="19"/>
  <c r="M700" i="19"/>
  <c r="N696" i="19"/>
  <c r="M696" i="19"/>
  <c r="N692" i="19"/>
  <c r="M692" i="19"/>
  <c r="N688" i="19"/>
  <c r="M688" i="19"/>
  <c r="N684" i="19"/>
  <c r="M684" i="19"/>
  <c r="N680" i="19"/>
  <c r="M680" i="19"/>
  <c r="N676" i="19"/>
  <c r="M676" i="19"/>
  <c r="N672" i="19"/>
  <c r="M672" i="19"/>
  <c r="N668" i="19"/>
  <c r="M668" i="19"/>
  <c r="N664" i="19"/>
  <c r="M664" i="19"/>
  <c r="N660" i="19"/>
  <c r="M660" i="19"/>
  <c r="N656" i="19"/>
  <c r="M656" i="19"/>
  <c r="N652" i="19"/>
  <c r="M652" i="19"/>
  <c r="N648" i="19"/>
  <c r="M648" i="19"/>
  <c r="N644" i="19"/>
  <c r="M644" i="19"/>
  <c r="N640" i="19"/>
  <c r="M640" i="19"/>
  <c r="N636" i="19"/>
  <c r="M636" i="19"/>
  <c r="N632" i="19"/>
  <c r="M632" i="19"/>
  <c r="N628" i="19"/>
  <c r="M628" i="19"/>
  <c r="N624" i="19"/>
  <c r="M624" i="19"/>
  <c r="N620" i="19"/>
  <c r="M620" i="19"/>
  <c r="N616" i="19"/>
  <c r="M616" i="19"/>
  <c r="N612" i="19"/>
  <c r="M612" i="19"/>
  <c r="N608" i="19"/>
  <c r="M608" i="19"/>
  <c r="N604" i="19"/>
  <c r="M604" i="19"/>
  <c r="N600" i="19"/>
  <c r="M600" i="19"/>
  <c r="N596" i="19"/>
  <c r="M596" i="19"/>
  <c r="N592" i="19"/>
  <c r="M592" i="19"/>
  <c r="N588" i="19"/>
  <c r="M588" i="19"/>
  <c r="N584" i="19"/>
  <c r="M584" i="19"/>
  <c r="N580" i="19"/>
  <c r="M580" i="19"/>
  <c r="N576" i="19"/>
  <c r="M576" i="19"/>
  <c r="N572" i="19"/>
  <c r="M572" i="19"/>
  <c r="N568" i="19"/>
  <c r="M568" i="19"/>
  <c r="N564" i="19"/>
  <c r="M564" i="19"/>
  <c r="N560" i="19"/>
  <c r="M560" i="19"/>
  <c r="N556" i="19"/>
  <c r="M556" i="19"/>
  <c r="N552" i="19"/>
  <c r="M552" i="19"/>
  <c r="N548" i="19"/>
  <c r="M548" i="19"/>
  <c r="N544" i="19"/>
  <c r="M544" i="19"/>
  <c r="N540" i="19"/>
  <c r="M540" i="19"/>
  <c r="N536" i="19"/>
  <c r="M536" i="19"/>
  <c r="N532" i="19"/>
  <c r="M532" i="19"/>
  <c r="N528" i="19"/>
  <c r="M528" i="19"/>
  <c r="N524" i="19"/>
  <c r="M524" i="19"/>
  <c r="N520" i="19"/>
  <c r="M520" i="19"/>
  <c r="N516" i="19"/>
  <c r="M516" i="19"/>
  <c r="N512" i="19"/>
  <c r="M512" i="19"/>
  <c r="N508" i="19"/>
  <c r="M508" i="19"/>
  <c r="N504" i="19"/>
  <c r="M504" i="19"/>
  <c r="N500" i="19"/>
  <c r="M500" i="19"/>
  <c r="N496" i="19"/>
  <c r="M496" i="19"/>
  <c r="N492" i="19"/>
  <c r="M492" i="19"/>
  <c r="N488" i="19"/>
  <c r="M488" i="19"/>
  <c r="N484" i="19"/>
  <c r="M484" i="19"/>
  <c r="N480" i="19"/>
  <c r="M480" i="19"/>
  <c r="N476" i="19"/>
  <c r="M476" i="19"/>
  <c r="N472" i="19"/>
  <c r="M472" i="19"/>
  <c r="N468" i="19"/>
  <c r="M468" i="19"/>
  <c r="N464" i="19"/>
  <c r="M464" i="19"/>
  <c r="N460" i="19"/>
  <c r="M460" i="19"/>
  <c r="N456" i="19"/>
  <c r="M456" i="19"/>
  <c r="N452" i="19"/>
  <c r="M452" i="19"/>
  <c r="N448" i="19"/>
  <c r="M448" i="19"/>
  <c r="N444" i="19"/>
  <c r="M444" i="19"/>
  <c r="N440" i="19"/>
  <c r="M440" i="19"/>
  <c r="N436" i="19"/>
  <c r="M436" i="19"/>
  <c r="N432" i="19"/>
  <c r="M432" i="19"/>
  <c r="N428" i="19"/>
  <c r="M428" i="19"/>
  <c r="N424" i="19"/>
  <c r="M424" i="19"/>
  <c r="N420" i="19"/>
  <c r="M420" i="19"/>
  <c r="N416" i="19"/>
  <c r="M416" i="19"/>
  <c r="N412" i="19"/>
  <c r="M412" i="19"/>
  <c r="N408" i="19"/>
  <c r="M408" i="19"/>
  <c r="N404" i="19"/>
  <c r="M404" i="19"/>
  <c r="N400" i="19"/>
  <c r="M400" i="19"/>
  <c r="N396" i="19"/>
  <c r="M396" i="19"/>
  <c r="N392" i="19"/>
  <c r="M392" i="19"/>
  <c r="N388" i="19"/>
  <c r="M388" i="19"/>
  <c r="N384" i="19"/>
  <c r="M384" i="19"/>
  <c r="N380" i="19"/>
  <c r="M380" i="19"/>
  <c r="N376" i="19"/>
  <c r="M376" i="19"/>
  <c r="N372" i="19"/>
  <c r="M372" i="19"/>
  <c r="N368" i="19"/>
  <c r="M368" i="19"/>
  <c r="N364" i="19"/>
  <c r="M364" i="19"/>
  <c r="N360" i="19"/>
  <c r="M360" i="19"/>
  <c r="N356" i="19"/>
  <c r="M356" i="19"/>
  <c r="N352" i="19"/>
  <c r="M352" i="19"/>
  <c r="N348" i="19"/>
  <c r="M348" i="19"/>
  <c r="N344" i="19"/>
  <c r="M344" i="19"/>
  <c r="N340" i="19"/>
  <c r="M340" i="19"/>
  <c r="N336" i="19"/>
  <c r="M336" i="19"/>
  <c r="N332" i="19"/>
  <c r="M332" i="19"/>
  <c r="N328" i="19"/>
  <c r="M328" i="19"/>
  <c r="N324" i="19"/>
  <c r="M324" i="19"/>
  <c r="N320" i="19"/>
  <c r="M320" i="19"/>
  <c r="N316" i="19"/>
  <c r="M316" i="19"/>
  <c r="N312" i="19"/>
  <c r="M312" i="19"/>
  <c r="N308" i="19"/>
  <c r="M308" i="19"/>
  <c r="N304" i="19"/>
  <c r="M304" i="19"/>
  <c r="N300" i="19"/>
  <c r="M300" i="19"/>
  <c r="N296" i="19"/>
  <c r="M296" i="19"/>
  <c r="N292" i="19"/>
  <c r="M292" i="19"/>
  <c r="N288" i="19"/>
  <c r="M288" i="19"/>
  <c r="N284" i="19"/>
  <c r="M284" i="19"/>
  <c r="N280" i="19"/>
  <c r="M280" i="19"/>
  <c r="N276" i="19"/>
  <c r="M276" i="19"/>
  <c r="N272" i="19"/>
  <c r="M272" i="19"/>
  <c r="N268" i="19"/>
  <c r="M268" i="19"/>
  <c r="N264" i="19"/>
  <c r="M264" i="19"/>
  <c r="N260" i="19"/>
  <c r="M260" i="19"/>
  <c r="N256" i="19"/>
  <c r="M256" i="19"/>
  <c r="N252" i="19"/>
  <c r="M252" i="19"/>
  <c r="N248" i="19"/>
  <c r="M248" i="19"/>
  <c r="N244" i="19"/>
  <c r="M244" i="19"/>
  <c r="N240" i="19"/>
  <c r="M240" i="19"/>
  <c r="N236" i="19"/>
  <c r="M236" i="19"/>
  <c r="N232" i="19"/>
  <c r="M232" i="19"/>
  <c r="N228" i="19"/>
  <c r="M228" i="19"/>
  <c r="N224" i="19"/>
  <c r="M224" i="19"/>
  <c r="N220" i="19"/>
  <c r="M220" i="19"/>
  <c r="N216" i="19"/>
  <c r="M216" i="19"/>
  <c r="N212" i="19"/>
  <c r="M212" i="19"/>
  <c r="N208" i="19"/>
  <c r="M208" i="19"/>
  <c r="N204" i="19"/>
  <c r="M204" i="19"/>
  <c r="N200" i="19"/>
  <c r="M200" i="19"/>
  <c r="N196" i="19"/>
  <c r="M196" i="19"/>
  <c r="N192" i="19"/>
  <c r="M192" i="19"/>
  <c r="N188" i="19"/>
  <c r="M188" i="19"/>
  <c r="N184" i="19"/>
  <c r="M184" i="19"/>
  <c r="N180" i="19"/>
  <c r="M180" i="19"/>
  <c r="N176" i="19"/>
  <c r="M176" i="19"/>
  <c r="N172" i="19"/>
  <c r="M172" i="19"/>
  <c r="N168" i="19"/>
  <c r="M168" i="19"/>
  <c r="N164" i="19"/>
  <c r="M164" i="19"/>
  <c r="N160" i="19"/>
  <c r="M160" i="19"/>
  <c r="N156" i="19"/>
  <c r="M156" i="19"/>
  <c r="N152" i="19"/>
  <c r="M152" i="19"/>
  <c r="N148" i="19"/>
  <c r="M148" i="19"/>
  <c r="N144" i="19"/>
  <c r="M144" i="19"/>
  <c r="N140" i="19"/>
  <c r="M140" i="19"/>
  <c r="N136" i="19"/>
  <c r="M136" i="19"/>
  <c r="N132" i="19"/>
  <c r="M132" i="19"/>
  <c r="N128" i="19"/>
  <c r="M128" i="19"/>
  <c r="N124" i="19"/>
  <c r="M124" i="19"/>
  <c r="N120" i="19"/>
  <c r="M120" i="19"/>
  <c r="N116" i="19"/>
  <c r="M116" i="19"/>
  <c r="N112" i="19"/>
  <c r="M112" i="19"/>
  <c r="N108" i="19"/>
  <c r="M108" i="19"/>
  <c r="N104" i="19"/>
  <c r="M104" i="19"/>
  <c r="N100" i="19"/>
  <c r="M100" i="19"/>
  <c r="N96" i="19"/>
  <c r="M96" i="19"/>
  <c r="N92" i="19"/>
  <c r="M92" i="19"/>
  <c r="N88" i="19"/>
  <c r="M88" i="19"/>
  <c r="N84" i="19"/>
  <c r="M84" i="19"/>
  <c r="N80" i="19"/>
  <c r="M80" i="19"/>
  <c r="N76" i="19"/>
  <c r="M76" i="19"/>
  <c r="N72" i="19"/>
  <c r="M72" i="19"/>
  <c r="N68" i="19"/>
  <c r="M68" i="19"/>
  <c r="N64" i="19"/>
  <c r="M64" i="19"/>
  <c r="N60" i="19"/>
  <c r="M60" i="19"/>
  <c r="N56" i="19"/>
  <c r="M56" i="19"/>
  <c r="N52" i="19"/>
  <c r="M52" i="19"/>
  <c r="N48" i="19"/>
  <c r="M48" i="19"/>
  <c r="N44" i="19"/>
  <c r="M44" i="19"/>
  <c r="N40" i="19"/>
  <c r="M40" i="19"/>
  <c r="N36" i="19"/>
  <c r="M36" i="19"/>
  <c r="N32" i="19"/>
  <c r="M32" i="19"/>
  <c r="N28" i="19"/>
  <c r="M28" i="19"/>
  <c r="N24" i="19"/>
  <c r="M24" i="19"/>
  <c r="N20" i="19"/>
  <c r="M20" i="19"/>
  <c r="N16" i="19"/>
  <c r="M16" i="19"/>
  <c r="N12" i="19"/>
  <c r="M12" i="19"/>
  <c r="N8" i="19"/>
  <c r="M8" i="19"/>
  <c r="N5047" i="19"/>
  <c r="M5047" i="19"/>
  <c r="N5043" i="19"/>
  <c r="M5043" i="19"/>
  <c r="N5039" i="19"/>
  <c r="M5039" i="19"/>
  <c r="N5035" i="19"/>
  <c r="M5035" i="19"/>
  <c r="N5031" i="19"/>
  <c r="M5031" i="19"/>
  <c r="N5027" i="19"/>
  <c r="M5027" i="19"/>
  <c r="N5023" i="19"/>
  <c r="M5023" i="19"/>
  <c r="N5019" i="19"/>
  <c r="M5019" i="19"/>
  <c r="N5015" i="19"/>
  <c r="M5015" i="19"/>
  <c r="N5011" i="19"/>
  <c r="M5011" i="19"/>
  <c r="N5007" i="19"/>
  <c r="M5007" i="19"/>
  <c r="N5003" i="19"/>
  <c r="M5003" i="19"/>
  <c r="N4999" i="19"/>
  <c r="M4999" i="19"/>
  <c r="N4995" i="19"/>
  <c r="M4995" i="19"/>
  <c r="N4991" i="19"/>
  <c r="M4991" i="19"/>
  <c r="N4987" i="19"/>
  <c r="M4987" i="19"/>
  <c r="N4983" i="19"/>
  <c r="M4983" i="19"/>
  <c r="N4979" i="19"/>
  <c r="M4979" i="19"/>
  <c r="N4975" i="19"/>
  <c r="M4975" i="19"/>
  <c r="N4971" i="19"/>
  <c r="M4971" i="19"/>
  <c r="N4967" i="19"/>
  <c r="M4967" i="19"/>
  <c r="N4963" i="19"/>
  <c r="M4963" i="19"/>
  <c r="N4959" i="19"/>
  <c r="M4959" i="19"/>
  <c r="N4955" i="19"/>
  <c r="M4955" i="19"/>
  <c r="N4951" i="19"/>
  <c r="M4951" i="19"/>
  <c r="N4947" i="19"/>
  <c r="M4947" i="19"/>
  <c r="N4943" i="19"/>
  <c r="M4943" i="19"/>
  <c r="N4939" i="19"/>
  <c r="M4939" i="19"/>
  <c r="N4935" i="19"/>
  <c r="M4935" i="19"/>
  <c r="N4931" i="19"/>
  <c r="M4931" i="19"/>
  <c r="N4927" i="19"/>
  <c r="M4927" i="19"/>
  <c r="N4923" i="19"/>
  <c r="M4923" i="19"/>
  <c r="N4919" i="19"/>
  <c r="M4919" i="19"/>
  <c r="N4915" i="19"/>
  <c r="M4915" i="19"/>
  <c r="N4911" i="19"/>
  <c r="M4911" i="19"/>
  <c r="N4907" i="19"/>
  <c r="M4907" i="19"/>
  <c r="N4903" i="19"/>
  <c r="M4903" i="19"/>
  <c r="N4899" i="19"/>
  <c r="M4899" i="19"/>
  <c r="N4895" i="19"/>
  <c r="M4895" i="19"/>
  <c r="N4891" i="19"/>
  <c r="M4891" i="19"/>
  <c r="N4887" i="19"/>
  <c r="M4887" i="19"/>
  <c r="N4883" i="19"/>
  <c r="M4883" i="19"/>
  <c r="N4879" i="19"/>
  <c r="M4879" i="19"/>
  <c r="N4875" i="19"/>
  <c r="M4875" i="19"/>
  <c r="N4871" i="19"/>
  <c r="M4871" i="19"/>
  <c r="N4867" i="19"/>
  <c r="M4867" i="19"/>
  <c r="N4863" i="19"/>
  <c r="M4863" i="19"/>
  <c r="N4859" i="19"/>
  <c r="M4859" i="19"/>
  <c r="N4855" i="19"/>
  <c r="M4855" i="19"/>
  <c r="N4851" i="19"/>
  <c r="M4851" i="19"/>
  <c r="N4847" i="19"/>
  <c r="M4847" i="19"/>
  <c r="N4843" i="19"/>
  <c r="M4843" i="19"/>
  <c r="N4839" i="19"/>
  <c r="M4839" i="19"/>
  <c r="N4835" i="19"/>
  <c r="M4835" i="19"/>
  <c r="N4831" i="19"/>
  <c r="M4831" i="19"/>
  <c r="N4827" i="19"/>
  <c r="M4827" i="19"/>
  <c r="N4823" i="19"/>
  <c r="M4823" i="19"/>
  <c r="N4819" i="19"/>
  <c r="M4819" i="19"/>
  <c r="N4815" i="19"/>
  <c r="M4815" i="19"/>
  <c r="N4811" i="19"/>
  <c r="M4811" i="19"/>
  <c r="N4807" i="19"/>
  <c r="M4807" i="19"/>
  <c r="N4803" i="19"/>
  <c r="M4803" i="19"/>
  <c r="N4799" i="19"/>
  <c r="M4799" i="19"/>
  <c r="N4795" i="19"/>
  <c r="M4795" i="19"/>
  <c r="N4791" i="19"/>
  <c r="M4791" i="19"/>
  <c r="N4787" i="19"/>
  <c r="M4787" i="19"/>
  <c r="N4783" i="19"/>
  <c r="M4783" i="19"/>
  <c r="N4779" i="19"/>
  <c r="M4779" i="19"/>
  <c r="N4775" i="19"/>
  <c r="M4775" i="19"/>
  <c r="N4771" i="19"/>
  <c r="M4771" i="19"/>
  <c r="N4767" i="19"/>
  <c r="M4767" i="19"/>
  <c r="N4763" i="19"/>
  <c r="M4763" i="19"/>
  <c r="N4759" i="19"/>
  <c r="M4759" i="19"/>
  <c r="N4755" i="19"/>
  <c r="M4755" i="19"/>
  <c r="N4751" i="19"/>
  <c r="M4751" i="19"/>
  <c r="N4747" i="19"/>
  <c r="M4747" i="19"/>
  <c r="N4743" i="19"/>
  <c r="M4743" i="19"/>
  <c r="N4739" i="19"/>
  <c r="M4739" i="19"/>
  <c r="N4735" i="19"/>
  <c r="M4735" i="19"/>
  <c r="N4731" i="19"/>
  <c r="M4731" i="19"/>
  <c r="N4727" i="19"/>
  <c r="M4727" i="19"/>
  <c r="N4723" i="19"/>
  <c r="M4723" i="19"/>
  <c r="N4719" i="19"/>
  <c r="M4719" i="19"/>
  <c r="N4715" i="19"/>
  <c r="M4715" i="19"/>
  <c r="N4711" i="19"/>
  <c r="M4711" i="19"/>
  <c r="N4707" i="19"/>
  <c r="M4707" i="19"/>
  <c r="N4703" i="19"/>
  <c r="M4703" i="19"/>
  <c r="N4699" i="19"/>
  <c r="M4699" i="19"/>
  <c r="N4695" i="19"/>
  <c r="M4695" i="19"/>
  <c r="N4691" i="19"/>
  <c r="M4691" i="19"/>
  <c r="N4687" i="19"/>
  <c r="M4687" i="19"/>
  <c r="N4683" i="19"/>
  <c r="M4683" i="19"/>
  <c r="N4679" i="19"/>
  <c r="M4679" i="19"/>
  <c r="N4675" i="19"/>
  <c r="M4675" i="19"/>
  <c r="N4671" i="19"/>
  <c r="M4671" i="19"/>
  <c r="N4667" i="19"/>
  <c r="M4667" i="19"/>
  <c r="N4663" i="19"/>
  <c r="M4663" i="19"/>
  <c r="N4659" i="19"/>
  <c r="M4659" i="19"/>
  <c r="N4655" i="19"/>
  <c r="M4655" i="19"/>
  <c r="N4651" i="19"/>
  <c r="M4651" i="19"/>
  <c r="N4647" i="19"/>
  <c r="M4647" i="19"/>
  <c r="N4643" i="19"/>
  <c r="M4643" i="19"/>
  <c r="N4639" i="19"/>
  <c r="M4639" i="19"/>
  <c r="N4635" i="19"/>
  <c r="M4635" i="19"/>
  <c r="N4631" i="19"/>
  <c r="M4631" i="19"/>
  <c r="N4627" i="19"/>
  <c r="M4627" i="19"/>
  <c r="N4623" i="19"/>
  <c r="M4623" i="19"/>
  <c r="N4619" i="19"/>
  <c r="M4619" i="19"/>
  <c r="N4615" i="19"/>
  <c r="M4615" i="19"/>
  <c r="N4611" i="19"/>
  <c r="M4611" i="19"/>
  <c r="N4607" i="19"/>
  <c r="M4607" i="19"/>
  <c r="N4603" i="19"/>
  <c r="M4603" i="19"/>
  <c r="N4599" i="19"/>
  <c r="M4599" i="19"/>
  <c r="N4595" i="19"/>
  <c r="M4595" i="19"/>
  <c r="N4591" i="19"/>
  <c r="M4591" i="19"/>
  <c r="N4587" i="19"/>
  <c r="M4587" i="19"/>
  <c r="N4583" i="19"/>
  <c r="M4583" i="19"/>
  <c r="N4579" i="19"/>
  <c r="M4579" i="19"/>
  <c r="N4575" i="19"/>
  <c r="M4575" i="19"/>
  <c r="N4571" i="19"/>
  <c r="M4571" i="19"/>
  <c r="N4567" i="19"/>
  <c r="M4567" i="19"/>
  <c r="N4563" i="19"/>
  <c r="M4563" i="19"/>
  <c r="N4559" i="19"/>
  <c r="M4559" i="19"/>
  <c r="N4555" i="19"/>
  <c r="M4555" i="19"/>
  <c r="N4551" i="19"/>
  <c r="M4551" i="19"/>
  <c r="N4547" i="19"/>
  <c r="M4547" i="19"/>
  <c r="N4543" i="19"/>
  <c r="M4543" i="19"/>
  <c r="N4539" i="19"/>
  <c r="M4539" i="19"/>
  <c r="N4535" i="19"/>
  <c r="M4535" i="19"/>
  <c r="N4531" i="19"/>
  <c r="M4531" i="19"/>
  <c r="N4527" i="19"/>
  <c r="M4527" i="19"/>
  <c r="N4523" i="19"/>
  <c r="M4523" i="19"/>
  <c r="N4519" i="19"/>
  <c r="M4519" i="19"/>
  <c r="N4515" i="19"/>
  <c r="M4515" i="19"/>
  <c r="N4511" i="19"/>
  <c r="M4511" i="19"/>
  <c r="N4507" i="19"/>
  <c r="M4507" i="19"/>
  <c r="N4503" i="19"/>
  <c r="M4503" i="19"/>
  <c r="N4499" i="19"/>
  <c r="M4499" i="19"/>
  <c r="N4495" i="19"/>
  <c r="M4495" i="19"/>
  <c r="N4491" i="19"/>
  <c r="M4491" i="19"/>
  <c r="N4487" i="19"/>
  <c r="M4487" i="19"/>
  <c r="N4483" i="19"/>
  <c r="M4483" i="19"/>
  <c r="N4479" i="19"/>
  <c r="M4479" i="19"/>
  <c r="N4475" i="19"/>
  <c r="M4475" i="19"/>
  <c r="N4471" i="19"/>
  <c r="M4471" i="19"/>
  <c r="N4467" i="19"/>
  <c r="M4467" i="19"/>
  <c r="N4463" i="19"/>
  <c r="M4463" i="19"/>
  <c r="N4459" i="19"/>
  <c r="M4459" i="19"/>
  <c r="N4455" i="19"/>
  <c r="M4455" i="19"/>
  <c r="N4451" i="19"/>
  <c r="M4451" i="19"/>
  <c r="N4447" i="19"/>
  <c r="M4447" i="19"/>
  <c r="N4443" i="19"/>
  <c r="M4443" i="19"/>
  <c r="N4439" i="19"/>
  <c r="M4439" i="19"/>
  <c r="N4435" i="19"/>
  <c r="M4435" i="19"/>
  <c r="N4431" i="19"/>
  <c r="M4431" i="19"/>
  <c r="N4427" i="19"/>
  <c r="M4427" i="19"/>
  <c r="N4423" i="19"/>
  <c r="M4423" i="19"/>
  <c r="N4419" i="19"/>
  <c r="M4419" i="19"/>
  <c r="N4415" i="19"/>
  <c r="M4415" i="19"/>
  <c r="N4411" i="19"/>
  <c r="M4411" i="19"/>
  <c r="N4407" i="19"/>
  <c r="M4407" i="19"/>
  <c r="N4403" i="19"/>
  <c r="M4403" i="19"/>
  <c r="N4399" i="19"/>
  <c r="M4399" i="19"/>
  <c r="N4395" i="19"/>
  <c r="M4395" i="19"/>
  <c r="N4391" i="19"/>
  <c r="M4391" i="19"/>
  <c r="N4387" i="19"/>
  <c r="M4387" i="19"/>
  <c r="N4383" i="19"/>
  <c r="M4383" i="19"/>
  <c r="N4379" i="19"/>
  <c r="M4379" i="19"/>
  <c r="N4375" i="19"/>
  <c r="M4375" i="19"/>
  <c r="N4371" i="19"/>
  <c r="M4371" i="19"/>
  <c r="N4367" i="19"/>
  <c r="M4367" i="19"/>
  <c r="N4363" i="19"/>
  <c r="M4363" i="19"/>
  <c r="N4359" i="19"/>
  <c r="M4359" i="19"/>
  <c r="N4355" i="19"/>
  <c r="M4355" i="19"/>
  <c r="N4351" i="19"/>
  <c r="M4351" i="19"/>
  <c r="N4347" i="19"/>
  <c r="M4347" i="19"/>
  <c r="N4343" i="19"/>
  <c r="M4343" i="19"/>
  <c r="N4339" i="19"/>
  <c r="M4339" i="19"/>
  <c r="N4335" i="19"/>
  <c r="M4335" i="19"/>
  <c r="N4331" i="19"/>
  <c r="M4331" i="19"/>
  <c r="N4327" i="19"/>
  <c r="M4327" i="19"/>
  <c r="N4323" i="19"/>
  <c r="M4323" i="19"/>
  <c r="N4319" i="19"/>
  <c r="M4319" i="19"/>
  <c r="N4315" i="19"/>
  <c r="M4315" i="19"/>
  <c r="N4311" i="19"/>
  <c r="M4311" i="19"/>
  <c r="N4307" i="19"/>
  <c r="M4307" i="19"/>
  <c r="N4303" i="19"/>
  <c r="M4303" i="19"/>
  <c r="N4299" i="19"/>
  <c r="M4299" i="19"/>
  <c r="N4295" i="19"/>
  <c r="M4295" i="19"/>
  <c r="N4291" i="19"/>
  <c r="M4291" i="19"/>
  <c r="N4287" i="19"/>
  <c r="M4287" i="19"/>
  <c r="N4283" i="19"/>
  <c r="M4283" i="19"/>
  <c r="N4279" i="19"/>
  <c r="M4279" i="19"/>
  <c r="N4275" i="19"/>
  <c r="M4275" i="19"/>
  <c r="N4271" i="19"/>
  <c r="M4271" i="19"/>
  <c r="N4267" i="19"/>
  <c r="M4267" i="19"/>
  <c r="N4263" i="19"/>
  <c r="M4263" i="19"/>
  <c r="N4259" i="19"/>
  <c r="M4259" i="19"/>
  <c r="N4255" i="19"/>
  <c r="M4255" i="19"/>
  <c r="N4251" i="19"/>
  <c r="M4251" i="19"/>
  <c r="N4247" i="19"/>
  <c r="M4247" i="19"/>
  <c r="N4243" i="19"/>
  <c r="M4243" i="19"/>
  <c r="N4239" i="19"/>
  <c r="M4239" i="19"/>
  <c r="N4235" i="19"/>
  <c r="M4235" i="19"/>
  <c r="N4231" i="19"/>
  <c r="M4231" i="19"/>
  <c r="N4227" i="19"/>
  <c r="M4227" i="19"/>
  <c r="N4223" i="19"/>
  <c r="M4223" i="19"/>
  <c r="N4219" i="19"/>
  <c r="M4219" i="19"/>
  <c r="N4215" i="19"/>
  <c r="M4215" i="19"/>
  <c r="N4211" i="19"/>
  <c r="M4211" i="19"/>
  <c r="N4207" i="19"/>
  <c r="M4207" i="19"/>
  <c r="N4203" i="19"/>
  <c r="M4203" i="19"/>
  <c r="N4199" i="19"/>
  <c r="M4199" i="19"/>
  <c r="N4195" i="19"/>
  <c r="M4195" i="19"/>
  <c r="N4191" i="19"/>
  <c r="M4191" i="19"/>
  <c r="N4187" i="19"/>
  <c r="M4187" i="19"/>
  <c r="N4183" i="19"/>
  <c r="M4183" i="19"/>
  <c r="N4179" i="19"/>
  <c r="M4179" i="19"/>
  <c r="N4175" i="19"/>
  <c r="M4175" i="19"/>
  <c r="N4171" i="19"/>
  <c r="M4171" i="19"/>
  <c r="N4167" i="19"/>
  <c r="M4167" i="19"/>
  <c r="N4163" i="19"/>
  <c r="M4163" i="19"/>
  <c r="N4159" i="19"/>
  <c r="M4159" i="19"/>
  <c r="N4155" i="19"/>
  <c r="M4155" i="19"/>
  <c r="N4151" i="19"/>
  <c r="M4151" i="19"/>
  <c r="N4147" i="19"/>
  <c r="M4147" i="19"/>
  <c r="N4143" i="19"/>
  <c r="M4143" i="19"/>
  <c r="N4139" i="19"/>
  <c r="M4139" i="19"/>
  <c r="N4135" i="19"/>
  <c r="M4135" i="19"/>
  <c r="N4131" i="19"/>
  <c r="M4131" i="19"/>
  <c r="N4127" i="19"/>
  <c r="M4127" i="19"/>
  <c r="N4123" i="19"/>
  <c r="M4123" i="19"/>
  <c r="N4119" i="19"/>
  <c r="M4119" i="19"/>
  <c r="N4115" i="19"/>
  <c r="M4115" i="19"/>
  <c r="N4111" i="19"/>
  <c r="M4111" i="19"/>
  <c r="N4107" i="19"/>
  <c r="M4107" i="19"/>
  <c r="N4103" i="19"/>
  <c r="M4103" i="19"/>
  <c r="N4099" i="19"/>
  <c r="M4099" i="19"/>
  <c r="N4095" i="19"/>
  <c r="M4095" i="19"/>
  <c r="N4091" i="19"/>
  <c r="M4091" i="19"/>
  <c r="N4087" i="19"/>
  <c r="M4087" i="19"/>
  <c r="N4083" i="19"/>
  <c r="M4083" i="19"/>
  <c r="N4079" i="19"/>
  <c r="M4079" i="19"/>
  <c r="N4075" i="19"/>
  <c r="M4075" i="19"/>
  <c r="N4071" i="19"/>
  <c r="M4071" i="19"/>
  <c r="N4067" i="19"/>
  <c r="M4067" i="19"/>
  <c r="N4063" i="19"/>
  <c r="M4063" i="19"/>
  <c r="N4059" i="19"/>
  <c r="M4059" i="19"/>
  <c r="N4055" i="19"/>
  <c r="M4055" i="19"/>
  <c r="N4051" i="19"/>
  <c r="M4051" i="19"/>
  <c r="N4047" i="19"/>
  <c r="M4047" i="19"/>
  <c r="N4043" i="19"/>
  <c r="M4043" i="19"/>
  <c r="N4039" i="19"/>
  <c r="M4039" i="19"/>
  <c r="N4035" i="19"/>
  <c r="M4035" i="19"/>
  <c r="N4031" i="19"/>
  <c r="M4031" i="19"/>
  <c r="N4027" i="19"/>
  <c r="M4027" i="19"/>
  <c r="N4023" i="19"/>
  <c r="M4023" i="19"/>
  <c r="N4019" i="19"/>
  <c r="M4019" i="19"/>
  <c r="N4015" i="19"/>
  <c r="M4015" i="19"/>
  <c r="N4011" i="19"/>
  <c r="M4011" i="19"/>
  <c r="N4007" i="19"/>
  <c r="M4007" i="19"/>
  <c r="N4003" i="19"/>
  <c r="M4003" i="19"/>
  <c r="N3999" i="19"/>
  <c r="M3999" i="19"/>
  <c r="N3995" i="19"/>
  <c r="M3995" i="19"/>
  <c r="N3991" i="19"/>
  <c r="M3991" i="19"/>
  <c r="N3987" i="19"/>
  <c r="M3987" i="19"/>
  <c r="N3983" i="19"/>
  <c r="M3983" i="19"/>
  <c r="N3979" i="19"/>
  <c r="M3979" i="19"/>
  <c r="N3975" i="19"/>
  <c r="M3975" i="19"/>
  <c r="N3971" i="19"/>
  <c r="M3971" i="19"/>
  <c r="N3967" i="19"/>
  <c r="M3967" i="19"/>
  <c r="N3963" i="19"/>
  <c r="M3963" i="19"/>
  <c r="N3959" i="19"/>
  <c r="M3959" i="19"/>
  <c r="N3955" i="19"/>
  <c r="M3955" i="19"/>
  <c r="N3951" i="19"/>
  <c r="M3951" i="19"/>
  <c r="N3947" i="19"/>
  <c r="M3947" i="19"/>
  <c r="N3943" i="19"/>
  <c r="M3943" i="19"/>
  <c r="N3939" i="19"/>
  <c r="M3939" i="19"/>
  <c r="N3935" i="19"/>
  <c r="M3935" i="19"/>
  <c r="N3931" i="19"/>
  <c r="M3931" i="19"/>
  <c r="N3927" i="19"/>
  <c r="M3927" i="19"/>
  <c r="N3923" i="19"/>
  <c r="M3923" i="19"/>
  <c r="N3919" i="19"/>
  <c r="M3919" i="19"/>
  <c r="N3915" i="19"/>
  <c r="M3915" i="19"/>
  <c r="N3911" i="19"/>
  <c r="M3911" i="19"/>
  <c r="N3907" i="19"/>
  <c r="M3907" i="19"/>
  <c r="N3903" i="19"/>
  <c r="M3903" i="19"/>
  <c r="N3899" i="19"/>
  <c r="M3899" i="19"/>
  <c r="N3895" i="19"/>
  <c r="M3895" i="19"/>
  <c r="N3891" i="19"/>
  <c r="M3891" i="19"/>
  <c r="N3887" i="19"/>
  <c r="M3887" i="19"/>
  <c r="N3883" i="19"/>
  <c r="M3883" i="19"/>
  <c r="N3879" i="19"/>
  <c r="M3879" i="19"/>
  <c r="N3875" i="19"/>
  <c r="M3875" i="19"/>
  <c r="N3871" i="19"/>
  <c r="M3871" i="19"/>
  <c r="N3867" i="19"/>
  <c r="M3867" i="19"/>
  <c r="N3863" i="19"/>
  <c r="M3863" i="19"/>
  <c r="N3859" i="19"/>
  <c r="M3859" i="19"/>
  <c r="N3855" i="19"/>
  <c r="M3855" i="19"/>
  <c r="N3851" i="19"/>
  <c r="M3851" i="19"/>
  <c r="N3847" i="19"/>
  <c r="M3847" i="19"/>
  <c r="N3843" i="19"/>
  <c r="M3843" i="19"/>
  <c r="N3839" i="19"/>
  <c r="M3839" i="19"/>
  <c r="N3835" i="19"/>
  <c r="M3835" i="19"/>
  <c r="N3831" i="19"/>
  <c r="M3831" i="19"/>
  <c r="N3827" i="19"/>
  <c r="M3827" i="19"/>
  <c r="N3823" i="19"/>
  <c r="M3823" i="19"/>
  <c r="N3819" i="19"/>
  <c r="M3819" i="19"/>
  <c r="N3815" i="19"/>
  <c r="M3815" i="19"/>
  <c r="N3811" i="19"/>
  <c r="M3811" i="19"/>
  <c r="N3807" i="19"/>
  <c r="M3807" i="19"/>
  <c r="N3803" i="19"/>
  <c r="M3803" i="19"/>
  <c r="N3799" i="19"/>
  <c r="M3799" i="19"/>
  <c r="N3795" i="19"/>
  <c r="M3795" i="19"/>
  <c r="N3791" i="19"/>
  <c r="M3791" i="19"/>
  <c r="N3787" i="19"/>
  <c r="M3787" i="19"/>
  <c r="N3783" i="19"/>
  <c r="M3783" i="19"/>
  <c r="N3779" i="19"/>
  <c r="M3779" i="19"/>
  <c r="N3775" i="19"/>
  <c r="M3775" i="19"/>
  <c r="N3771" i="19"/>
  <c r="M3771" i="19"/>
  <c r="N3767" i="19"/>
  <c r="M3767" i="19"/>
  <c r="N3763" i="19"/>
  <c r="M3763" i="19"/>
  <c r="N3759" i="19"/>
  <c r="M3759" i="19"/>
  <c r="N3755" i="19"/>
  <c r="M3755" i="19"/>
  <c r="N3751" i="19"/>
  <c r="M3751" i="19"/>
  <c r="N3747" i="19"/>
  <c r="M3747" i="19"/>
  <c r="N3743" i="19"/>
  <c r="M3743" i="19"/>
  <c r="N3739" i="19"/>
  <c r="M3739" i="19"/>
  <c r="N3735" i="19"/>
  <c r="M3735" i="19"/>
  <c r="N3731" i="19"/>
  <c r="M3731" i="19"/>
  <c r="N3727" i="19"/>
  <c r="M3727" i="19"/>
  <c r="N3723" i="19"/>
  <c r="M3723" i="19"/>
  <c r="N3719" i="19"/>
  <c r="M3719" i="19"/>
  <c r="N3715" i="19"/>
  <c r="M3715" i="19"/>
  <c r="N3711" i="19"/>
  <c r="M3711" i="19"/>
  <c r="N3707" i="19"/>
  <c r="M3707" i="19"/>
  <c r="N3703" i="19"/>
  <c r="M3703" i="19"/>
  <c r="N3699" i="19"/>
  <c r="M3699" i="19"/>
  <c r="N3695" i="19"/>
  <c r="M3695" i="19"/>
  <c r="N3691" i="19"/>
  <c r="M3691" i="19"/>
  <c r="N3687" i="19"/>
  <c r="M3687" i="19"/>
  <c r="N3683" i="19"/>
  <c r="M3683" i="19"/>
  <c r="N3679" i="19"/>
  <c r="M3679" i="19"/>
  <c r="N3675" i="19"/>
  <c r="M3675" i="19"/>
  <c r="N3671" i="19"/>
  <c r="M3671" i="19"/>
  <c r="N3667" i="19"/>
  <c r="M3667" i="19"/>
  <c r="N3663" i="19"/>
  <c r="M3663" i="19"/>
  <c r="N3659" i="19"/>
  <c r="M3659" i="19"/>
  <c r="N3655" i="19"/>
  <c r="M3655" i="19"/>
  <c r="N3651" i="19"/>
  <c r="M3651" i="19"/>
  <c r="N3647" i="19"/>
  <c r="M3647" i="19"/>
  <c r="N3643" i="19"/>
  <c r="M3643" i="19"/>
  <c r="N3639" i="19"/>
  <c r="M3639" i="19"/>
  <c r="N3635" i="19"/>
  <c r="M3635" i="19"/>
  <c r="N3631" i="19"/>
  <c r="M3631" i="19"/>
  <c r="N3627" i="19"/>
  <c r="M3627" i="19"/>
  <c r="N3623" i="19"/>
  <c r="M3623" i="19"/>
  <c r="N3619" i="19"/>
  <c r="M3619" i="19"/>
  <c r="N3615" i="19"/>
  <c r="M3615" i="19"/>
  <c r="N3611" i="19"/>
  <c r="M3611" i="19"/>
  <c r="N3607" i="19"/>
  <c r="M3607" i="19"/>
  <c r="N3603" i="19"/>
  <c r="M3603" i="19"/>
  <c r="N3599" i="19"/>
  <c r="M3599" i="19"/>
  <c r="N3595" i="19"/>
  <c r="M3595" i="19"/>
  <c r="N3591" i="19"/>
  <c r="M3591" i="19"/>
  <c r="N3587" i="19"/>
  <c r="M3587" i="19"/>
  <c r="N3583" i="19"/>
  <c r="M3583" i="19"/>
  <c r="N3579" i="19"/>
  <c r="M3579" i="19"/>
  <c r="N3575" i="19"/>
  <c r="M3575" i="19"/>
  <c r="N3571" i="19"/>
  <c r="M3571" i="19"/>
  <c r="N3567" i="19"/>
  <c r="M3567" i="19"/>
  <c r="N3563" i="19"/>
  <c r="M3563" i="19"/>
  <c r="N3559" i="19"/>
  <c r="M3559" i="19"/>
  <c r="N3555" i="19"/>
  <c r="M3555" i="19"/>
  <c r="N3551" i="19"/>
  <c r="M3551" i="19"/>
  <c r="N3547" i="19"/>
  <c r="M3547" i="19"/>
  <c r="N3543" i="19"/>
  <c r="M3543" i="19"/>
  <c r="N3539" i="19"/>
  <c r="M3539" i="19"/>
  <c r="N3535" i="19"/>
  <c r="M3535" i="19"/>
  <c r="N3531" i="19"/>
  <c r="M3531" i="19"/>
  <c r="N3527" i="19"/>
  <c r="M3527" i="19"/>
  <c r="N3523" i="19"/>
  <c r="M3523" i="19"/>
  <c r="N3519" i="19"/>
  <c r="M3519" i="19"/>
  <c r="N3515" i="19"/>
  <c r="M3515" i="19"/>
  <c r="N3511" i="19"/>
  <c r="M3511" i="19"/>
  <c r="N3507" i="19"/>
  <c r="M3507" i="19"/>
  <c r="N3503" i="19"/>
  <c r="M3503" i="19"/>
  <c r="N3499" i="19"/>
  <c r="M3499" i="19"/>
  <c r="N3495" i="19"/>
  <c r="M3495" i="19"/>
  <c r="N3491" i="19"/>
  <c r="M3491" i="19"/>
  <c r="N3487" i="19"/>
  <c r="M3487" i="19"/>
  <c r="N3483" i="19"/>
  <c r="M3483" i="19"/>
  <c r="N3479" i="19"/>
  <c r="M3479" i="19"/>
  <c r="N3475" i="19"/>
  <c r="M3475" i="19"/>
  <c r="N3471" i="19"/>
  <c r="M3471" i="19"/>
  <c r="N3467" i="19"/>
  <c r="M3467" i="19"/>
  <c r="N3463" i="19"/>
  <c r="M3463" i="19"/>
  <c r="N3459" i="19"/>
  <c r="M3459" i="19"/>
  <c r="N3455" i="19"/>
  <c r="M3455" i="19"/>
  <c r="N3451" i="19"/>
  <c r="M3451" i="19"/>
  <c r="N3447" i="19"/>
  <c r="M3447" i="19"/>
  <c r="N3443" i="19"/>
  <c r="M3443" i="19"/>
  <c r="N3439" i="19"/>
  <c r="M3439" i="19"/>
  <c r="N3435" i="19"/>
  <c r="M3435" i="19"/>
  <c r="N3431" i="19"/>
  <c r="M3431" i="19"/>
  <c r="N3427" i="19"/>
  <c r="M3427" i="19"/>
  <c r="N3423" i="19"/>
  <c r="M3423" i="19"/>
  <c r="N3419" i="19"/>
  <c r="M3419" i="19"/>
  <c r="N3415" i="19"/>
  <c r="M3415" i="19"/>
  <c r="N3411" i="19"/>
  <c r="M3411" i="19"/>
  <c r="N3407" i="19"/>
  <c r="M3407" i="19"/>
  <c r="N3403" i="19"/>
  <c r="M3403" i="19"/>
  <c r="N3399" i="19"/>
  <c r="M3399" i="19"/>
  <c r="N3395" i="19"/>
  <c r="M3395" i="19"/>
  <c r="N3391" i="19"/>
  <c r="M3391" i="19"/>
  <c r="N3387" i="19"/>
  <c r="M3387" i="19"/>
  <c r="N3383" i="19"/>
  <c r="M3383" i="19"/>
  <c r="N3379" i="19"/>
  <c r="M3379" i="19"/>
  <c r="N3375" i="19"/>
  <c r="M3375" i="19"/>
  <c r="N3371" i="19"/>
  <c r="M3371" i="19"/>
  <c r="N3367" i="19"/>
  <c r="M3367" i="19"/>
  <c r="N3363" i="19"/>
  <c r="M3363" i="19"/>
  <c r="N3359" i="19"/>
  <c r="M3359" i="19"/>
  <c r="N3355" i="19"/>
  <c r="M3355" i="19"/>
  <c r="N3351" i="19"/>
  <c r="M3351" i="19"/>
  <c r="N3347" i="19"/>
  <c r="M3347" i="19"/>
  <c r="N3343" i="19"/>
  <c r="M3343" i="19"/>
  <c r="N3339" i="19"/>
  <c r="M3339" i="19"/>
  <c r="N3335" i="19"/>
  <c r="M3335" i="19"/>
  <c r="N3331" i="19"/>
  <c r="M3331" i="19"/>
  <c r="N3327" i="19"/>
  <c r="M3327" i="19"/>
  <c r="N3323" i="19"/>
  <c r="M3323" i="19"/>
  <c r="N3319" i="19"/>
  <c r="M3319" i="19"/>
  <c r="N3315" i="19"/>
  <c r="M3315" i="19"/>
  <c r="N3311" i="19"/>
  <c r="M3311" i="19"/>
  <c r="N3307" i="19"/>
  <c r="M3307" i="19"/>
  <c r="N3303" i="19"/>
  <c r="M3303" i="19"/>
  <c r="N3299" i="19"/>
  <c r="M3299" i="19"/>
  <c r="N3295" i="19"/>
  <c r="M3295" i="19"/>
  <c r="N3291" i="19"/>
  <c r="M3291" i="19"/>
  <c r="N3287" i="19"/>
  <c r="M3287" i="19"/>
  <c r="N3283" i="19"/>
  <c r="M3283" i="19"/>
  <c r="N3279" i="19"/>
  <c r="M3279" i="19"/>
  <c r="N3275" i="19"/>
  <c r="M3275" i="19"/>
  <c r="N3271" i="19"/>
  <c r="M3271" i="19"/>
  <c r="N3267" i="19"/>
  <c r="M3267" i="19"/>
  <c r="N3263" i="19"/>
  <c r="M3263" i="19"/>
  <c r="N3259" i="19"/>
  <c r="M3259" i="19"/>
  <c r="N3255" i="19"/>
  <c r="M3255" i="19"/>
  <c r="N3251" i="19"/>
  <c r="M3251" i="19"/>
  <c r="N3247" i="19"/>
  <c r="M3247" i="19"/>
  <c r="N3243" i="19"/>
  <c r="M3243" i="19"/>
  <c r="N3239" i="19"/>
  <c r="M3239" i="19"/>
  <c r="N3235" i="19"/>
  <c r="M3235" i="19"/>
  <c r="N3231" i="19"/>
  <c r="M3231" i="19"/>
  <c r="N3227" i="19"/>
  <c r="M3227" i="19"/>
  <c r="N3223" i="19"/>
  <c r="M3223" i="19"/>
  <c r="N3219" i="19"/>
  <c r="M3219" i="19"/>
  <c r="N3215" i="19"/>
  <c r="M3215" i="19"/>
  <c r="N3211" i="19"/>
  <c r="M3211" i="19"/>
  <c r="N3207" i="19"/>
  <c r="M3207" i="19"/>
  <c r="N3203" i="19"/>
  <c r="M3203" i="19"/>
  <c r="N3199" i="19"/>
  <c r="M3199" i="19"/>
  <c r="N3195" i="19"/>
  <c r="M3195" i="19"/>
  <c r="N3191" i="19"/>
  <c r="M3191" i="19"/>
  <c r="N3187" i="19"/>
  <c r="M3187" i="19"/>
  <c r="N3183" i="19"/>
  <c r="M3183" i="19"/>
  <c r="N3179" i="19"/>
  <c r="M3179" i="19"/>
  <c r="N3175" i="19"/>
  <c r="M3175" i="19"/>
  <c r="N3171" i="19"/>
  <c r="M3171" i="19"/>
  <c r="N3167" i="19"/>
  <c r="M3167" i="19"/>
  <c r="N3163" i="19"/>
  <c r="M3163" i="19"/>
  <c r="N3159" i="19"/>
  <c r="M3159" i="19"/>
  <c r="N3155" i="19"/>
  <c r="M3155" i="19"/>
  <c r="N3151" i="19"/>
  <c r="M3151" i="19"/>
  <c r="N3147" i="19"/>
  <c r="M3147" i="19"/>
  <c r="N3143" i="19"/>
  <c r="M3143" i="19"/>
  <c r="N3139" i="19"/>
  <c r="M3139" i="19"/>
  <c r="N3135" i="19"/>
  <c r="M3135" i="19"/>
  <c r="N3131" i="19"/>
  <c r="M3131" i="19"/>
  <c r="N3127" i="19"/>
  <c r="M3127" i="19"/>
  <c r="N3123" i="19"/>
  <c r="M3123" i="19"/>
  <c r="N3119" i="19"/>
  <c r="M3119" i="19"/>
  <c r="N3115" i="19"/>
  <c r="M3115" i="19"/>
  <c r="N3111" i="19"/>
  <c r="M3111" i="19"/>
  <c r="N3107" i="19"/>
  <c r="M3107" i="19"/>
  <c r="N3103" i="19"/>
  <c r="M3103" i="19"/>
  <c r="N3099" i="19"/>
  <c r="M3099" i="19"/>
  <c r="N3095" i="19"/>
  <c r="M3095" i="19"/>
  <c r="N3091" i="19"/>
  <c r="M3091" i="19"/>
  <c r="N3087" i="19"/>
  <c r="M3087" i="19"/>
  <c r="N3083" i="19"/>
  <c r="M3083" i="19"/>
  <c r="N3079" i="19"/>
  <c r="M3079" i="19"/>
  <c r="N3075" i="19"/>
  <c r="M3075" i="19"/>
  <c r="N3071" i="19"/>
  <c r="M3071" i="19"/>
  <c r="N3067" i="19"/>
  <c r="M3067" i="19"/>
  <c r="N3063" i="19"/>
  <c r="M3063" i="19"/>
  <c r="N3059" i="19"/>
  <c r="M3059" i="19"/>
  <c r="N3055" i="19"/>
  <c r="M3055" i="19"/>
  <c r="N3051" i="19"/>
  <c r="M3051" i="19"/>
  <c r="N3047" i="19"/>
  <c r="M3047" i="19"/>
  <c r="N3043" i="19"/>
  <c r="M3043" i="19"/>
  <c r="N3039" i="19"/>
  <c r="M3039" i="19"/>
  <c r="N3035" i="19"/>
  <c r="M3035" i="19"/>
  <c r="N3031" i="19"/>
  <c r="M3031" i="19"/>
  <c r="N3027" i="19"/>
  <c r="M3027" i="19"/>
  <c r="N3023" i="19"/>
  <c r="M3023" i="19"/>
  <c r="N3019" i="19"/>
  <c r="M3019" i="19"/>
  <c r="N3015" i="19"/>
  <c r="M3015" i="19"/>
  <c r="N3011" i="19"/>
  <c r="M3011" i="19"/>
  <c r="N3007" i="19"/>
  <c r="M3007" i="19"/>
  <c r="N3003" i="19"/>
  <c r="M3003" i="19"/>
  <c r="N2999" i="19"/>
  <c r="M2999" i="19"/>
  <c r="N2995" i="19"/>
  <c r="M2995" i="19"/>
  <c r="N2991" i="19"/>
  <c r="M2991" i="19"/>
  <c r="N2987" i="19"/>
  <c r="M2987" i="19"/>
  <c r="N2983" i="19"/>
  <c r="M2983" i="19"/>
  <c r="N2979" i="19"/>
  <c r="M2979" i="19"/>
  <c r="N2975" i="19"/>
  <c r="M2975" i="19"/>
  <c r="N2971" i="19"/>
  <c r="M2971" i="19"/>
  <c r="N2967" i="19"/>
  <c r="M2967" i="19"/>
  <c r="N2963" i="19"/>
  <c r="M2963" i="19"/>
  <c r="N2959" i="19"/>
  <c r="M2959" i="19"/>
  <c r="N2955" i="19"/>
  <c r="M2955" i="19"/>
  <c r="N2951" i="19"/>
  <c r="M2951" i="19"/>
  <c r="N2947" i="19"/>
  <c r="M2947" i="19"/>
  <c r="N2943" i="19"/>
  <c r="M2943" i="19"/>
  <c r="N2939" i="19"/>
  <c r="M2939" i="19"/>
  <c r="N2935" i="19"/>
  <c r="M2935" i="19"/>
  <c r="N2931" i="19"/>
  <c r="M2931" i="19"/>
  <c r="N2927" i="19"/>
  <c r="M2927" i="19"/>
  <c r="N2923" i="19"/>
  <c r="M2923" i="19"/>
  <c r="N2919" i="19"/>
  <c r="M2919" i="19"/>
  <c r="N2915" i="19"/>
  <c r="M2915" i="19"/>
  <c r="N2911" i="19"/>
  <c r="M2911" i="19"/>
  <c r="N2907" i="19"/>
  <c r="M2907" i="19"/>
  <c r="N2903" i="19"/>
  <c r="M2903" i="19"/>
  <c r="N2899" i="19"/>
  <c r="M2899" i="19"/>
  <c r="N2895" i="19"/>
  <c r="M2895" i="19"/>
  <c r="N2891" i="19"/>
  <c r="M2891" i="19"/>
  <c r="N2887" i="19"/>
  <c r="M2887" i="19"/>
  <c r="N2883" i="19"/>
  <c r="M2883" i="19"/>
  <c r="N2879" i="19"/>
  <c r="M2879" i="19"/>
  <c r="N2875" i="19"/>
  <c r="M2875" i="19"/>
  <c r="N2871" i="19"/>
  <c r="M2871" i="19"/>
  <c r="N2867" i="19"/>
  <c r="M2867" i="19"/>
  <c r="N2863" i="19"/>
  <c r="M2863" i="19"/>
  <c r="N2859" i="19"/>
  <c r="M2859" i="19"/>
  <c r="N2855" i="19"/>
  <c r="M2855" i="19"/>
  <c r="N2851" i="19"/>
  <c r="M2851" i="19"/>
  <c r="N2847" i="19"/>
  <c r="M2847" i="19"/>
  <c r="N2843" i="19"/>
  <c r="M2843" i="19"/>
  <c r="N2839" i="19"/>
  <c r="M2839" i="19"/>
  <c r="N2835" i="19"/>
  <c r="M2835" i="19"/>
  <c r="N2831" i="19"/>
  <c r="M2831" i="19"/>
  <c r="N2827" i="19"/>
  <c r="M2827" i="19"/>
  <c r="N2823" i="19"/>
  <c r="M2823" i="19"/>
  <c r="N2819" i="19"/>
  <c r="M2819" i="19"/>
  <c r="N2815" i="19"/>
  <c r="M2815" i="19"/>
  <c r="N2811" i="19"/>
  <c r="M2811" i="19"/>
  <c r="N2807" i="19"/>
  <c r="M2807" i="19"/>
  <c r="N2803" i="19"/>
  <c r="M2803" i="19"/>
  <c r="N2799" i="19"/>
  <c r="M2799" i="19"/>
  <c r="N2795" i="19"/>
  <c r="M2795" i="19"/>
  <c r="N2791" i="19"/>
  <c r="M2791" i="19"/>
  <c r="N2787" i="19"/>
  <c r="M2787" i="19"/>
  <c r="N2783" i="19"/>
  <c r="M2783" i="19"/>
  <c r="N2779" i="19"/>
  <c r="M2779" i="19"/>
  <c r="N2775" i="19"/>
  <c r="M2775" i="19"/>
  <c r="N2771" i="19"/>
  <c r="M2771" i="19"/>
  <c r="N2767" i="19"/>
  <c r="M2767" i="19"/>
  <c r="N2763" i="19"/>
  <c r="M2763" i="19"/>
  <c r="N2759" i="19"/>
  <c r="M2759" i="19"/>
  <c r="N2755" i="19"/>
  <c r="M2755" i="19"/>
  <c r="N2751" i="19"/>
  <c r="M2751" i="19"/>
  <c r="N2747" i="19"/>
  <c r="M2747" i="19"/>
  <c r="N2743" i="19"/>
  <c r="M2743" i="19"/>
  <c r="N2739" i="19"/>
  <c r="M2739" i="19"/>
  <c r="N2735" i="19"/>
  <c r="M2735" i="19"/>
  <c r="N2731" i="19"/>
  <c r="M2731" i="19"/>
  <c r="N2727" i="19"/>
  <c r="M2727" i="19"/>
  <c r="N2723" i="19"/>
  <c r="M2723" i="19"/>
  <c r="N2719" i="19"/>
  <c r="M2719" i="19"/>
  <c r="N2715" i="19"/>
  <c r="M2715" i="19"/>
  <c r="N2711" i="19"/>
  <c r="M2711" i="19"/>
  <c r="N2707" i="19"/>
  <c r="M2707" i="19"/>
  <c r="N2703" i="19"/>
  <c r="M2703" i="19"/>
  <c r="N2699" i="19"/>
  <c r="M2699" i="19"/>
  <c r="N2695" i="19"/>
  <c r="M2695" i="19"/>
  <c r="N2691" i="19"/>
  <c r="M2691" i="19"/>
  <c r="N2687" i="19"/>
  <c r="M2687" i="19"/>
  <c r="N2683" i="19"/>
  <c r="M2683" i="19"/>
  <c r="N2679" i="19"/>
  <c r="M2679" i="19"/>
  <c r="N2675" i="19"/>
  <c r="M2675" i="19"/>
  <c r="N2671" i="19"/>
  <c r="M2671" i="19"/>
  <c r="N2667" i="19"/>
  <c r="M2667" i="19"/>
  <c r="N2663" i="19"/>
  <c r="M2663" i="19"/>
  <c r="N2659" i="19"/>
  <c r="M2659" i="19"/>
  <c r="N2655" i="19"/>
  <c r="M2655" i="19"/>
  <c r="N2651" i="19"/>
  <c r="M2651" i="19"/>
  <c r="N2647" i="19"/>
  <c r="M2647" i="19"/>
  <c r="N2643" i="19"/>
  <c r="M2643" i="19"/>
  <c r="N2639" i="19"/>
  <c r="M2639" i="19"/>
  <c r="N2635" i="19"/>
  <c r="M2635" i="19"/>
  <c r="N2631" i="19"/>
  <c r="M2631" i="19"/>
  <c r="N2627" i="19"/>
  <c r="M2627" i="19"/>
  <c r="N2623" i="19"/>
  <c r="M2623" i="19"/>
  <c r="N2619" i="19"/>
  <c r="M2619" i="19"/>
  <c r="N2615" i="19"/>
  <c r="M2615" i="19"/>
  <c r="N2611" i="19"/>
  <c r="M2611" i="19"/>
  <c r="N2607" i="19"/>
  <c r="M2607" i="19"/>
  <c r="N2603" i="19"/>
  <c r="M2603" i="19"/>
  <c r="N2599" i="19"/>
  <c r="M2599" i="19"/>
  <c r="N2595" i="19"/>
  <c r="M2595" i="19"/>
  <c r="N2591" i="19"/>
  <c r="M2591" i="19"/>
  <c r="N2587" i="19"/>
  <c r="M2587" i="19"/>
  <c r="N2583" i="19"/>
  <c r="M2583" i="19"/>
  <c r="N2579" i="19"/>
  <c r="M2579" i="19"/>
  <c r="N2575" i="19"/>
  <c r="M2575" i="19"/>
  <c r="N2571" i="19"/>
  <c r="M2571" i="19"/>
  <c r="N2567" i="19"/>
  <c r="M2567" i="19"/>
  <c r="N2563" i="19"/>
  <c r="M2563" i="19"/>
  <c r="N2559" i="19"/>
  <c r="M2559" i="19"/>
  <c r="N2555" i="19"/>
  <c r="M2555" i="19"/>
  <c r="N2551" i="19"/>
  <c r="M2551" i="19"/>
  <c r="N2547" i="19"/>
  <c r="M2547" i="19"/>
  <c r="N2543" i="19"/>
  <c r="M2543" i="19"/>
  <c r="N2539" i="19"/>
  <c r="M2539" i="19"/>
  <c r="N2535" i="19"/>
  <c r="M2535" i="19"/>
  <c r="N2531" i="19"/>
  <c r="M2531" i="19"/>
  <c r="N2527" i="19"/>
  <c r="M2527" i="19"/>
  <c r="N2523" i="19"/>
  <c r="M2523" i="19"/>
  <c r="N2519" i="19"/>
  <c r="M2519" i="19"/>
  <c r="N2515" i="19"/>
  <c r="M2515" i="19"/>
  <c r="N2511" i="19"/>
  <c r="M2511" i="19"/>
  <c r="N2507" i="19"/>
  <c r="M2507" i="19"/>
  <c r="N2503" i="19"/>
  <c r="M2503" i="19"/>
  <c r="N2499" i="19"/>
  <c r="M2499" i="19"/>
  <c r="N2495" i="19"/>
  <c r="M2495" i="19"/>
  <c r="N2491" i="19"/>
  <c r="M2491" i="19"/>
  <c r="N2487" i="19"/>
  <c r="M2487" i="19"/>
  <c r="N2483" i="19"/>
  <c r="M2483" i="19"/>
  <c r="N2479" i="19"/>
  <c r="M2479" i="19"/>
  <c r="N2475" i="19"/>
  <c r="M2475" i="19"/>
  <c r="N2471" i="19"/>
  <c r="M2471" i="19"/>
  <c r="N2467" i="19"/>
  <c r="M2467" i="19"/>
  <c r="N2463" i="19"/>
  <c r="M2463" i="19"/>
  <c r="N2459" i="19"/>
  <c r="M2459" i="19"/>
  <c r="N2455" i="19"/>
  <c r="M2455" i="19"/>
  <c r="N2451" i="19"/>
  <c r="M2451" i="19"/>
  <c r="N2447" i="19"/>
  <c r="M2447" i="19"/>
  <c r="N2443" i="19"/>
  <c r="M2443" i="19"/>
  <c r="N2439" i="19"/>
  <c r="M2439" i="19"/>
  <c r="N2435" i="19"/>
  <c r="M2435" i="19"/>
  <c r="N2431" i="19"/>
  <c r="M2431" i="19"/>
  <c r="N2427" i="19"/>
  <c r="M2427" i="19"/>
  <c r="N2423" i="19"/>
  <c r="M2423" i="19"/>
  <c r="N2419" i="19"/>
  <c r="M2419" i="19"/>
  <c r="N2415" i="19"/>
  <c r="M2415" i="19"/>
  <c r="N2411" i="19"/>
  <c r="M2411" i="19"/>
  <c r="N2407" i="19"/>
  <c r="M2407" i="19"/>
  <c r="N2403" i="19"/>
  <c r="M2403" i="19"/>
  <c r="N2399" i="19"/>
  <c r="M2399" i="19"/>
  <c r="N2395" i="19"/>
  <c r="M2395" i="19"/>
  <c r="N2391" i="19"/>
  <c r="M2391" i="19"/>
  <c r="N2387" i="19"/>
  <c r="M2387" i="19"/>
  <c r="N2383" i="19"/>
  <c r="M2383" i="19"/>
  <c r="N2379" i="19"/>
  <c r="M2379" i="19"/>
  <c r="N2375" i="19"/>
  <c r="M2375" i="19"/>
  <c r="N2371" i="19"/>
  <c r="M2371" i="19"/>
  <c r="N2367" i="19"/>
  <c r="M2367" i="19"/>
  <c r="N2363" i="19"/>
  <c r="M2363" i="19"/>
  <c r="N2359" i="19"/>
  <c r="M2359" i="19"/>
  <c r="N2355" i="19"/>
  <c r="M2355" i="19"/>
  <c r="N2351" i="19"/>
  <c r="M2351" i="19"/>
  <c r="N2347" i="19"/>
  <c r="M2347" i="19"/>
  <c r="N2343" i="19"/>
  <c r="M2343" i="19"/>
  <c r="N2339" i="19"/>
  <c r="M2339" i="19"/>
  <c r="N2335" i="19"/>
  <c r="M2335" i="19"/>
  <c r="N2331" i="19"/>
  <c r="M2331" i="19"/>
  <c r="N2327" i="19"/>
  <c r="M2327" i="19"/>
  <c r="N2323" i="19"/>
  <c r="M2323" i="19"/>
  <c r="N2319" i="19"/>
  <c r="M2319" i="19"/>
  <c r="N2315" i="19"/>
  <c r="M2315" i="19"/>
  <c r="N2311" i="19"/>
  <c r="M2311" i="19"/>
  <c r="N2307" i="19"/>
  <c r="M2307" i="19"/>
  <c r="N2303" i="19"/>
  <c r="M2303" i="19"/>
  <c r="N2299" i="19"/>
  <c r="M2299" i="19"/>
  <c r="N2295" i="19"/>
  <c r="M2295" i="19"/>
  <c r="N2291" i="19"/>
  <c r="M2291" i="19"/>
  <c r="N2287" i="19"/>
  <c r="M2287" i="19"/>
  <c r="N2283" i="19"/>
  <c r="M2283" i="19"/>
  <c r="N2279" i="19"/>
  <c r="M2279" i="19"/>
  <c r="N2275" i="19"/>
  <c r="M2275" i="19"/>
  <c r="N2271" i="19"/>
  <c r="M2271" i="19"/>
  <c r="N2267" i="19"/>
  <c r="M2267" i="19"/>
  <c r="N2263" i="19"/>
  <c r="M2263" i="19"/>
  <c r="N2259" i="19"/>
  <c r="M2259" i="19"/>
  <c r="N2255" i="19"/>
  <c r="M2255" i="19"/>
  <c r="N2251" i="19"/>
  <c r="M2251" i="19"/>
  <c r="N2247" i="19"/>
  <c r="M2247" i="19"/>
  <c r="N2243" i="19"/>
  <c r="M2243" i="19"/>
  <c r="N2239" i="19"/>
  <c r="M2239" i="19"/>
  <c r="N2235" i="19"/>
  <c r="M2235" i="19"/>
  <c r="N2231" i="19"/>
  <c r="M2231" i="19"/>
  <c r="N2227" i="19"/>
  <c r="M2227" i="19"/>
  <c r="N2223" i="19"/>
  <c r="M2223" i="19"/>
  <c r="N2219" i="19"/>
  <c r="M2219" i="19"/>
  <c r="N2215" i="19"/>
  <c r="M2215" i="19"/>
  <c r="N2211" i="19"/>
  <c r="M2211" i="19"/>
  <c r="N2207" i="19"/>
  <c r="M2207" i="19"/>
  <c r="N2203" i="19"/>
  <c r="M2203" i="19"/>
  <c r="N2199" i="19"/>
  <c r="M2199" i="19"/>
  <c r="N2195" i="19"/>
  <c r="M2195" i="19"/>
  <c r="N2191" i="19"/>
  <c r="M2191" i="19"/>
  <c r="N2187" i="19"/>
  <c r="M2187" i="19"/>
  <c r="N2183" i="19"/>
  <c r="M2183" i="19"/>
  <c r="N2179" i="19"/>
  <c r="M2179" i="19"/>
  <c r="N2175" i="19"/>
  <c r="M2175" i="19"/>
  <c r="N2171" i="19"/>
  <c r="M2171" i="19"/>
  <c r="N2167" i="19"/>
  <c r="M2167" i="19"/>
  <c r="N2163" i="19"/>
  <c r="M2163" i="19"/>
  <c r="N2159" i="19"/>
  <c r="M2159" i="19"/>
  <c r="N2155" i="19"/>
  <c r="M2155" i="19"/>
  <c r="N2151" i="19"/>
  <c r="M2151" i="19"/>
  <c r="N2147" i="19"/>
  <c r="M2147" i="19"/>
  <c r="N2143" i="19"/>
  <c r="M2143" i="19"/>
  <c r="N2139" i="19"/>
  <c r="M2139" i="19"/>
  <c r="N2135" i="19"/>
  <c r="M2135" i="19"/>
  <c r="N2131" i="19"/>
  <c r="M2131" i="19"/>
  <c r="N2127" i="19"/>
  <c r="M2127" i="19"/>
  <c r="N2123" i="19"/>
  <c r="M2123" i="19"/>
  <c r="N2119" i="19"/>
  <c r="M2119" i="19"/>
  <c r="N2115" i="19"/>
  <c r="M2115" i="19"/>
  <c r="N2111" i="19"/>
  <c r="M2111" i="19"/>
  <c r="N2107" i="19"/>
  <c r="M2107" i="19"/>
  <c r="N2103" i="19"/>
  <c r="M2103" i="19"/>
  <c r="N2099" i="19"/>
  <c r="M2099" i="19"/>
  <c r="N2095" i="19"/>
  <c r="M2095" i="19"/>
  <c r="N2091" i="19"/>
  <c r="M2091" i="19"/>
  <c r="N2087" i="19"/>
  <c r="M2087" i="19"/>
  <c r="N2083" i="19"/>
  <c r="M2083" i="19"/>
  <c r="N2079" i="19"/>
  <c r="M2079" i="19"/>
  <c r="N2075" i="19"/>
  <c r="M2075" i="19"/>
  <c r="N2071" i="19"/>
  <c r="M2071" i="19"/>
  <c r="N2067" i="19"/>
  <c r="M2067" i="19"/>
  <c r="N2063" i="19"/>
  <c r="M2063" i="19"/>
  <c r="N2059" i="19"/>
  <c r="M2059" i="19"/>
  <c r="N2055" i="19"/>
  <c r="M2055" i="19"/>
  <c r="N2051" i="19"/>
  <c r="M2051" i="19"/>
  <c r="N2047" i="19"/>
  <c r="M2047" i="19"/>
  <c r="N2043" i="19"/>
  <c r="M2043" i="19"/>
  <c r="N2039" i="19"/>
  <c r="M2039" i="19"/>
  <c r="N2035" i="19"/>
  <c r="M2035" i="19"/>
  <c r="N2031" i="19"/>
  <c r="M2031" i="19"/>
  <c r="N2027" i="19"/>
  <c r="M2027" i="19"/>
  <c r="N2023" i="19"/>
  <c r="M2023" i="19"/>
  <c r="N2019" i="19"/>
  <c r="M2019" i="19"/>
  <c r="N2015" i="19"/>
  <c r="M2015" i="19"/>
  <c r="N2011" i="19"/>
  <c r="M2011" i="19"/>
  <c r="N2007" i="19"/>
  <c r="M2007" i="19"/>
  <c r="N2003" i="19"/>
  <c r="M2003" i="19"/>
  <c r="N1999" i="19"/>
  <c r="M1999" i="19"/>
  <c r="N1995" i="19"/>
  <c r="M1995" i="19"/>
  <c r="N1991" i="19"/>
  <c r="M1991" i="19"/>
  <c r="N1987" i="19"/>
  <c r="M1987" i="19"/>
  <c r="N1983" i="19"/>
  <c r="M1983" i="19"/>
  <c r="N1979" i="19"/>
  <c r="M1979" i="19"/>
  <c r="N1975" i="19"/>
  <c r="M1975" i="19"/>
  <c r="N1971" i="19"/>
  <c r="M1971" i="19"/>
  <c r="N1967" i="19"/>
  <c r="M1967" i="19"/>
  <c r="N1963" i="19"/>
  <c r="M1963" i="19"/>
  <c r="N1959" i="19"/>
  <c r="M1959" i="19"/>
  <c r="N1955" i="19"/>
  <c r="M1955" i="19"/>
  <c r="N1951" i="19"/>
  <c r="M1951" i="19"/>
  <c r="N1947" i="19"/>
  <c r="M1947" i="19"/>
  <c r="N1943" i="19"/>
  <c r="M1943" i="19"/>
  <c r="N1939" i="19"/>
  <c r="M1939" i="19"/>
  <c r="N1935" i="19"/>
  <c r="M1935" i="19"/>
  <c r="N1931" i="19"/>
  <c r="M1931" i="19"/>
  <c r="N1927" i="19"/>
  <c r="M1927" i="19"/>
  <c r="N1923" i="19"/>
  <c r="M1923" i="19"/>
  <c r="N1919" i="19"/>
  <c r="M1919" i="19"/>
  <c r="N1915" i="19"/>
  <c r="M1915" i="19"/>
  <c r="N1911" i="19"/>
  <c r="M1911" i="19"/>
  <c r="N1907" i="19"/>
  <c r="M1907" i="19"/>
  <c r="N1903" i="19"/>
  <c r="M1903" i="19"/>
  <c r="N1899" i="19"/>
  <c r="M1899" i="19"/>
  <c r="N1895" i="19"/>
  <c r="M1895" i="19"/>
  <c r="N1891" i="19"/>
  <c r="M1891" i="19"/>
  <c r="N1887" i="19"/>
  <c r="M1887" i="19"/>
  <c r="N1883" i="19"/>
  <c r="M1883" i="19"/>
  <c r="N1879" i="19"/>
  <c r="M1879" i="19"/>
  <c r="N1875" i="19"/>
  <c r="M1875" i="19"/>
  <c r="N1871" i="19"/>
  <c r="M1871" i="19"/>
  <c r="N1867" i="19"/>
  <c r="M1867" i="19"/>
  <c r="N1863" i="19"/>
  <c r="M1863" i="19"/>
  <c r="N1859" i="19"/>
  <c r="M1859" i="19"/>
  <c r="N1855" i="19"/>
  <c r="M1855" i="19"/>
  <c r="N1851" i="19"/>
  <c r="M1851" i="19"/>
  <c r="N1847" i="19"/>
  <c r="M1847" i="19"/>
  <c r="N1843" i="19"/>
  <c r="M1843" i="19"/>
  <c r="N1839" i="19"/>
  <c r="M1839" i="19"/>
  <c r="N1835" i="19"/>
  <c r="M1835" i="19"/>
  <c r="N1831" i="19"/>
  <c r="M1831" i="19"/>
  <c r="N1827" i="19"/>
  <c r="M1827" i="19"/>
  <c r="N1823" i="19"/>
  <c r="M1823" i="19"/>
  <c r="N1819" i="19"/>
  <c r="M1819" i="19"/>
  <c r="N1815" i="19"/>
  <c r="M1815" i="19"/>
  <c r="N1811" i="19"/>
  <c r="M1811" i="19"/>
  <c r="N1807" i="19"/>
  <c r="M1807" i="19"/>
  <c r="N1803" i="19"/>
  <c r="M1803" i="19"/>
  <c r="N1799" i="19"/>
  <c r="M1799" i="19"/>
  <c r="N1795" i="19"/>
  <c r="M1795" i="19"/>
  <c r="N1791" i="19"/>
  <c r="M1791" i="19"/>
  <c r="N1787" i="19"/>
  <c r="M1787" i="19"/>
  <c r="N1783" i="19"/>
  <c r="M1783" i="19"/>
  <c r="N1779" i="19"/>
  <c r="M1779" i="19"/>
  <c r="N1775" i="19"/>
  <c r="M1775" i="19"/>
  <c r="N1771" i="19"/>
  <c r="M1771" i="19"/>
  <c r="N1767" i="19"/>
  <c r="M1767" i="19"/>
  <c r="N1763" i="19"/>
  <c r="M1763" i="19"/>
  <c r="N1759" i="19"/>
  <c r="M1759" i="19"/>
  <c r="N1755" i="19"/>
  <c r="M1755" i="19"/>
  <c r="N1751" i="19"/>
  <c r="M1751" i="19"/>
  <c r="N1747" i="19"/>
  <c r="M1747" i="19"/>
  <c r="N1743" i="19"/>
  <c r="M1743" i="19"/>
  <c r="N1739" i="19"/>
  <c r="M1739" i="19"/>
  <c r="N1735" i="19"/>
  <c r="M1735" i="19"/>
  <c r="N1731" i="19"/>
  <c r="M1731" i="19"/>
  <c r="N1727" i="19"/>
  <c r="M1727" i="19"/>
  <c r="N1723" i="19"/>
  <c r="M1723" i="19"/>
  <c r="N1719" i="19"/>
  <c r="M1719" i="19"/>
  <c r="N1715" i="19"/>
  <c r="M1715" i="19"/>
  <c r="N1711" i="19"/>
  <c r="M1711" i="19"/>
  <c r="N1707" i="19"/>
  <c r="M1707" i="19"/>
  <c r="N1703" i="19"/>
  <c r="M1703" i="19"/>
  <c r="N1699" i="19"/>
  <c r="M1699" i="19"/>
  <c r="N1695" i="19"/>
  <c r="M1695" i="19"/>
  <c r="N1691" i="19"/>
  <c r="M1691" i="19"/>
  <c r="N1687" i="19"/>
  <c r="M1687" i="19"/>
  <c r="N1683" i="19"/>
  <c r="M1683" i="19"/>
  <c r="N1679" i="19"/>
  <c r="M1679" i="19"/>
  <c r="N1675" i="19"/>
  <c r="M1675" i="19"/>
  <c r="N1671" i="19"/>
  <c r="M1671" i="19"/>
  <c r="N1667" i="19"/>
  <c r="M1667" i="19"/>
  <c r="N1663" i="19"/>
  <c r="M1663" i="19"/>
  <c r="N1659" i="19"/>
  <c r="M1659" i="19"/>
  <c r="N1655" i="19"/>
  <c r="M1655" i="19"/>
  <c r="N1651" i="19"/>
  <c r="M1651" i="19"/>
  <c r="N1647" i="19"/>
  <c r="M1647" i="19"/>
  <c r="N1643" i="19"/>
  <c r="M1643" i="19"/>
  <c r="N1639" i="19"/>
  <c r="M1639" i="19"/>
  <c r="N1635" i="19"/>
  <c r="M1635" i="19"/>
  <c r="N1631" i="19"/>
  <c r="M1631" i="19"/>
  <c r="N1627" i="19"/>
  <c r="M1627" i="19"/>
  <c r="N1623" i="19"/>
  <c r="M1623" i="19"/>
  <c r="N1619" i="19"/>
  <c r="M1619" i="19"/>
  <c r="N1615" i="19"/>
  <c r="M1615" i="19"/>
  <c r="N1611" i="19"/>
  <c r="M1611" i="19"/>
  <c r="N1607" i="19"/>
  <c r="M1607" i="19"/>
  <c r="N1603" i="19"/>
  <c r="M1603" i="19"/>
  <c r="N1599" i="19"/>
  <c r="M1599" i="19"/>
  <c r="N1595" i="19"/>
  <c r="M1595" i="19"/>
  <c r="N1591" i="19"/>
  <c r="M1591" i="19"/>
  <c r="N1587" i="19"/>
  <c r="M1587" i="19"/>
  <c r="N1583" i="19"/>
  <c r="M1583" i="19"/>
  <c r="N1579" i="19"/>
  <c r="M1579" i="19"/>
  <c r="N1575" i="19"/>
  <c r="M1575" i="19"/>
  <c r="N1571" i="19"/>
  <c r="M1571" i="19"/>
  <c r="N1567" i="19"/>
  <c r="M1567" i="19"/>
  <c r="N1563" i="19"/>
  <c r="M1563" i="19"/>
  <c r="N1559" i="19"/>
  <c r="M1559" i="19"/>
  <c r="N1555" i="19"/>
  <c r="M1555" i="19"/>
  <c r="N1551" i="19"/>
  <c r="M1551" i="19"/>
  <c r="N1547" i="19"/>
  <c r="M1547" i="19"/>
  <c r="N1543" i="19"/>
  <c r="M1543" i="19"/>
  <c r="N1539" i="19"/>
  <c r="M1539" i="19"/>
  <c r="N1535" i="19"/>
  <c r="M1535" i="19"/>
  <c r="N1531" i="19"/>
  <c r="M1531" i="19"/>
  <c r="N1527" i="19"/>
  <c r="M1527" i="19"/>
  <c r="N1523" i="19"/>
  <c r="M1523" i="19"/>
  <c r="N1519" i="19"/>
  <c r="M1519" i="19"/>
  <c r="N1515" i="19"/>
  <c r="M1515" i="19"/>
  <c r="N1511" i="19"/>
  <c r="M1511" i="19"/>
  <c r="N1507" i="19"/>
  <c r="M1507" i="19"/>
  <c r="N1503" i="19"/>
  <c r="M1503" i="19"/>
  <c r="N1499" i="19"/>
  <c r="M1499" i="19"/>
  <c r="N1495" i="19"/>
  <c r="M1495" i="19"/>
  <c r="N1491" i="19"/>
  <c r="M1491" i="19"/>
  <c r="N1487" i="19"/>
  <c r="M1487" i="19"/>
  <c r="N1483" i="19"/>
  <c r="M1483" i="19"/>
  <c r="N1479" i="19"/>
  <c r="M1479" i="19"/>
  <c r="N1475" i="19"/>
  <c r="M1475" i="19"/>
  <c r="N1471" i="19"/>
  <c r="M1471" i="19"/>
  <c r="N1467" i="19"/>
  <c r="M1467" i="19"/>
  <c r="N1463" i="19"/>
  <c r="M1463" i="19"/>
  <c r="N1459" i="19"/>
  <c r="M1459" i="19"/>
  <c r="N1455" i="19"/>
  <c r="M1455" i="19"/>
  <c r="N1451" i="19"/>
  <c r="M1451" i="19"/>
  <c r="N1447" i="19"/>
  <c r="M1447" i="19"/>
  <c r="N1443" i="19"/>
  <c r="M1443" i="19"/>
  <c r="N1439" i="19"/>
  <c r="M1439" i="19"/>
  <c r="N1435" i="19"/>
  <c r="M1435" i="19"/>
  <c r="N1431" i="19"/>
  <c r="M1431" i="19"/>
  <c r="N1427" i="19"/>
  <c r="M1427" i="19"/>
  <c r="N1423" i="19"/>
  <c r="M1423" i="19"/>
  <c r="N1419" i="19"/>
  <c r="M1419" i="19"/>
  <c r="N1415" i="19"/>
  <c r="M1415" i="19"/>
  <c r="N1411" i="19"/>
  <c r="M1411" i="19"/>
  <c r="N1407" i="19"/>
  <c r="M1407" i="19"/>
  <c r="N1403" i="19"/>
  <c r="M1403" i="19"/>
  <c r="N1399" i="19"/>
  <c r="M1399" i="19"/>
  <c r="N1395" i="19"/>
  <c r="M1395" i="19"/>
  <c r="N1391" i="19"/>
  <c r="M1391" i="19"/>
  <c r="N1387" i="19"/>
  <c r="M1387" i="19"/>
  <c r="N1383" i="19"/>
  <c r="M1383" i="19"/>
  <c r="N1379" i="19"/>
  <c r="M1379" i="19"/>
  <c r="N1375" i="19"/>
  <c r="M1375" i="19"/>
  <c r="N1371" i="19"/>
  <c r="M1371" i="19"/>
  <c r="N1367" i="19"/>
  <c r="M1367" i="19"/>
  <c r="N1363" i="19"/>
  <c r="M1363" i="19"/>
  <c r="N1359" i="19"/>
  <c r="M1359" i="19"/>
  <c r="N1355" i="19"/>
  <c r="M1355" i="19"/>
  <c r="N1351" i="19"/>
  <c r="M1351" i="19"/>
  <c r="N1347" i="19"/>
  <c r="M1347" i="19"/>
  <c r="N1343" i="19"/>
  <c r="M1343" i="19"/>
  <c r="N1339" i="19"/>
  <c r="M1339" i="19"/>
  <c r="N1335" i="19"/>
  <c r="M1335" i="19"/>
  <c r="N1331" i="19"/>
  <c r="M1331" i="19"/>
  <c r="N1327" i="19"/>
  <c r="M1327" i="19"/>
  <c r="N1323" i="19"/>
  <c r="M1323" i="19"/>
  <c r="N1319" i="19"/>
  <c r="M1319" i="19"/>
  <c r="N1315" i="19"/>
  <c r="M1315" i="19"/>
  <c r="N1311" i="19"/>
  <c r="M1311" i="19"/>
  <c r="N1307" i="19"/>
  <c r="M1307" i="19"/>
  <c r="N1303" i="19"/>
  <c r="M1303" i="19"/>
  <c r="N1299" i="19"/>
  <c r="M1299" i="19"/>
  <c r="N1295" i="19"/>
  <c r="M1295" i="19"/>
  <c r="N1291" i="19"/>
  <c r="M1291" i="19"/>
  <c r="N1287" i="19"/>
  <c r="M1287" i="19"/>
  <c r="N1283" i="19"/>
  <c r="M1283" i="19"/>
  <c r="N1279" i="19"/>
  <c r="M1279" i="19"/>
  <c r="N1275" i="19"/>
  <c r="M1275" i="19"/>
  <c r="N1271" i="19"/>
  <c r="M1271" i="19"/>
  <c r="N1267" i="19"/>
  <c r="M1267" i="19"/>
  <c r="N1263" i="19"/>
  <c r="M1263" i="19"/>
  <c r="N1259" i="19"/>
  <c r="M1259" i="19"/>
  <c r="N1255" i="19"/>
  <c r="M1255" i="19"/>
  <c r="N1251" i="19"/>
  <c r="M1251" i="19"/>
  <c r="N1247" i="19"/>
  <c r="M1247" i="19"/>
  <c r="N1243" i="19"/>
  <c r="M1243" i="19"/>
  <c r="N1239" i="19"/>
  <c r="M1239" i="19"/>
  <c r="N1235" i="19"/>
  <c r="M1235" i="19"/>
  <c r="N1231" i="19"/>
  <c r="M1231" i="19"/>
  <c r="N1227" i="19"/>
  <c r="M1227" i="19"/>
  <c r="N1223" i="19"/>
  <c r="M1223" i="19"/>
  <c r="N1219" i="19"/>
  <c r="M1219" i="19"/>
  <c r="N1215" i="19"/>
  <c r="M1215" i="19"/>
  <c r="N1211" i="19"/>
  <c r="M1211" i="19"/>
  <c r="N1207" i="19"/>
  <c r="M1207" i="19"/>
  <c r="N1203" i="19"/>
  <c r="M1203" i="19"/>
  <c r="N1199" i="19"/>
  <c r="M1199" i="19"/>
  <c r="N1195" i="19"/>
  <c r="M1195" i="19"/>
  <c r="N1191" i="19"/>
  <c r="M1191" i="19"/>
  <c r="N1187" i="19"/>
  <c r="M1187" i="19"/>
  <c r="N1183" i="19"/>
  <c r="M1183" i="19"/>
  <c r="N1179" i="19"/>
  <c r="M1179" i="19"/>
  <c r="N1175" i="19"/>
  <c r="M1175" i="19"/>
  <c r="N1171" i="19"/>
  <c r="M1171" i="19"/>
  <c r="N1167" i="19"/>
  <c r="M1167" i="19"/>
  <c r="N1163" i="19"/>
  <c r="M1163" i="19"/>
  <c r="N1159" i="19"/>
  <c r="M1159" i="19"/>
  <c r="N1155" i="19"/>
  <c r="M1155" i="19"/>
  <c r="N1151" i="19"/>
  <c r="M1151" i="19"/>
  <c r="N1147" i="19"/>
  <c r="M1147" i="19"/>
  <c r="N1143" i="19"/>
  <c r="M1143" i="19"/>
  <c r="N1139" i="19"/>
  <c r="M1139" i="19"/>
  <c r="N1135" i="19"/>
  <c r="M1135" i="19"/>
  <c r="N1131" i="19"/>
  <c r="M1131" i="19"/>
  <c r="N1127" i="19"/>
  <c r="M1127" i="19"/>
  <c r="N1123" i="19"/>
  <c r="M1123" i="19"/>
  <c r="N1119" i="19"/>
  <c r="M1119" i="19"/>
  <c r="N1115" i="19"/>
  <c r="M1115" i="19"/>
  <c r="N1111" i="19"/>
  <c r="M1111" i="19"/>
  <c r="N1107" i="19"/>
  <c r="M1107" i="19"/>
  <c r="N1103" i="19"/>
  <c r="M1103" i="19"/>
  <c r="N1099" i="19"/>
  <c r="M1099" i="19"/>
  <c r="N1095" i="19"/>
  <c r="M1095" i="19"/>
  <c r="N1091" i="19"/>
  <c r="M1091" i="19"/>
  <c r="N1087" i="19"/>
  <c r="M1087" i="19"/>
  <c r="N1083" i="19"/>
  <c r="M1083" i="19"/>
  <c r="N1079" i="19"/>
  <c r="M1079" i="19"/>
  <c r="N1075" i="19"/>
  <c r="M1075" i="19"/>
  <c r="N1071" i="19"/>
  <c r="M1071" i="19"/>
  <c r="N1067" i="19"/>
  <c r="M1067" i="19"/>
  <c r="N1063" i="19"/>
  <c r="M1063" i="19"/>
  <c r="N1059" i="19"/>
  <c r="M1059" i="19"/>
  <c r="N1055" i="19"/>
  <c r="M1055" i="19"/>
  <c r="N1051" i="19"/>
  <c r="M1051" i="19"/>
  <c r="N1047" i="19"/>
  <c r="M1047" i="19"/>
  <c r="N1043" i="19"/>
  <c r="M1043" i="19"/>
  <c r="N1039" i="19"/>
  <c r="M1039" i="19"/>
  <c r="N1035" i="19"/>
  <c r="M1035" i="19"/>
  <c r="N1031" i="19"/>
  <c r="M1031" i="19"/>
  <c r="N1027" i="19"/>
  <c r="M1027" i="19"/>
  <c r="N1023" i="19"/>
  <c r="M1023" i="19"/>
  <c r="N1019" i="19"/>
  <c r="M1019" i="19"/>
  <c r="N1015" i="19"/>
  <c r="M1015" i="19"/>
  <c r="N1011" i="19"/>
  <c r="M1011" i="19"/>
  <c r="N1007" i="19"/>
  <c r="M1007" i="19"/>
  <c r="N1003" i="19"/>
  <c r="M1003" i="19"/>
  <c r="N999" i="19"/>
  <c r="M999" i="19"/>
  <c r="N995" i="19"/>
  <c r="M995" i="19"/>
  <c r="N991" i="19"/>
  <c r="M991" i="19"/>
  <c r="N987" i="19"/>
  <c r="M987" i="19"/>
  <c r="N983" i="19"/>
  <c r="M983" i="19"/>
  <c r="N979" i="19"/>
  <c r="M979" i="19"/>
  <c r="N975" i="19"/>
  <c r="M975" i="19"/>
  <c r="N971" i="19"/>
  <c r="M971" i="19"/>
  <c r="N967" i="19"/>
  <c r="M967" i="19"/>
  <c r="N963" i="19"/>
  <c r="M963" i="19"/>
  <c r="N959" i="19"/>
  <c r="M959" i="19"/>
  <c r="N955" i="19"/>
  <c r="M955" i="19"/>
  <c r="N951" i="19"/>
  <c r="M951" i="19"/>
  <c r="N947" i="19"/>
  <c r="M947" i="19"/>
  <c r="N943" i="19"/>
  <c r="M943" i="19"/>
  <c r="N939" i="19"/>
  <c r="M939" i="19"/>
  <c r="N935" i="19"/>
  <c r="M935" i="19"/>
  <c r="N931" i="19"/>
  <c r="M931" i="19"/>
  <c r="N927" i="19"/>
  <c r="M927" i="19"/>
  <c r="N923" i="19"/>
  <c r="M923" i="19"/>
  <c r="N919" i="19"/>
  <c r="M919" i="19"/>
  <c r="N915" i="19"/>
  <c r="M915" i="19"/>
  <c r="N911" i="19"/>
  <c r="M911" i="19"/>
  <c r="N907" i="19"/>
  <c r="M907" i="19"/>
  <c r="N903" i="19"/>
  <c r="M903" i="19"/>
  <c r="N899" i="19"/>
  <c r="M899" i="19"/>
  <c r="N895" i="19"/>
  <c r="M895" i="19"/>
  <c r="N891" i="19"/>
  <c r="M891" i="19"/>
  <c r="N887" i="19"/>
  <c r="M887" i="19"/>
  <c r="N883" i="19"/>
  <c r="M883" i="19"/>
  <c r="N879" i="19"/>
  <c r="M879" i="19"/>
  <c r="N875" i="19"/>
  <c r="M875" i="19"/>
  <c r="N871" i="19"/>
  <c r="M871" i="19"/>
  <c r="N867" i="19"/>
  <c r="M867" i="19"/>
  <c r="N863" i="19"/>
  <c r="M863" i="19"/>
  <c r="N859" i="19"/>
  <c r="M859" i="19"/>
  <c r="N855" i="19"/>
  <c r="M855" i="19"/>
  <c r="N851" i="19"/>
  <c r="M851" i="19"/>
  <c r="N847" i="19"/>
  <c r="M847" i="19"/>
  <c r="N843" i="19"/>
  <c r="M843" i="19"/>
  <c r="N839" i="19"/>
  <c r="M839" i="19"/>
  <c r="N835" i="19"/>
  <c r="M835" i="19"/>
  <c r="N831" i="19"/>
  <c r="M831" i="19"/>
  <c r="N827" i="19"/>
  <c r="M827" i="19"/>
  <c r="N823" i="19"/>
  <c r="M823" i="19"/>
  <c r="N819" i="19"/>
  <c r="M819" i="19"/>
  <c r="N815" i="19"/>
  <c r="M815" i="19"/>
  <c r="N811" i="19"/>
  <c r="M811" i="19"/>
  <c r="N807" i="19"/>
  <c r="M807" i="19"/>
  <c r="N803" i="19"/>
  <c r="M803" i="19"/>
  <c r="N799" i="19"/>
  <c r="M799" i="19"/>
  <c r="N795" i="19"/>
  <c r="M795" i="19"/>
  <c r="N791" i="19"/>
  <c r="M791" i="19"/>
  <c r="N787" i="19"/>
  <c r="M787" i="19"/>
  <c r="N783" i="19"/>
  <c r="M783" i="19"/>
  <c r="N779" i="19"/>
  <c r="M779" i="19"/>
  <c r="N775" i="19"/>
  <c r="M775" i="19"/>
  <c r="N771" i="19"/>
  <c r="M771" i="19"/>
  <c r="N767" i="19"/>
  <c r="M767" i="19"/>
  <c r="N763" i="19"/>
  <c r="M763" i="19"/>
  <c r="N759" i="19"/>
  <c r="M759" i="19"/>
  <c r="N755" i="19"/>
  <c r="M755" i="19"/>
  <c r="N751" i="19"/>
  <c r="M751" i="19"/>
  <c r="N747" i="19"/>
  <c r="M747" i="19"/>
  <c r="N743" i="19"/>
  <c r="M743" i="19"/>
  <c r="N739" i="19"/>
  <c r="M739" i="19"/>
  <c r="N735" i="19"/>
  <c r="M735" i="19"/>
  <c r="N731" i="19"/>
  <c r="M731" i="19"/>
  <c r="N727" i="19"/>
  <c r="M727" i="19"/>
  <c r="N723" i="19"/>
  <c r="M723" i="19"/>
  <c r="N719" i="19"/>
  <c r="M719" i="19"/>
  <c r="N715" i="19"/>
  <c r="M715" i="19"/>
  <c r="N711" i="19"/>
  <c r="M711" i="19"/>
  <c r="N707" i="19"/>
  <c r="M707" i="19"/>
  <c r="N703" i="19"/>
  <c r="M703" i="19"/>
  <c r="N699" i="19"/>
  <c r="M699" i="19"/>
  <c r="N695" i="19"/>
  <c r="M695" i="19"/>
  <c r="N691" i="19"/>
  <c r="M691" i="19"/>
  <c r="N687" i="19"/>
  <c r="M687" i="19"/>
  <c r="N683" i="19"/>
  <c r="M683" i="19"/>
  <c r="N679" i="19"/>
  <c r="M679" i="19"/>
  <c r="N675" i="19"/>
  <c r="M675" i="19"/>
  <c r="N671" i="19"/>
  <c r="M671" i="19"/>
  <c r="N667" i="19"/>
  <c r="M667" i="19"/>
  <c r="N663" i="19"/>
  <c r="M663" i="19"/>
  <c r="N659" i="19"/>
  <c r="M659" i="19"/>
  <c r="N655" i="19"/>
  <c r="M655" i="19"/>
  <c r="N651" i="19"/>
  <c r="M651" i="19"/>
  <c r="N647" i="19"/>
  <c r="M647" i="19"/>
  <c r="N643" i="19"/>
  <c r="M643" i="19"/>
  <c r="N639" i="19"/>
  <c r="M639" i="19"/>
  <c r="N635" i="19"/>
  <c r="M635" i="19"/>
  <c r="N631" i="19"/>
  <c r="M631" i="19"/>
  <c r="N627" i="19"/>
  <c r="M627" i="19"/>
  <c r="N623" i="19"/>
  <c r="M623" i="19"/>
  <c r="N619" i="19"/>
  <c r="M619" i="19"/>
  <c r="N615" i="19"/>
  <c r="M615" i="19"/>
  <c r="N611" i="19"/>
  <c r="M611" i="19"/>
  <c r="N607" i="19"/>
  <c r="M607" i="19"/>
  <c r="N603" i="19"/>
  <c r="M603" i="19"/>
  <c r="N599" i="19"/>
  <c r="M599" i="19"/>
  <c r="N595" i="19"/>
  <c r="M595" i="19"/>
  <c r="N591" i="19"/>
  <c r="M591" i="19"/>
  <c r="N587" i="19"/>
  <c r="M587" i="19"/>
  <c r="N583" i="19"/>
  <c r="M583" i="19"/>
  <c r="N579" i="19"/>
  <c r="M579" i="19"/>
  <c r="N575" i="19"/>
  <c r="M575" i="19"/>
  <c r="N571" i="19"/>
  <c r="M571" i="19"/>
  <c r="N567" i="19"/>
  <c r="M567" i="19"/>
  <c r="N563" i="19"/>
  <c r="M563" i="19"/>
  <c r="N559" i="19"/>
  <c r="M559" i="19"/>
  <c r="N555" i="19"/>
  <c r="M555" i="19"/>
  <c r="N551" i="19"/>
  <c r="M551" i="19"/>
  <c r="N547" i="19"/>
  <c r="M547" i="19"/>
  <c r="N543" i="19"/>
  <c r="M543" i="19"/>
  <c r="N539" i="19"/>
  <c r="M539" i="19"/>
  <c r="N535" i="19"/>
  <c r="M535" i="19"/>
  <c r="N531" i="19"/>
  <c r="M531" i="19"/>
  <c r="N527" i="19"/>
  <c r="M527" i="19"/>
  <c r="N523" i="19"/>
  <c r="M523" i="19"/>
  <c r="N519" i="19"/>
  <c r="M519" i="19"/>
  <c r="N515" i="19"/>
  <c r="M515" i="19"/>
  <c r="N511" i="19"/>
  <c r="M511" i="19"/>
  <c r="N507" i="19"/>
  <c r="M507" i="19"/>
  <c r="N503" i="19"/>
  <c r="M503" i="19"/>
  <c r="N499" i="19"/>
  <c r="M499" i="19"/>
  <c r="N495" i="19"/>
  <c r="M495" i="19"/>
  <c r="N491" i="19"/>
  <c r="M491" i="19"/>
  <c r="N487" i="19"/>
  <c r="M487" i="19"/>
  <c r="N483" i="19"/>
  <c r="M483" i="19"/>
  <c r="N479" i="19"/>
  <c r="M479" i="19"/>
  <c r="N475" i="19"/>
  <c r="M475" i="19"/>
  <c r="N471" i="19"/>
  <c r="M471" i="19"/>
  <c r="N467" i="19"/>
  <c r="M467" i="19"/>
  <c r="N463" i="19"/>
  <c r="M463" i="19"/>
  <c r="N459" i="19"/>
  <c r="M459" i="19"/>
  <c r="N455" i="19"/>
  <c r="M455" i="19"/>
  <c r="N451" i="19"/>
  <c r="M451" i="19"/>
  <c r="N447" i="19"/>
  <c r="M447" i="19"/>
  <c r="N443" i="19"/>
  <c r="M443" i="19"/>
  <c r="N439" i="19"/>
  <c r="M439" i="19"/>
  <c r="N435" i="19"/>
  <c r="M435" i="19"/>
  <c r="N431" i="19"/>
  <c r="M431" i="19"/>
  <c r="N427" i="19"/>
  <c r="M427" i="19"/>
  <c r="N423" i="19"/>
  <c r="M423" i="19"/>
  <c r="N419" i="19"/>
  <c r="M419" i="19"/>
  <c r="N415" i="19"/>
  <c r="M415" i="19"/>
  <c r="N411" i="19"/>
  <c r="M411" i="19"/>
  <c r="N407" i="19"/>
  <c r="M407" i="19"/>
  <c r="N403" i="19"/>
  <c r="M403" i="19"/>
  <c r="N399" i="19"/>
  <c r="M399" i="19"/>
  <c r="N395" i="19"/>
  <c r="M395" i="19"/>
  <c r="N391" i="19"/>
  <c r="M391" i="19"/>
  <c r="N387" i="19"/>
  <c r="M387" i="19"/>
  <c r="N383" i="19"/>
  <c r="M383" i="19"/>
  <c r="N379" i="19"/>
  <c r="M379" i="19"/>
  <c r="N375" i="19"/>
  <c r="M375" i="19"/>
  <c r="N371" i="19"/>
  <c r="M371" i="19"/>
  <c r="N367" i="19"/>
  <c r="M367" i="19"/>
  <c r="N363" i="19"/>
  <c r="M363" i="19"/>
  <c r="N359" i="19"/>
  <c r="M359" i="19"/>
  <c r="N355" i="19"/>
  <c r="M355" i="19"/>
  <c r="N351" i="19"/>
  <c r="M351" i="19"/>
  <c r="N347" i="19"/>
  <c r="M347" i="19"/>
  <c r="N343" i="19"/>
  <c r="M343" i="19"/>
  <c r="N339" i="19"/>
  <c r="M339" i="19"/>
  <c r="N335" i="19"/>
  <c r="M335" i="19"/>
  <c r="N331" i="19"/>
  <c r="M331" i="19"/>
  <c r="N327" i="19"/>
  <c r="M327" i="19"/>
  <c r="N323" i="19"/>
  <c r="M323" i="19"/>
  <c r="N319" i="19"/>
  <c r="M319" i="19"/>
  <c r="N315" i="19"/>
  <c r="M315" i="19"/>
  <c r="N311" i="19"/>
  <c r="M311" i="19"/>
  <c r="N307" i="19"/>
  <c r="M307" i="19"/>
  <c r="N303" i="19"/>
  <c r="M303" i="19"/>
  <c r="N299" i="19"/>
  <c r="M299" i="19"/>
  <c r="N295" i="19"/>
  <c r="M295" i="19"/>
  <c r="N291" i="19"/>
  <c r="M291" i="19"/>
  <c r="N287" i="19"/>
  <c r="M287" i="19"/>
  <c r="N283" i="19"/>
  <c r="M283" i="19"/>
  <c r="N279" i="19"/>
  <c r="M279" i="19"/>
  <c r="N275" i="19"/>
  <c r="M275" i="19"/>
  <c r="N271" i="19"/>
  <c r="M271" i="19"/>
  <c r="N267" i="19"/>
  <c r="M267" i="19"/>
  <c r="N263" i="19"/>
  <c r="M263" i="19"/>
  <c r="N259" i="19"/>
  <c r="M259" i="19"/>
  <c r="N255" i="19"/>
  <c r="M255" i="19"/>
  <c r="N251" i="19"/>
  <c r="M251" i="19"/>
  <c r="N247" i="19"/>
  <c r="M247" i="19"/>
  <c r="N243" i="19"/>
  <c r="M243" i="19"/>
  <c r="N239" i="19"/>
  <c r="M239" i="19"/>
  <c r="N235" i="19"/>
  <c r="M235" i="19"/>
  <c r="N231" i="19"/>
  <c r="M231" i="19"/>
  <c r="N227" i="19"/>
  <c r="M227" i="19"/>
  <c r="N223" i="19"/>
  <c r="M223" i="19"/>
  <c r="N219" i="19"/>
  <c r="M219" i="19"/>
  <c r="N215" i="19"/>
  <c r="M215" i="19"/>
  <c r="N211" i="19"/>
  <c r="M211" i="19"/>
  <c r="N207" i="19"/>
  <c r="M207" i="19"/>
  <c r="N203" i="19"/>
  <c r="M203" i="19"/>
  <c r="N199" i="19"/>
  <c r="M199" i="19"/>
  <c r="N195" i="19"/>
  <c r="M195" i="19"/>
  <c r="N191" i="19"/>
  <c r="M191" i="19"/>
  <c r="N187" i="19"/>
  <c r="M187" i="19"/>
  <c r="N183" i="19"/>
  <c r="M183" i="19"/>
  <c r="N179" i="19"/>
  <c r="M179" i="19"/>
  <c r="N175" i="19"/>
  <c r="M175" i="19"/>
  <c r="N171" i="19"/>
  <c r="M171" i="19"/>
  <c r="N167" i="19"/>
  <c r="M167" i="19"/>
  <c r="N163" i="19"/>
  <c r="M163" i="19"/>
  <c r="N159" i="19"/>
  <c r="M159" i="19"/>
  <c r="N155" i="19"/>
  <c r="M155" i="19"/>
  <c r="N151" i="19"/>
  <c r="M151" i="19"/>
  <c r="N147" i="19"/>
  <c r="M147" i="19"/>
  <c r="N143" i="19"/>
  <c r="M143" i="19"/>
  <c r="N139" i="19"/>
  <c r="M139" i="19"/>
  <c r="N135" i="19"/>
  <c r="M135" i="19"/>
  <c r="N131" i="19"/>
  <c r="M131" i="19"/>
  <c r="N127" i="19"/>
  <c r="M127" i="19"/>
  <c r="N123" i="19"/>
  <c r="M123" i="19"/>
  <c r="N119" i="19"/>
  <c r="M119" i="19"/>
  <c r="N115" i="19"/>
  <c r="M115" i="19"/>
  <c r="N111" i="19"/>
  <c r="M111" i="19"/>
  <c r="N107" i="19"/>
  <c r="M107" i="19"/>
  <c r="N103" i="19"/>
  <c r="M103" i="19"/>
  <c r="N99" i="19"/>
  <c r="M99" i="19"/>
  <c r="N95" i="19"/>
  <c r="M95" i="19"/>
  <c r="N91" i="19"/>
  <c r="M91" i="19"/>
  <c r="N87" i="19"/>
  <c r="M87" i="19"/>
  <c r="N83" i="19"/>
  <c r="M83" i="19"/>
  <c r="N79" i="19"/>
  <c r="M79" i="19"/>
  <c r="N75" i="19"/>
  <c r="M75" i="19"/>
  <c r="N71" i="19"/>
  <c r="M71" i="19"/>
  <c r="N67" i="19"/>
  <c r="M67" i="19"/>
  <c r="N63" i="19"/>
  <c r="M63" i="19"/>
  <c r="N59" i="19"/>
  <c r="M59" i="19"/>
  <c r="N55" i="19"/>
  <c r="M55" i="19"/>
  <c r="N51" i="19"/>
  <c r="M51" i="19"/>
  <c r="N47" i="19"/>
  <c r="M47" i="19"/>
  <c r="N43" i="19"/>
  <c r="M43" i="19"/>
  <c r="N39" i="19"/>
  <c r="M39" i="19"/>
  <c r="N35" i="19"/>
  <c r="M35" i="19"/>
  <c r="N31" i="19"/>
  <c r="M31" i="19"/>
  <c r="N27" i="19"/>
  <c r="M27" i="19"/>
  <c r="N23" i="19"/>
  <c r="M23" i="19"/>
  <c r="N19" i="19"/>
  <c r="M19" i="19"/>
  <c r="N15" i="19"/>
  <c r="M15" i="19"/>
  <c r="N11" i="19"/>
  <c r="M11" i="19"/>
  <c r="N7" i="19"/>
  <c r="M7" i="19"/>
  <c r="N5026" i="19"/>
  <c r="N4994" i="19"/>
  <c r="N4962" i="19"/>
  <c r="N4930" i="19"/>
  <c r="N4898" i="19"/>
  <c r="N4866" i="19"/>
  <c r="N4834" i="19"/>
  <c r="N4802" i="19"/>
  <c r="N4770" i="19"/>
  <c r="N4738" i="19"/>
  <c r="N4706" i="19"/>
  <c r="N4682" i="19"/>
  <c r="M4678" i="19"/>
  <c r="N4674" i="19"/>
  <c r="N4670" i="19"/>
  <c r="M4670" i="19"/>
  <c r="N4666" i="19"/>
  <c r="M4666" i="19"/>
  <c r="N4662" i="19"/>
  <c r="M4662" i="19"/>
  <c r="N4658" i="19"/>
  <c r="M4658" i="19"/>
  <c r="N4654" i="19"/>
  <c r="M4654" i="19"/>
  <c r="N4650" i="19"/>
  <c r="M4650" i="19"/>
  <c r="N4646" i="19"/>
  <c r="M4646" i="19"/>
  <c r="N4642" i="19"/>
  <c r="M4642" i="19"/>
  <c r="N4638" i="19"/>
  <c r="M4638" i="19"/>
  <c r="N4634" i="19"/>
  <c r="M4634" i="19"/>
  <c r="N4630" i="19"/>
  <c r="M4630" i="19"/>
  <c r="N4626" i="19"/>
  <c r="M4626" i="19"/>
  <c r="N4622" i="19"/>
  <c r="M4622" i="19"/>
  <c r="N4618" i="19"/>
  <c r="M4618" i="19"/>
  <c r="N4614" i="19"/>
  <c r="M4614" i="19"/>
  <c r="N4610" i="19"/>
  <c r="M4610" i="19"/>
  <c r="N4606" i="19"/>
  <c r="M4606" i="19"/>
  <c r="N4602" i="19"/>
  <c r="M4602" i="19"/>
  <c r="N4598" i="19"/>
  <c r="M4598" i="19"/>
  <c r="N4594" i="19"/>
  <c r="M4594" i="19"/>
  <c r="N4590" i="19"/>
  <c r="M4590" i="19"/>
  <c r="N4586" i="19"/>
  <c r="M4586" i="19"/>
  <c r="N4582" i="19"/>
  <c r="M4582" i="19"/>
  <c r="N4578" i="19"/>
  <c r="M4578" i="19"/>
  <c r="N4574" i="19"/>
  <c r="M4574" i="19"/>
  <c r="N4570" i="19"/>
  <c r="M4570" i="19"/>
  <c r="N4566" i="19"/>
  <c r="M4566" i="19"/>
  <c r="N4562" i="19"/>
  <c r="M4562" i="19"/>
  <c r="N4558" i="19"/>
  <c r="M4558" i="19"/>
  <c r="N4554" i="19"/>
  <c r="M4554" i="19"/>
  <c r="N4550" i="19"/>
  <c r="M4550" i="19"/>
  <c r="N4546" i="19"/>
  <c r="M4546" i="19"/>
  <c r="N4542" i="19"/>
  <c r="M4542" i="19"/>
  <c r="N4538" i="19"/>
  <c r="M4538" i="19"/>
  <c r="N4534" i="19"/>
  <c r="M4534" i="19"/>
  <c r="N4530" i="19"/>
  <c r="M4530" i="19"/>
  <c r="N4526" i="19"/>
  <c r="M4526" i="19"/>
  <c r="N4522" i="19"/>
  <c r="M4522" i="19"/>
  <c r="N4518" i="19"/>
  <c r="M4518" i="19"/>
  <c r="N4514" i="19"/>
  <c r="M4514" i="19"/>
  <c r="N4510" i="19"/>
  <c r="M4510" i="19"/>
  <c r="N4506" i="19"/>
  <c r="M4506" i="19"/>
  <c r="N4502" i="19"/>
  <c r="M4502" i="19"/>
  <c r="N4498" i="19"/>
  <c r="M4498" i="19"/>
  <c r="N4494" i="19"/>
  <c r="M4494" i="19"/>
  <c r="N4490" i="19"/>
  <c r="M4490" i="19"/>
  <c r="N4486" i="19"/>
  <c r="M4486" i="19"/>
  <c r="N4482" i="19"/>
  <c r="M4482" i="19"/>
  <c r="N4478" i="19"/>
  <c r="M4478" i="19"/>
  <c r="N4474" i="19"/>
  <c r="M4474" i="19"/>
  <c r="N4470" i="19"/>
  <c r="M4470" i="19"/>
  <c r="N4466" i="19"/>
  <c r="M4466" i="19"/>
  <c r="N4462" i="19"/>
  <c r="M4462" i="19"/>
  <c r="N4458" i="19"/>
  <c r="M4458" i="19"/>
  <c r="N4454" i="19"/>
  <c r="M4454" i="19"/>
  <c r="N4450" i="19"/>
  <c r="M4450" i="19"/>
  <c r="N4446" i="19"/>
  <c r="M4446" i="19"/>
  <c r="N4442" i="19"/>
  <c r="M4442" i="19"/>
  <c r="N4438" i="19"/>
  <c r="M4438" i="19"/>
  <c r="N4434" i="19"/>
  <c r="M4434" i="19"/>
  <c r="N4430" i="19"/>
  <c r="M4430" i="19"/>
  <c r="N4426" i="19"/>
  <c r="M4426" i="19"/>
  <c r="N4422" i="19"/>
  <c r="M4422" i="19"/>
  <c r="N4418" i="19"/>
  <c r="M4418" i="19"/>
  <c r="N4414" i="19"/>
  <c r="M4414" i="19"/>
  <c r="N4410" i="19"/>
  <c r="M4410" i="19"/>
  <c r="N4406" i="19"/>
  <c r="M4406" i="19"/>
  <c r="N4402" i="19"/>
  <c r="M4402" i="19"/>
  <c r="N4398" i="19"/>
  <c r="M4398" i="19"/>
  <c r="N4394" i="19"/>
  <c r="M4394" i="19"/>
  <c r="N4390" i="19"/>
  <c r="M4390" i="19"/>
  <c r="N4386" i="19"/>
  <c r="M4386" i="19"/>
  <c r="N4382" i="19"/>
  <c r="M4382" i="19"/>
  <c r="N4378" i="19"/>
  <c r="M4378" i="19"/>
  <c r="N4374" i="19"/>
  <c r="M4374" i="19"/>
  <c r="N4370" i="19"/>
  <c r="M4370" i="19"/>
  <c r="N4366" i="19"/>
  <c r="M4366" i="19"/>
  <c r="N4362" i="19"/>
  <c r="M4362" i="19"/>
  <c r="N4358" i="19"/>
  <c r="M4358" i="19"/>
  <c r="N4354" i="19"/>
  <c r="M4354" i="19"/>
  <c r="N4350" i="19"/>
  <c r="M4350" i="19"/>
  <c r="N4346" i="19"/>
  <c r="M4346" i="19"/>
  <c r="N4342" i="19"/>
  <c r="M4342" i="19"/>
  <c r="N4338" i="19"/>
  <c r="M4338" i="19"/>
  <c r="N4334" i="19"/>
  <c r="M4334" i="19"/>
  <c r="N4330" i="19"/>
  <c r="M4330" i="19"/>
  <c r="N4326" i="19"/>
  <c r="M4326" i="19"/>
  <c r="N4322" i="19"/>
  <c r="M4322" i="19"/>
  <c r="N4318" i="19"/>
  <c r="M4318" i="19"/>
  <c r="N4314" i="19"/>
  <c r="M4314" i="19"/>
  <c r="N4310" i="19"/>
  <c r="M4310" i="19"/>
  <c r="N4306" i="19"/>
  <c r="M4306" i="19"/>
  <c r="N4302" i="19"/>
  <c r="M4302" i="19"/>
  <c r="N4298" i="19"/>
  <c r="M4298" i="19"/>
  <c r="N4294" i="19"/>
  <c r="M4294" i="19"/>
  <c r="N4290" i="19"/>
  <c r="M4290" i="19"/>
  <c r="N4286" i="19"/>
  <c r="M4286" i="19"/>
  <c r="N4282" i="19"/>
  <c r="M4282" i="19"/>
  <c r="N4278" i="19"/>
  <c r="M4278" i="19"/>
  <c r="N4274" i="19"/>
  <c r="M4274" i="19"/>
  <c r="N4270" i="19"/>
  <c r="M4270" i="19"/>
  <c r="N4266" i="19"/>
  <c r="M4266" i="19"/>
  <c r="N4262" i="19"/>
  <c r="M4262" i="19"/>
  <c r="N4258" i="19"/>
  <c r="M4258" i="19"/>
  <c r="N4254" i="19"/>
  <c r="M4254" i="19"/>
  <c r="N4250" i="19"/>
  <c r="M4250" i="19"/>
  <c r="N4246" i="19"/>
  <c r="M4246" i="19"/>
  <c r="N4242" i="19"/>
  <c r="M4242" i="19"/>
  <c r="N4238" i="19"/>
  <c r="M4238" i="19"/>
  <c r="N4234" i="19"/>
  <c r="M4234" i="19"/>
  <c r="N4230" i="19"/>
  <c r="M4230" i="19"/>
  <c r="N4226" i="19"/>
  <c r="M4226" i="19"/>
  <c r="N4222" i="19"/>
  <c r="M4222" i="19"/>
  <c r="N4218" i="19"/>
  <c r="M4218" i="19"/>
  <c r="N4214" i="19"/>
  <c r="M4214" i="19"/>
  <c r="N4210" i="19"/>
  <c r="M4210" i="19"/>
  <c r="N4206" i="19"/>
  <c r="M4206" i="19"/>
  <c r="N4202" i="19"/>
  <c r="M4202" i="19"/>
  <c r="N4198" i="19"/>
  <c r="M4198" i="19"/>
  <c r="N4194" i="19"/>
  <c r="M4194" i="19"/>
  <c r="N4190" i="19"/>
  <c r="M4190" i="19"/>
  <c r="N4186" i="19"/>
  <c r="M4186" i="19"/>
  <c r="N4182" i="19"/>
  <c r="M4182" i="19"/>
  <c r="N4178" i="19"/>
  <c r="M4178" i="19"/>
  <c r="N4174" i="19"/>
  <c r="M4174" i="19"/>
  <c r="N4170" i="19"/>
  <c r="M4170" i="19"/>
  <c r="N4166" i="19"/>
  <c r="M4166" i="19"/>
  <c r="N4162" i="19"/>
  <c r="M4162" i="19"/>
  <c r="N4158" i="19"/>
  <c r="M4158" i="19"/>
  <c r="N4154" i="19"/>
  <c r="M4154" i="19"/>
  <c r="N4150" i="19"/>
  <c r="M4150" i="19"/>
  <c r="N4146" i="19"/>
  <c r="M4146" i="19"/>
  <c r="N4142" i="19"/>
  <c r="M4142" i="19"/>
  <c r="N4138" i="19"/>
  <c r="M4138" i="19"/>
  <c r="N4134" i="19"/>
  <c r="M4134" i="19"/>
  <c r="N4130" i="19"/>
  <c r="M4130" i="19"/>
  <c r="N4126" i="19"/>
  <c r="M4126" i="19"/>
  <c r="N4122" i="19"/>
  <c r="M4122" i="19"/>
  <c r="N4118" i="19"/>
  <c r="M4118" i="19"/>
  <c r="N4114" i="19"/>
  <c r="M4114" i="19"/>
  <c r="N4110" i="19"/>
  <c r="M4110" i="19"/>
  <c r="N4106" i="19"/>
  <c r="M4106" i="19"/>
  <c r="N4102" i="19"/>
  <c r="M4102" i="19"/>
  <c r="N4098" i="19"/>
  <c r="M4098" i="19"/>
  <c r="N4094" i="19"/>
  <c r="M4094" i="19"/>
  <c r="N4090" i="19"/>
  <c r="M4090" i="19"/>
  <c r="N4086" i="19"/>
  <c r="M4086" i="19"/>
  <c r="N4082" i="19"/>
  <c r="M4082" i="19"/>
  <c r="N4078" i="19"/>
  <c r="M4078" i="19"/>
  <c r="N4074" i="19"/>
  <c r="M4074" i="19"/>
  <c r="N4070" i="19"/>
  <c r="M4070" i="19"/>
  <c r="N4066" i="19"/>
  <c r="M4066" i="19"/>
  <c r="N4062" i="19"/>
  <c r="M4062" i="19"/>
  <c r="N4058" i="19"/>
  <c r="M4058" i="19"/>
  <c r="N4054" i="19"/>
  <c r="M4054" i="19"/>
  <c r="N4050" i="19"/>
  <c r="M4050" i="19"/>
  <c r="N4046" i="19"/>
  <c r="M4046" i="19"/>
  <c r="N4042" i="19"/>
  <c r="M4042" i="19"/>
  <c r="N4038" i="19"/>
  <c r="M4038" i="19"/>
  <c r="N4034" i="19"/>
  <c r="M4034" i="19"/>
  <c r="N4030" i="19"/>
  <c r="M4030" i="19"/>
  <c r="N4026" i="19"/>
  <c r="M4026" i="19"/>
  <c r="N4022" i="19"/>
  <c r="M4022" i="19"/>
  <c r="N4018" i="19"/>
  <c r="M4018" i="19"/>
  <c r="N4014" i="19"/>
  <c r="M4014" i="19"/>
  <c r="N4010" i="19"/>
  <c r="M4010" i="19"/>
  <c r="N4006" i="19"/>
  <c r="M4006" i="19"/>
  <c r="N4002" i="19"/>
  <c r="M4002" i="19"/>
  <c r="N3998" i="19"/>
  <c r="M3998" i="19"/>
  <c r="N3994" i="19"/>
  <c r="M3994" i="19"/>
  <c r="N3990" i="19"/>
  <c r="M3990" i="19"/>
  <c r="N3986" i="19"/>
  <c r="M3986" i="19"/>
  <c r="N3982" i="19"/>
  <c r="M3982" i="19"/>
  <c r="N3978" i="19"/>
  <c r="M3978" i="19"/>
  <c r="N3974" i="19"/>
  <c r="M3974" i="19"/>
  <c r="N3970" i="19"/>
  <c r="M3970" i="19"/>
  <c r="N3966" i="19"/>
  <c r="M3966" i="19"/>
  <c r="N3962" i="19"/>
  <c r="M3962" i="19"/>
  <c r="N3958" i="19"/>
  <c r="M3958" i="19"/>
  <c r="N3954" i="19"/>
  <c r="M3954" i="19"/>
  <c r="N3950" i="19"/>
  <c r="M3950" i="19"/>
  <c r="N3946" i="19"/>
  <c r="M3946" i="19"/>
  <c r="N3942" i="19"/>
  <c r="M3942" i="19"/>
  <c r="N3938" i="19"/>
  <c r="M3938" i="19"/>
  <c r="N3934" i="19"/>
  <c r="M3934" i="19"/>
  <c r="N3930" i="19"/>
  <c r="M3930" i="19"/>
  <c r="N3926" i="19"/>
  <c r="M3926" i="19"/>
  <c r="N3922" i="19"/>
  <c r="M3922" i="19"/>
  <c r="N3918" i="19"/>
  <c r="M3918" i="19"/>
  <c r="N3914" i="19"/>
  <c r="M3914" i="19"/>
  <c r="N3910" i="19"/>
  <c r="M3910" i="19"/>
  <c r="N3906" i="19"/>
  <c r="M3906" i="19"/>
  <c r="N3902" i="19"/>
  <c r="M3902" i="19"/>
  <c r="N3898" i="19"/>
  <c r="M3898" i="19"/>
  <c r="N3894" i="19"/>
  <c r="M3894" i="19"/>
  <c r="N3890" i="19"/>
  <c r="M3890" i="19"/>
  <c r="N3886" i="19"/>
  <c r="M3886" i="19"/>
  <c r="N3882" i="19"/>
  <c r="M3882" i="19"/>
  <c r="N3878" i="19"/>
  <c r="M3878" i="19"/>
  <c r="N3874" i="19"/>
  <c r="M3874" i="19"/>
  <c r="N3870" i="19"/>
  <c r="M3870" i="19"/>
  <c r="N3866" i="19"/>
  <c r="M3866" i="19"/>
  <c r="N3862" i="19"/>
  <c r="M3862" i="19"/>
  <c r="N3858" i="19"/>
  <c r="M3858" i="19"/>
  <c r="N3854" i="19"/>
  <c r="M3854" i="19"/>
  <c r="N3850" i="19"/>
  <c r="M3850" i="19"/>
  <c r="N3846" i="19"/>
  <c r="M3846" i="19"/>
  <c r="N3842" i="19"/>
  <c r="M3842" i="19"/>
  <c r="N3838" i="19"/>
  <c r="M3838" i="19"/>
  <c r="N3834" i="19"/>
  <c r="M3834" i="19"/>
  <c r="N3830" i="19"/>
  <c r="M3830" i="19"/>
  <c r="N3826" i="19"/>
  <c r="M3826" i="19"/>
  <c r="N3822" i="19"/>
  <c r="M3822" i="19"/>
  <c r="N3818" i="19"/>
  <c r="M3818" i="19"/>
  <c r="N3814" i="19"/>
  <c r="M3814" i="19"/>
  <c r="N3810" i="19"/>
  <c r="M3810" i="19"/>
  <c r="N3806" i="19"/>
  <c r="M3806" i="19"/>
  <c r="N3802" i="19"/>
  <c r="M3802" i="19"/>
  <c r="N3798" i="19"/>
  <c r="M3798" i="19"/>
  <c r="N3794" i="19"/>
  <c r="M3794" i="19"/>
  <c r="N3790" i="19"/>
  <c r="M3790" i="19"/>
  <c r="N3786" i="19"/>
  <c r="M3786" i="19"/>
  <c r="N3782" i="19"/>
  <c r="M3782" i="19"/>
  <c r="N3778" i="19"/>
  <c r="M3778" i="19"/>
  <c r="N3774" i="19"/>
  <c r="M3774" i="19"/>
  <c r="N3770" i="19"/>
  <c r="M3770" i="19"/>
  <c r="N3766" i="19"/>
  <c r="M3766" i="19"/>
  <c r="N3762" i="19"/>
  <c r="M3762" i="19"/>
  <c r="N3758" i="19"/>
  <c r="M3758" i="19"/>
  <c r="N3754" i="19"/>
  <c r="M3754" i="19"/>
  <c r="N3750" i="19"/>
  <c r="M3750" i="19"/>
  <c r="N3746" i="19"/>
  <c r="M3746" i="19"/>
  <c r="N3742" i="19"/>
  <c r="M3742" i="19"/>
  <c r="N3738" i="19"/>
  <c r="M3738" i="19"/>
  <c r="N3734" i="19"/>
  <c r="M3734" i="19"/>
  <c r="N3730" i="19"/>
  <c r="M3730" i="19"/>
  <c r="N3726" i="19"/>
  <c r="M3726" i="19"/>
  <c r="N3722" i="19"/>
  <c r="M3722" i="19"/>
  <c r="N3718" i="19"/>
  <c r="M3718" i="19"/>
  <c r="N3714" i="19"/>
  <c r="M3714" i="19"/>
  <c r="N3710" i="19"/>
  <c r="M3710" i="19"/>
  <c r="N3706" i="19"/>
  <c r="M3706" i="19"/>
  <c r="N3702" i="19"/>
  <c r="M3702" i="19"/>
  <c r="N3698" i="19"/>
  <c r="M3698" i="19"/>
  <c r="N3694" i="19"/>
  <c r="M3694" i="19"/>
  <c r="N3690" i="19"/>
  <c r="M3690" i="19"/>
  <c r="N3686" i="19"/>
  <c r="M3686" i="19"/>
  <c r="N3682" i="19"/>
  <c r="M3682" i="19"/>
  <c r="N3678" i="19"/>
  <c r="M3678" i="19"/>
  <c r="N3674" i="19"/>
  <c r="M3674" i="19"/>
  <c r="N3670" i="19"/>
  <c r="M3670" i="19"/>
  <c r="N3666" i="19"/>
  <c r="M3666" i="19"/>
  <c r="N3662" i="19"/>
  <c r="M3662" i="19"/>
  <c r="N3658" i="19"/>
  <c r="M3658" i="19"/>
  <c r="N3654" i="19"/>
  <c r="M3654" i="19"/>
  <c r="N3650" i="19"/>
  <c r="M3650" i="19"/>
  <c r="N3646" i="19"/>
  <c r="M3646" i="19"/>
  <c r="N3642" i="19"/>
  <c r="M3642" i="19"/>
  <c r="N3638" i="19"/>
  <c r="M3638" i="19"/>
  <c r="N3634" i="19"/>
  <c r="M3634" i="19"/>
  <c r="N3630" i="19"/>
  <c r="M3630" i="19"/>
  <c r="N3626" i="19"/>
  <c r="M3626" i="19"/>
  <c r="N3622" i="19"/>
  <c r="M3622" i="19"/>
  <c r="N3618" i="19"/>
  <c r="M3618" i="19"/>
  <c r="N3614" i="19"/>
  <c r="M3614" i="19"/>
  <c r="N3610" i="19"/>
  <c r="M3610" i="19"/>
  <c r="N3606" i="19"/>
  <c r="M3606" i="19"/>
  <c r="N3602" i="19"/>
  <c r="M3602" i="19"/>
  <c r="N3598" i="19"/>
  <c r="M3598" i="19"/>
  <c r="N3594" i="19"/>
  <c r="M3594" i="19"/>
  <c r="N3590" i="19"/>
  <c r="M3590" i="19"/>
  <c r="N3586" i="19"/>
  <c r="M3586" i="19"/>
  <c r="N3582" i="19"/>
  <c r="M3582" i="19"/>
  <c r="N3578" i="19"/>
  <c r="M3578" i="19"/>
  <c r="N3574" i="19"/>
  <c r="M3574" i="19"/>
  <c r="N3570" i="19"/>
  <c r="M3570" i="19"/>
  <c r="N3566" i="19"/>
  <c r="M3566" i="19"/>
  <c r="N3562" i="19"/>
  <c r="M3562" i="19"/>
  <c r="N3558" i="19"/>
  <c r="M3558" i="19"/>
  <c r="N3554" i="19"/>
  <c r="M3554" i="19"/>
  <c r="N3550" i="19"/>
  <c r="M3550" i="19"/>
  <c r="N3546" i="19"/>
  <c r="M3546" i="19"/>
  <c r="N3542" i="19"/>
  <c r="M3542" i="19"/>
  <c r="N3538" i="19"/>
  <c r="M3538" i="19"/>
  <c r="N3534" i="19"/>
  <c r="M3534" i="19"/>
  <c r="N3530" i="19"/>
  <c r="M3530" i="19"/>
  <c r="N3526" i="19"/>
  <c r="M3526" i="19"/>
  <c r="N3522" i="19"/>
  <c r="M3522" i="19"/>
  <c r="N3518" i="19"/>
  <c r="M3518" i="19"/>
  <c r="N3514" i="19"/>
  <c r="M3514" i="19"/>
  <c r="N3510" i="19"/>
  <c r="M3510" i="19"/>
  <c r="N3506" i="19"/>
  <c r="M3506" i="19"/>
  <c r="N3502" i="19"/>
  <c r="M3502" i="19"/>
  <c r="N3498" i="19"/>
  <c r="M3498" i="19"/>
  <c r="N3494" i="19"/>
  <c r="M3494" i="19"/>
  <c r="N3490" i="19"/>
  <c r="M3490" i="19"/>
  <c r="N3486" i="19"/>
  <c r="M3486" i="19"/>
  <c r="N3482" i="19"/>
  <c r="M3482" i="19"/>
  <c r="N3478" i="19"/>
  <c r="M3478" i="19"/>
  <c r="N3474" i="19"/>
  <c r="M3474" i="19"/>
  <c r="N3470" i="19"/>
  <c r="M3470" i="19"/>
  <c r="N3466" i="19"/>
  <c r="M3466" i="19"/>
  <c r="N3462" i="19"/>
  <c r="M3462" i="19"/>
  <c r="N3458" i="19"/>
  <c r="M3458" i="19"/>
  <c r="N3454" i="19"/>
  <c r="M3454" i="19"/>
  <c r="N3450" i="19"/>
  <c r="M3450" i="19"/>
  <c r="N3446" i="19"/>
  <c r="M3446" i="19"/>
  <c r="N3442" i="19"/>
  <c r="M3442" i="19"/>
  <c r="N3438" i="19"/>
  <c r="M3438" i="19"/>
  <c r="N3434" i="19"/>
  <c r="M3434" i="19"/>
  <c r="N3430" i="19"/>
  <c r="M3430" i="19"/>
  <c r="N3426" i="19"/>
  <c r="M3426" i="19"/>
  <c r="N3422" i="19"/>
  <c r="M3422" i="19"/>
  <c r="N3418" i="19"/>
  <c r="M3418" i="19"/>
  <c r="N3414" i="19"/>
  <c r="M3414" i="19"/>
  <c r="N3410" i="19"/>
  <c r="M3410" i="19"/>
  <c r="N3406" i="19"/>
  <c r="M3406" i="19"/>
  <c r="N3402" i="19"/>
  <c r="M3402" i="19"/>
  <c r="N3398" i="19"/>
  <c r="M3398" i="19"/>
  <c r="N3394" i="19"/>
  <c r="M3394" i="19"/>
  <c r="N3390" i="19"/>
  <c r="M3390" i="19"/>
  <c r="N3386" i="19"/>
  <c r="M3386" i="19"/>
  <c r="N3382" i="19"/>
  <c r="M3382" i="19"/>
  <c r="N3378" i="19"/>
  <c r="M3378" i="19"/>
  <c r="N3374" i="19"/>
  <c r="M3374" i="19"/>
  <c r="N3370" i="19"/>
  <c r="M3370" i="19"/>
  <c r="N3366" i="19"/>
  <c r="M3366" i="19"/>
  <c r="N3362" i="19"/>
  <c r="M3362" i="19"/>
  <c r="N3358" i="19"/>
  <c r="M3358" i="19"/>
  <c r="N3354" i="19"/>
  <c r="M3354" i="19"/>
  <c r="N3350" i="19"/>
  <c r="M3350" i="19"/>
  <c r="N3346" i="19"/>
  <c r="M3346" i="19"/>
  <c r="N3342" i="19"/>
  <c r="M3342" i="19"/>
  <c r="N3338" i="19"/>
  <c r="M3338" i="19"/>
  <c r="N3334" i="19"/>
  <c r="M3334" i="19"/>
  <c r="N3330" i="19"/>
  <c r="M3330" i="19"/>
  <c r="N3326" i="19"/>
  <c r="M3326" i="19"/>
  <c r="N3322" i="19"/>
  <c r="M3322" i="19"/>
  <c r="N3318" i="19"/>
  <c r="M3318" i="19"/>
  <c r="N3314" i="19"/>
  <c r="M3314" i="19"/>
  <c r="N3310" i="19"/>
  <c r="M3310" i="19"/>
  <c r="N3306" i="19"/>
  <c r="M3306" i="19"/>
  <c r="N3302" i="19"/>
  <c r="M3302" i="19"/>
  <c r="N3298" i="19"/>
  <c r="M3298" i="19"/>
  <c r="N3294" i="19"/>
  <c r="M3294" i="19"/>
  <c r="N3290" i="19"/>
  <c r="M3290" i="19"/>
  <c r="N3286" i="19"/>
  <c r="M3286" i="19"/>
  <c r="N3282" i="19"/>
  <c r="M3282" i="19"/>
  <c r="N3278" i="19"/>
  <c r="M3278" i="19"/>
  <c r="N3274" i="19"/>
  <c r="M3274" i="19"/>
  <c r="N3270" i="19"/>
  <c r="M3270" i="19"/>
  <c r="N3266" i="19"/>
  <c r="M3266" i="19"/>
  <c r="N3262" i="19"/>
  <c r="M3262" i="19"/>
  <c r="N3258" i="19"/>
  <c r="M3258" i="19"/>
  <c r="N3254" i="19"/>
  <c r="M3254" i="19"/>
  <c r="N3250" i="19"/>
  <c r="M3250" i="19"/>
  <c r="N3246" i="19"/>
  <c r="M3246" i="19"/>
  <c r="N3242" i="19"/>
  <c r="M3242" i="19"/>
  <c r="N3238" i="19"/>
  <c r="M3238" i="19"/>
  <c r="N3234" i="19"/>
  <c r="M3234" i="19"/>
  <c r="N3230" i="19"/>
  <c r="M3230" i="19"/>
  <c r="N3226" i="19"/>
  <c r="M3226" i="19"/>
  <c r="N3222" i="19"/>
  <c r="M3222" i="19"/>
  <c r="N3218" i="19"/>
  <c r="M3218" i="19"/>
  <c r="N3214" i="19"/>
  <c r="M3214" i="19"/>
  <c r="N3210" i="19"/>
  <c r="M3210" i="19"/>
  <c r="N3206" i="19"/>
  <c r="M3206" i="19"/>
  <c r="N3202" i="19"/>
  <c r="M3202" i="19"/>
  <c r="N3198" i="19"/>
  <c r="M3198" i="19"/>
  <c r="N3194" i="19"/>
  <c r="M3194" i="19"/>
  <c r="N3190" i="19"/>
  <c r="M3190" i="19"/>
  <c r="N3186" i="19"/>
  <c r="M3186" i="19"/>
  <c r="N3182" i="19"/>
  <c r="M3182" i="19"/>
  <c r="N3178" i="19"/>
  <c r="M3178" i="19"/>
  <c r="N3174" i="19"/>
  <c r="M3174" i="19"/>
  <c r="N3170" i="19"/>
  <c r="M3170" i="19"/>
  <c r="N3166" i="19"/>
  <c r="M3166" i="19"/>
  <c r="N3162" i="19"/>
  <c r="M3162" i="19"/>
  <c r="N3158" i="19"/>
  <c r="M3158" i="19"/>
  <c r="N3154" i="19"/>
  <c r="M3154" i="19"/>
  <c r="N3150" i="19"/>
  <c r="M3150" i="19"/>
  <c r="N3146" i="19"/>
  <c r="M3146" i="19"/>
  <c r="N3142" i="19"/>
  <c r="M3142" i="19"/>
  <c r="N3138" i="19"/>
  <c r="M3138" i="19"/>
  <c r="N3134" i="19"/>
  <c r="M3134" i="19"/>
  <c r="N3130" i="19"/>
  <c r="M3130" i="19"/>
  <c r="N3126" i="19"/>
  <c r="M3126" i="19"/>
  <c r="N3122" i="19"/>
  <c r="M3122" i="19"/>
  <c r="N3118" i="19"/>
  <c r="M3118" i="19"/>
  <c r="N3114" i="19"/>
  <c r="M3114" i="19"/>
  <c r="N3110" i="19"/>
  <c r="M3110" i="19"/>
  <c r="N3106" i="19"/>
  <c r="M3106" i="19"/>
  <c r="N3102" i="19"/>
  <c r="M3102" i="19"/>
  <c r="N3098" i="19"/>
  <c r="M3098" i="19"/>
  <c r="N3094" i="19"/>
  <c r="M3094" i="19"/>
  <c r="N3090" i="19"/>
  <c r="M3090" i="19"/>
  <c r="N3086" i="19"/>
  <c r="M3086" i="19"/>
  <c r="N3082" i="19"/>
  <c r="M3082" i="19"/>
  <c r="N3078" i="19"/>
  <c r="M3078" i="19"/>
  <c r="N3074" i="19"/>
  <c r="M3074" i="19"/>
  <c r="N3070" i="19"/>
  <c r="M3070" i="19"/>
  <c r="N3066" i="19"/>
  <c r="M3066" i="19"/>
  <c r="N3062" i="19"/>
  <c r="M3062" i="19"/>
  <c r="N3058" i="19"/>
  <c r="M3058" i="19"/>
  <c r="N3054" i="19"/>
  <c r="M3054" i="19"/>
  <c r="N3050" i="19"/>
  <c r="M3050" i="19"/>
  <c r="N3046" i="19"/>
  <c r="M3046" i="19"/>
  <c r="N3042" i="19"/>
  <c r="M3042" i="19"/>
  <c r="N3038" i="19"/>
  <c r="M3038" i="19"/>
  <c r="N3034" i="19"/>
  <c r="M3034" i="19"/>
  <c r="N3030" i="19"/>
  <c r="M3030" i="19"/>
  <c r="N3026" i="19"/>
  <c r="M3026" i="19"/>
  <c r="N3022" i="19"/>
  <c r="M3022" i="19"/>
  <c r="N3018" i="19"/>
  <c r="M3018" i="19"/>
  <c r="N3014" i="19"/>
  <c r="M3014" i="19"/>
  <c r="N3010" i="19"/>
  <c r="M3010" i="19"/>
  <c r="N3006" i="19"/>
  <c r="M3006" i="19"/>
  <c r="N3002" i="19"/>
  <c r="M3002" i="19"/>
  <c r="N2998" i="19"/>
  <c r="M2998" i="19"/>
  <c r="N2994" i="19"/>
  <c r="M2994" i="19"/>
  <c r="N2990" i="19"/>
  <c r="M2990" i="19"/>
  <c r="N2986" i="19"/>
  <c r="M2986" i="19"/>
  <c r="N2982" i="19"/>
  <c r="M2982" i="19"/>
  <c r="N2978" i="19"/>
  <c r="M2978" i="19"/>
  <c r="N2974" i="19"/>
  <c r="M2974" i="19"/>
  <c r="N2970" i="19"/>
  <c r="M2970" i="19"/>
  <c r="N2966" i="19"/>
  <c r="M2966" i="19"/>
  <c r="N2962" i="19"/>
  <c r="M2962" i="19"/>
  <c r="N2958" i="19"/>
  <c r="M2958" i="19"/>
  <c r="N2954" i="19"/>
  <c r="M2954" i="19"/>
  <c r="N2950" i="19"/>
  <c r="M2950" i="19"/>
  <c r="N2946" i="19"/>
  <c r="M2946" i="19"/>
  <c r="N2942" i="19"/>
  <c r="M2942" i="19"/>
  <c r="N2938" i="19"/>
  <c r="M2938" i="19"/>
  <c r="N2934" i="19"/>
  <c r="M2934" i="19"/>
  <c r="N2930" i="19"/>
  <c r="M2930" i="19"/>
  <c r="N2926" i="19"/>
  <c r="M2926" i="19"/>
  <c r="N2922" i="19"/>
  <c r="M2922" i="19"/>
  <c r="N2918" i="19"/>
  <c r="M2918" i="19"/>
  <c r="N2914" i="19"/>
  <c r="M2914" i="19"/>
  <c r="N2910" i="19"/>
  <c r="M2910" i="19"/>
  <c r="N2906" i="19"/>
  <c r="M2906" i="19"/>
  <c r="N2902" i="19"/>
  <c r="M2902" i="19"/>
  <c r="N2898" i="19"/>
  <c r="M2898" i="19"/>
  <c r="N2894" i="19"/>
  <c r="M2894" i="19"/>
  <c r="N2890" i="19"/>
  <c r="M2890" i="19"/>
  <c r="N2886" i="19"/>
  <c r="M2886" i="19"/>
  <c r="N2882" i="19"/>
  <c r="M2882" i="19"/>
  <c r="N2878" i="19"/>
  <c r="M2878" i="19"/>
  <c r="N2874" i="19"/>
  <c r="M2874" i="19"/>
  <c r="N2870" i="19"/>
  <c r="M2870" i="19"/>
  <c r="N2866" i="19"/>
  <c r="M2866" i="19"/>
  <c r="N2862" i="19"/>
  <c r="M2862" i="19"/>
  <c r="N2858" i="19"/>
  <c r="M2858" i="19"/>
  <c r="N2854" i="19"/>
  <c r="M2854" i="19"/>
  <c r="N2850" i="19"/>
  <c r="M2850" i="19"/>
  <c r="N2846" i="19"/>
  <c r="M2846" i="19"/>
  <c r="N2842" i="19"/>
  <c r="M2842" i="19"/>
  <c r="N2838" i="19"/>
  <c r="M2838" i="19"/>
  <c r="N2834" i="19"/>
  <c r="M2834" i="19"/>
  <c r="N2830" i="19"/>
  <c r="M2830" i="19"/>
  <c r="N2826" i="19"/>
  <c r="M2826" i="19"/>
  <c r="N2822" i="19"/>
  <c r="M2822" i="19"/>
  <c r="N2818" i="19"/>
  <c r="M2818" i="19"/>
  <c r="N2814" i="19"/>
  <c r="M2814" i="19"/>
  <c r="N2810" i="19"/>
  <c r="M2810" i="19"/>
  <c r="N2806" i="19"/>
  <c r="M2806" i="19"/>
  <c r="N2802" i="19"/>
  <c r="M2802" i="19"/>
  <c r="N2798" i="19"/>
  <c r="M2798" i="19"/>
  <c r="N2794" i="19"/>
  <c r="M2794" i="19"/>
  <c r="N2790" i="19"/>
  <c r="M2790" i="19"/>
  <c r="N2786" i="19"/>
  <c r="M2786" i="19"/>
  <c r="N2782" i="19"/>
  <c r="M2782" i="19"/>
  <c r="N2778" i="19"/>
  <c r="M2778" i="19"/>
  <c r="N2774" i="19"/>
  <c r="M2774" i="19"/>
  <c r="N2770" i="19"/>
  <c r="M2770" i="19"/>
  <c r="N2766" i="19"/>
  <c r="M2766" i="19"/>
  <c r="N2762" i="19"/>
  <c r="M2762" i="19"/>
  <c r="N2758" i="19"/>
  <c r="M2758" i="19"/>
  <c r="N2754" i="19"/>
  <c r="M2754" i="19"/>
  <c r="N2750" i="19"/>
  <c r="M2750" i="19"/>
  <c r="N2746" i="19"/>
  <c r="M2746" i="19"/>
  <c r="N2742" i="19"/>
  <c r="M2742" i="19"/>
  <c r="N2738" i="19"/>
  <c r="M2738" i="19"/>
  <c r="N2734" i="19"/>
  <c r="M2734" i="19"/>
  <c r="N2730" i="19"/>
  <c r="M2730" i="19"/>
  <c r="N2726" i="19"/>
  <c r="M2726" i="19"/>
  <c r="N2722" i="19"/>
  <c r="M2722" i="19"/>
  <c r="N2718" i="19"/>
  <c r="M2718" i="19"/>
  <c r="N2714" i="19"/>
  <c r="M2714" i="19"/>
  <c r="N2710" i="19"/>
  <c r="M2710" i="19"/>
  <c r="N2706" i="19"/>
  <c r="M2706" i="19"/>
  <c r="N2702" i="19"/>
  <c r="M2702" i="19"/>
  <c r="N2698" i="19"/>
  <c r="M2698" i="19"/>
  <c r="N2694" i="19"/>
  <c r="M2694" i="19"/>
  <c r="N2690" i="19"/>
  <c r="M2690" i="19"/>
  <c r="N2686" i="19"/>
  <c r="M2686" i="19"/>
  <c r="N2682" i="19"/>
  <c r="M2682" i="19"/>
  <c r="N2678" i="19"/>
  <c r="M2678" i="19"/>
  <c r="N2674" i="19"/>
  <c r="M2674" i="19"/>
  <c r="N2670" i="19"/>
  <c r="M2670" i="19"/>
  <c r="N2666" i="19"/>
  <c r="M2666" i="19"/>
  <c r="N2662" i="19"/>
  <c r="M2662" i="19"/>
  <c r="N2658" i="19"/>
  <c r="M2658" i="19"/>
  <c r="N2654" i="19"/>
  <c r="M2654" i="19"/>
  <c r="N2650" i="19"/>
  <c r="M2650" i="19"/>
  <c r="N2646" i="19"/>
  <c r="M2646" i="19"/>
  <c r="N2642" i="19"/>
  <c r="M2642" i="19"/>
  <c r="N2638" i="19"/>
  <c r="M2638" i="19"/>
  <c r="N2634" i="19"/>
  <c r="M2634" i="19"/>
  <c r="N2630" i="19"/>
  <c r="M2630" i="19"/>
  <c r="N2626" i="19"/>
  <c r="M2626" i="19"/>
  <c r="N2622" i="19"/>
  <c r="M2622" i="19"/>
  <c r="N2618" i="19"/>
  <c r="M2618" i="19"/>
  <c r="N2614" i="19"/>
  <c r="M2614" i="19"/>
  <c r="N2610" i="19"/>
  <c r="M2610" i="19"/>
  <c r="N2606" i="19"/>
  <c r="M2606" i="19"/>
  <c r="N2602" i="19"/>
  <c r="M2602" i="19"/>
  <c r="N2598" i="19"/>
  <c r="M2598" i="19"/>
  <c r="N2594" i="19"/>
  <c r="M2594" i="19"/>
  <c r="N2590" i="19"/>
  <c r="M2590" i="19"/>
  <c r="N2586" i="19"/>
  <c r="M2586" i="19"/>
  <c r="N2582" i="19"/>
  <c r="M2582" i="19"/>
  <c r="N2578" i="19"/>
  <c r="M2578" i="19"/>
  <c r="N2574" i="19"/>
  <c r="M2574" i="19"/>
  <c r="N2570" i="19"/>
  <c r="M2570" i="19"/>
  <c r="N2566" i="19"/>
  <c r="M2566" i="19"/>
  <c r="N2562" i="19"/>
  <c r="M2562" i="19"/>
  <c r="N2558" i="19"/>
  <c r="M2558" i="19"/>
  <c r="N2554" i="19"/>
  <c r="M2554" i="19"/>
  <c r="N2550" i="19"/>
  <c r="M2550" i="19"/>
  <c r="N2546" i="19"/>
  <c r="M2546" i="19"/>
  <c r="N2542" i="19"/>
  <c r="M2542" i="19"/>
  <c r="N2538" i="19"/>
  <c r="M2538" i="19"/>
  <c r="N2534" i="19"/>
  <c r="M2534" i="19"/>
  <c r="N2530" i="19"/>
  <c r="M2530" i="19"/>
  <c r="N2526" i="19"/>
  <c r="M2526" i="19"/>
  <c r="N2522" i="19"/>
  <c r="M2522" i="19"/>
  <c r="N2518" i="19"/>
  <c r="M2518" i="19"/>
  <c r="N2514" i="19"/>
  <c r="M2514" i="19"/>
  <c r="N2510" i="19"/>
  <c r="M2510" i="19"/>
  <c r="N2506" i="19"/>
  <c r="M2506" i="19"/>
  <c r="N2502" i="19"/>
  <c r="M2502" i="19"/>
  <c r="N2498" i="19"/>
  <c r="M2498" i="19"/>
  <c r="N2494" i="19"/>
  <c r="M2494" i="19"/>
  <c r="N2490" i="19"/>
  <c r="M2490" i="19"/>
  <c r="N2486" i="19"/>
  <c r="M2486" i="19"/>
  <c r="N2482" i="19"/>
  <c r="M2482" i="19"/>
  <c r="N2478" i="19"/>
  <c r="M2478" i="19"/>
  <c r="N2474" i="19"/>
  <c r="M2474" i="19"/>
  <c r="N2470" i="19"/>
  <c r="M2470" i="19"/>
  <c r="N2466" i="19"/>
  <c r="M2466" i="19"/>
  <c r="N2462" i="19"/>
  <c r="M2462" i="19"/>
  <c r="N2458" i="19"/>
  <c r="M2458" i="19"/>
  <c r="N2454" i="19"/>
  <c r="M2454" i="19"/>
  <c r="N2450" i="19"/>
  <c r="M2450" i="19"/>
  <c r="N2446" i="19"/>
  <c r="M2446" i="19"/>
  <c r="N2442" i="19"/>
  <c r="M2442" i="19"/>
  <c r="N2438" i="19"/>
  <c r="M2438" i="19"/>
  <c r="N2434" i="19"/>
  <c r="M2434" i="19"/>
  <c r="N2430" i="19"/>
  <c r="M2430" i="19"/>
  <c r="N2426" i="19"/>
  <c r="M2426" i="19"/>
  <c r="N2422" i="19"/>
  <c r="M2422" i="19"/>
  <c r="N2418" i="19"/>
  <c r="M2418" i="19"/>
  <c r="N2414" i="19"/>
  <c r="M2414" i="19"/>
  <c r="N2410" i="19"/>
  <c r="M2410" i="19"/>
  <c r="N2406" i="19"/>
  <c r="M2406" i="19"/>
  <c r="N2402" i="19"/>
  <c r="M2402" i="19"/>
  <c r="N2398" i="19"/>
  <c r="M2398" i="19"/>
  <c r="N2394" i="19"/>
  <c r="M2394" i="19"/>
  <c r="N2390" i="19"/>
  <c r="M2390" i="19"/>
  <c r="N2386" i="19"/>
  <c r="M2386" i="19"/>
  <c r="N2382" i="19"/>
  <c r="M2382" i="19"/>
  <c r="N2378" i="19"/>
  <c r="M2378" i="19"/>
  <c r="N2374" i="19"/>
  <c r="M2374" i="19"/>
  <c r="N2370" i="19"/>
  <c r="M2370" i="19"/>
  <c r="N2366" i="19"/>
  <c r="M2366" i="19"/>
  <c r="N2362" i="19"/>
  <c r="M2362" i="19"/>
  <c r="N2358" i="19"/>
  <c r="M2358" i="19"/>
  <c r="N2354" i="19"/>
  <c r="M2354" i="19"/>
  <c r="N2350" i="19"/>
  <c r="M2350" i="19"/>
  <c r="N2346" i="19"/>
  <c r="M2346" i="19"/>
  <c r="N2342" i="19"/>
  <c r="M2342" i="19"/>
  <c r="N2338" i="19"/>
  <c r="M2338" i="19"/>
  <c r="N2334" i="19"/>
  <c r="M2334" i="19"/>
  <c r="N2330" i="19"/>
  <c r="M2330" i="19"/>
  <c r="N2326" i="19"/>
  <c r="M2326" i="19"/>
  <c r="N2322" i="19"/>
  <c r="M2322" i="19"/>
  <c r="N2318" i="19"/>
  <c r="M2318" i="19"/>
  <c r="N2314" i="19"/>
  <c r="M2314" i="19"/>
  <c r="N2310" i="19"/>
  <c r="M2310" i="19"/>
  <c r="N2306" i="19"/>
  <c r="M2306" i="19"/>
  <c r="N2302" i="19"/>
  <c r="M2302" i="19"/>
  <c r="N2298" i="19"/>
  <c r="M2298" i="19"/>
  <c r="N2294" i="19"/>
  <c r="M2294" i="19"/>
  <c r="N2290" i="19"/>
  <c r="M2290" i="19"/>
  <c r="N2286" i="19"/>
  <c r="M2286" i="19"/>
  <c r="N2282" i="19"/>
  <c r="M2282" i="19"/>
  <c r="N2278" i="19"/>
  <c r="M2278" i="19"/>
  <c r="N2274" i="19"/>
  <c r="M2274" i="19"/>
  <c r="N2270" i="19"/>
  <c r="M2270" i="19"/>
  <c r="N2266" i="19"/>
  <c r="M2266" i="19"/>
  <c r="N2262" i="19"/>
  <c r="M2262" i="19"/>
  <c r="N2258" i="19"/>
  <c r="M2258" i="19"/>
  <c r="N2254" i="19"/>
  <c r="M2254" i="19"/>
  <c r="N2250" i="19"/>
  <c r="M2250" i="19"/>
  <c r="N2246" i="19"/>
  <c r="M2246" i="19"/>
  <c r="N2242" i="19"/>
  <c r="M2242" i="19"/>
  <c r="N2238" i="19"/>
  <c r="M2238" i="19"/>
  <c r="N2234" i="19"/>
  <c r="M2234" i="19"/>
  <c r="N2230" i="19"/>
  <c r="M2230" i="19"/>
  <c r="N2226" i="19"/>
  <c r="M2226" i="19"/>
  <c r="N2222" i="19"/>
  <c r="M2222" i="19"/>
  <c r="N2218" i="19"/>
  <c r="M2218" i="19"/>
  <c r="N2214" i="19"/>
  <c r="M2214" i="19"/>
  <c r="N2210" i="19"/>
  <c r="M2210" i="19"/>
  <c r="N2206" i="19"/>
  <c r="M2206" i="19"/>
  <c r="N2202" i="19"/>
  <c r="M2202" i="19"/>
  <c r="N2198" i="19"/>
  <c r="M2198" i="19"/>
  <c r="N2194" i="19"/>
  <c r="M2194" i="19"/>
  <c r="N2190" i="19"/>
  <c r="M2190" i="19"/>
  <c r="N2186" i="19"/>
  <c r="M2186" i="19"/>
  <c r="N2182" i="19"/>
  <c r="M2182" i="19"/>
  <c r="N2178" i="19"/>
  <c r="M2178" i="19"/>
  <c r="N2174" i="19"/>
  <c r="M2174" i="19"/>
  <c r="N2170" i="19"/>
  <c r="M2170" i="19"/>
  <c r="N2166" i="19"/>
  <c r="M2166" i="19"/>
  <c r="N2162" i="19"/>
  <c r="M2162" i="19"/>
  <c r="N2158" i="19"/>
  <c r="M2158" i="19"/>
  <c r="N2154" i="19"/>
  <c r="M2154" i="19"/>
  <c r="N2150" i="19"/>
  <c r="M2150" i="19"/>
  <c r="N2146" i="19"/>
  <c r="M2146" i="19"/>
  <c r="N2142" i="19"/>
  <c r="M2142" i="19"/>
  <c r="N2138" i="19"/>
  <c r="M2138" i="19"/>
  <c r="N2134" i="19"/>
  <c r="M2134" i="19"/>
  <c r="N2130" i="19"/>
  <c r="M2130" i="19"/>
  <c r="N2126" i="19"/>
  <c r="M2126" i="19"/>
  <c r="N2122" i="19"/>
  <c r="M2122" i="19"/>
  <c r="N2118" i="19"/>
  <c r="M2118" i="19"/>
  <c r="N2114" i="19"/>
  <c r="M2114" i="19"/>
  <c r="N2110" i="19"/>
  <c r="M2110" i="19"/>
  <c r="N2106" i="19"/>
  <c r="M2106" i="19"/>
  <c r="N2102" i="19"/>
  <c r="M2102" i="19"/>
  <c r="N2098" i="19"/>
  <c r="M2098" i="19"/>
  <c r="N2094" i="19"/>
  <c r="M2094" i="19"/>
  <c r="N2090" i="19"/>
  <c r="M2090" i="19"/>
  <c r="N2086" i="19"/>
  <c r="M2086" i="19"/>
  <c r="N2082" i="19"/>
  <c r="M2082" i="19"/>
  <c r="N2078" i="19"/>
  <c r="M2078" i="19"/>
  <c r="N2074" i="19"/>
  <c r="M2074" i="19"/>
  <c r="N2070" i="19"/>
  <c r="M2070" i="19"/>
  <c r="N2066" i="19"/>
  <c r="M2066" i="19"/>
  <c r="N2062" i="19"/>
  <c r="M2062" i="19"/>
  <c r="N2058" i="19"/>
  <c r="M2058" i="19"/>
  <c r="N2054" i="19"/>
  <c r="M2054" i="19"/>
  <c r="N2050" i="19"/>
  <c r="M2050" i="19"/>
  <c r="N2046" i="19"/>
  <c r="M2046" i="19"/>
  <c r="N2042" i="19"/>
  <c r="M2042" i="19"/>
  <c r="N2038" i="19"/>
  <c r="M2038" i="19"/>
  <c r="N2034" i="19"/>
  <c r="M2034" i="19"/>
  <c r="N2030" i="19"/>
  <c r="M2030" i="19"/>
  <c r="N2026" i="19"/>
  <c r="M2026" i="19"/>
  <c r="N2022" i="19"/>
  <c r="M2022" i="19"/>
  <c r="N2018" i="19"/>
  <c r="M2018" i="19"/>
  <c r="N2014" i="19"/>
  <c r="M2014" i="19"/>
  <c r="N2010" i="19"/>
  <c r="M2010" i="19"/>
  <c r="N2006" i="19"/>
  <c r="M2006" i="19"/>
  <c r="N2002" i="19"/>
  <c r="M2002" i="19"/>
  <c r="N1998" i="19"/>
  <c r="M1998" i="19"/>
  <c r="N1994" i="19"/>
  <c r="M1994" i="19"/>
  <c r="N1990" i="19"/>
  <c r="M1990" i="19"/>
  <c r="N1986" i="19"/>
  <c r="M1986" i="19"/>
  <c r="N1982" i="19"/>
  <c r="M1982" i="19"/>
  <c r="N1978" i="19"/>
  <c r="M1978" i="19"/>
  <c r="N1974" i="19"/>
  <c r="M1974" i="19"/>
  <c r="N1970" i="19"/>
  <c r="M1970" i="19"/>
  <c r="N1966" i="19"/>
  <c r="M1966" i="19"/>
  <c r="N1962" i="19"/>
  <c r="M1962" i="19"/>
  <c r="N1958" i="19"/>
  <c r="M1958" i="19"/>
  <c r="N1954" i="19"/>
  <c r="M1954" i="19"/>
  <c r="N1950" i="19"/>
  <c r="M1950" i="19"/>
  <c r="N1946" i="19"/>
  <c r="M1946" i="19"/>
  <c r="N1942" i="19"/>
  <c r="M1942" i="19"/>
  <c r="N1938" i="19"/>
  <c r="M1938" i="19"/>
  <c r="N1934" i="19"/>
  <c r="M1934" i="19"/>
  <c r="N1930" i="19"/>
  <c r="M1930" i="19"/>
  <c r="N1926" i="19"/>
  <c r="M1926" i="19"/>
  <c r="N1922" i="19"/>
  <c r="M1922" i="19"/>
  <c r="N1918" i="19"/>
  <c r="M1918" i="19"/>
  <c r="N1914" i="19"/>
  <c r="M1914" i="19"/>
  <c r="N1910" i="19"/>
  <c r="M1910" i="19"/>
  <c r="N1906" i="19"/>
  <c r="M1906" i="19"/>
  <c r="N1902" i="19"/>
  <c r="M1902" i="19"/>
  <c r="N1898" i="19"/>
  <c r="M1898" i="19"/>
  <c r="N1894" i="19"/>
  <c r="M1894" i="19"/>
  <c r="N1890" i="19"/>
  <c r="M1890" i="19"/>
  <c r="N1886" i="19"/>
  <c r="M1886" i="19"/>
  <c r="N1882" i="19"/>
  <c r="M1882" i="19"/>
  <c r="N1878" i="19"/>
  <c r="M1878" i="19"/>
  <c r="N1874" i="19"/>
  <c r="M1874" i="19"/>
  <c r="N1870" i="19"/>
  <c r="M1870" i="19"/>
  <c r="N1866" i="19"/>
  <c r="M1866" i="19"/>
  <c r="N1862" i="19"/>
  <c r="M1862" i="19"/>
  <c r="N1858" i="19"/>
  <c r="M1858" i="19"/>
  <c r="N1854" i="19"/>
  <c r="M1854" i="19"/>
  <c r="N1850" i="19"/>
  <c r="M1850" i="19"/>
  <c r="N1846" i="19"/>
  <c r="M1846" i="19"/>
  <c r="N1842" i="19"/>
  <c r="M1842" i="19"/>
  <c r="N1838" i="19"/>
  <c r="M1838" i="19"/>
  <c r="N1834" i="19"/>
  <c r="M1834" i="19"/>
  <c r="N1830" i="19"/>
  <c r="M1830" i="19"/>
  <c r="N1826" i="19"/>
  <c r="M1826" i="19"/>
  <c r="N1822" i="19"/>
  <c r="M1822" i="19"/>
  <c r="N1818" i="19"/>
  <c r="M1818" i="19"/>
  <c r="N1814" i="19"/>
  <c r="M1814" i="19"/>
  <c r="N1810" i="19"/>
  <c r="M1810" i="19"/>
  <c r="N1806" i="19"/>
  <c r="M1806" i="19"/>
  <c r="N1802" i="19"/>
  <c r="M1802" i="19"/>
  <c r="N1798" i="19"/>
  <c r="M1798" i="19"/>
  <c r="N1794" i="19"/>
  <c r="M1794" i="19"/>
  <c r="N1790" i="19"/>
  <c r="M1790" i="19"/>
  <c r="N1786" i="19"/>
  <c r="M1786" i="19"/>
  <c r="N1782" i="19"/>
  <c r="M1782" i="19"/>
  <c r="N1778" i="19"/>
  <c r="M1778" i="19"/>
  <c r="N1774" i="19"/>
  <c r="M1774" i="19"/>
  <c r="N1770" i="19"/>
  <c r="M1770" i="19"/>
  <c r="N1766" i="19"/>
  <c r="M1766" i="19"/>
  <c r="N1762" i="19"/>
  <c r="M1762" i="19"/>
  <c r="N1758" i="19"/>
  <c r="M1758" i="19"/>
  <c r="N1754" i="19"/>
  <c r="M1754" i="19"/>
  <c r="N1750" i="19"/>
  <c r="M1750" i="19"/>
  <c r="N1746" i="19"/>
  <c r="M1746" i="19"/>
  <c r="N1742" i="19"/>
  <c r="M1742" i="19"/>
  <c r="N1738" i="19"/>
  <c r="M1738" i="19"/>
  <c r="N1734" i="19"/>
  <c r="M1734" i="19"/>
  <c r="N1730" i="19"/>
  <c r="M1730" i="19"/>
  <c r="N1726" i="19"/>
  <c r="M1726" i="19"/>
  <c r="N1722" i="19"/>
  <c r="M1722" i="19"/>
  <c r="N1718" i="19"/>
  <c r="M1718" i="19"/>
  <c r="N1714" i="19"/>
  <c r="M1714" i="19"/>
  <c r="N1710" i="19"/>
  <c r="M1710" i="19"/>
  <c r="N1706" i="19"/>
  <c r="M1706" i="19"/>
  <c r="N1702" i="19"/>
  <c r="M1702" i="19"/>
  <c r="N1698" i="19"/>
  <c r="M1698" i="19"/>
  <c r="N1694" i="19"/>
  <c r="M1694" i="19"/>
  <c r="N1690" i="19"/>
  <c r="M1690" i="19"/>
  <c r="N1686" i="19"/>
  <c r="M1686" i="19"/>
  <c r="N1682" i="19"/>
  <c r="M1682" i="19"/>
  <c r="N1678" i="19"/>
  <c r="M1678" i="19"/>
  <c r="N1674" i="19"/>
  <c r="M1674" i="19"/>
  <c r="N1670" i="19"/>
  <c r="M1670" i="19"/>
  <c r="N1666" i="19"/>
  <c r="M1666" i="19"/>
  <c r="N1662" i="19"/>
  <c r="M1662" i="19"/>
  <c r="N1658" i="19"/>
  <c r="M1658" i="19"/>
  <c r="N1654" i="19"/>
  <c r="M1654" i="19"/>
  <c r="N1650" i="19"/>
  <c r="M1650" i="19"/>
  <c r="N1646" i="19"/>
  <c r="M1646" i="19"/>
  <c r="N1642" i="19"/>
  <c r="M1642" i="19"/>
  <c r="N1638" i="19"/>
  <c r="M1638" i="19"/>
  <c r="N1634" i="19"/>
  <c r="M1634" i="19"/>
  <c r="N1630" i="19"/>
  <c r="M1630" i="19"/>
  <c r="N1626" i="19"/>
  <c r="M1626" i="19"/>
  <c r="N1622" i="19"/>
  <c r="M1622" i="19"/>
  <c r="N1618" i="19"/>
  <c r="M1618" i="19"/>
  <c r="N1614" i="19"/>
  <c r="M1614" i="19"/>
  <c r="N1610" i="19"/>
  <c r="M1610" i="19"/>
  <c r="N1606" i="19"/>
  <c r="M1606" i="19"/>
  <c r="N1602" i="19"/>
  <c r="M1602" i="19"/>
  <c r="N1598" i="19"/>
  <c r="M1598" i="19"/>
  <c r="N1594" i="19"/>
  <c r="M1594" i="19"/>
  <c r="N1590" i="19"/>
  <c r="M1590" i="19"/>
  <c r="N1586" i="19"/>
  <c r="M1586" i="19"/>
  <c r="N1582" i="19"/>
  <c r="M1582" i="19"/>
  <c r="N1578" i="19"/>
  <c r="M1578" i="19"/>
  <c r="N1574" i="19"/>
  <c r="M1574" i="19"/>
  <c r="N1570" i="19"/>
  <c r="M1570" i="19"/>
  <c r="N1566" i="19"/>
  <c r="M1566" i="19"/>
  <c r="N1562" i="19"/>
  <c r="M1562" i="19"/>
  <c r="N1558" i="19"/>
  <c r="M1558" i="19"/>
  <c r="N1554" i="19"/>
  <c r="M1554" i="19"/>
  <c r="N1550" i="19"/>
  <c r="M1550" i="19"/>
  <c r="N1546" i="19"/>
  <c r="M1546" i="19"/>
  <c r="N1542" i="19"/>
  <c r="M1542" i="19"/>
  <c r="N1538" i="19"/>
  <c r="M1538" i="19"/>
  <c r="N1534" i="19"/>
  <c r="M1534" i="19"/>
  <c r="N1530" i="19"/>
  <c r="M1530" i="19"/>
  <c r="N1526" i="19"/>
  <c r="M1526" i="19"/>
  <c r="N1522" i="19"/>
  <c r="M1522" i="19"/>
  <c r="N1518" i="19"/>
  <c r="M1518" i="19"/>
  <c r="N1514" i="19"/>
  <c r="M1514" i="19"/>
  <c r="N1510" i="19"/>
  <c r="M1510" i="19"/>
  <c r="N1506" i="19"/>
  <c r="M1506" i="19"/>
  <c r="N1502" i="19"/>
  <c r="M1502" i="19"/>
  <c r="N1498" i="19"/>
  <c r="M1498" i="19"/>
  <c r="N1494" i="19"/>
  <c r="M1494" i="19"/>
  <c r="N1490" i="19"/>
  <c r="M1490" i="19"/>
  <c r="N1486" i="19"/>
  <c r="M1486" i="19"/>
  <c r="N1482" i="19"/>
  <c r="M1482" i="19"/>
  <c r="N1478" i="19"/>
  <c r="M1478" i="19"/>
  <c r="N1474" i="19"/>
  <c r="M1474" i="19"/>
  <c r="N1470" i="19"/>
  <c r="M1470" i="19"/>
  <c r="N1466" i="19"/>
  <c r="M1466" i="19"/>
  <c r="N1462" i="19"/>
  <c r="M1462" i="19"/>
  <c r="N1458" i="19"/>
  <c r="M1458" i="19"/>
  <c r="N1454" i="19"/>
  <c r="M1454" i="19"/>
  <c r="N1450" i="19"/>
  <c r="M1450" i="19"/>
  <c r="N1446" i="19"/>
  <c r="M1446" i="19"/>
  <c r="N1442" i="19"/>
  <c r="M1442" i="19"/>
  <c r="N1438" i="19"/>
  <c r="M1438" i="19"/>
  <c r="N1434" i="19"/>
  <c r="M1434" i="19"/>
  <c r="N1430" i="19"/>
  <c r="M1430" i="19"/>
  <c r="N1426" i="19"/>
  <c r="M1426" i="19"/>
  <c r="N1422" i="19"/>
  <c r="M1422" i="19"/>
  <c r="N1418" i="19"/>
  <c r="M1418" i="19"/>
  <c r="N1414" i="19"/>
  <c r="M1414" i="19"/>
  <c r="N1410" i="19"/>
  <c r="M1410" i="19"/>
  <c r="N1406" i="19"/>
  <c r="M1406" i="19"/>
  <c r="N1402" i="19"/>
  <c r="M1402" i="19"/>
  <c r="N1398" i="19"/>
  <c r="M1398" i="19"/>
  <c r="N1394" i="19"/>
  <c r="M1394" i="19"/>
  <c r="N1390" i="19"/>
  <c r="M1390" i="19"/>
  <c r="N1386" i="19"/>
  <c r="M1386" i="19"/>
  <c r="N1382" i="19"/>
  <c r="M1382" i="19"/>
  <c r="N1378" i="19"/>
  <c r="M1378" i="19"/>
  <c r="N1374" i="19"/>
  <c r="M1374" i="19"/>
  <c r="N1370" i="19"/>
  <c r="M1370" i="19"/>
  <c r="N1366" i="19"/>
  <c r="M1366" i="19"/>
  <c r="N1362" i="19"/>
  <c r="M1362" i="19"/>
  <c r="N1358" i="19"/>
  <c r="M1358" i="19"/>
  <c r="N1354" i="19"/>
  <c r="M1354" i="19"/>
  <c r="N1350" i="19"/>
  <c r="M1350" i="19"/>
  <c r="N1346" i="19"/>
  <c r="M1346" i="19"/>
  <c r="N1342" i="19"/>
  <c r="M1342" i="19"/>
  <c r="N1338" i="19"/>
  <c r="M1338" i="19"/>
  <c r="N1334" i="19"/>
  <c r="M1334" i="19"/>
  <c r="N1330" i="19"/>
  <c r="M1330" i="19"/>
  <c r="N1326" i="19"/>
  <c r="M1326" i="19"/>
  <c r="N1322" i="19"/>
  <c r="M1322" i="19"/>
  <c r="N1318" i="19"/>
  <c r="M1318" i="19"/>
  <c r="N1314" i="19"/>
  <c r="M1314" i="19"/>
  <c r="N1310" i="19"/>
  <c r="M1310" i="19"/>
  <c r="N1306" i="19"/>
  <c r="M1306" i="19"/>
  <c r="N1302" i="19"/>
  <c r="M1302" i="19"/>
  <c r="N1298" i="19"/>
  <c r="M1298" i="19"/>
  <c r="N1294" i="19"/>
  <c r="M1294" i="19"/>
  <c r="N1290" i="19"/>
  <c r="M1290" i="19"/>
  <c r="N1286" i="19"/>
  <c r="M1286" i="19"/>
  <c r="N1282" i="19"/>
  <c r="M1282" i="19"/>
  <c r="N1278" i="19"/>
  <c r="M1278" i="19"/>
  <c r="N1274" i="19"/>
  <c r="M1274" i="19"/>
  <c r="N1270" i="19"/>
  <c r="M1270" i="19"/>
  <c r="N1266" i="19"/>
  <c r="M1266" i="19"/>
  <c r="N1262" i="19"/>
  <c r="M1262" i="19"/>
  <c r="N1258" i="19"/>
  <c r="M1258" i="19"/>
  <c r="N1254" i="19"/>
  <c r="M1254" i="19"/>
  <c r="N1250" i="19"/>
  <c r="M1250" i="19"/>
  <c r="N1246" i="19"/>
  <c r="M1246" i="19"/>
  <c r="N1242" i="19"/>
  <c r="M1242" i="19"/>
  <c r="N1238" i="19"/>
  <c r="M1238" i="19"/>
  <c r="N1234" i="19"/>
  <c r="M1234" i="19"/>
  <c r="N1230" i="19"/>
  <c r="M1230" i="19"/>
  <c r="N1226" i="19"/>
  <c r="M1226" i="19"/>
  <c r="N1222" i="19"/>
  <c r="M1222" i="19"/>
  <c r="N1218" i="19"/>
  <c r="M1218" i="19"/>
  <c r="N1214" i="19"/>
  <c r="M1214" i="19"/>
  <c r="N1210" i="19"/>
  <c r="M1210" i="19"/>
  <c r="N1206" i="19"/>
  <c r="M1206" i="19"/>
  <c r="N1202" i="19"/>
  <c r="M1202" i="19"/>
  <c r="N1198" i="19"/>
  <c r="M1198" i="19"/>
  <c r="N1194" i="19"/>
  <c r="M1194" i="19"/>
  <c r="N1190" i="19"/>
  <c r="M1190" i="19"/>
  <c r="N1186" i="19"/>
  <c r="M1186" i="19"/>
  <c r="N1182" i="19"/>
  <c r="M1182" i="19"/>
  <c r="N1178" i="19"/>
  <c r="M1178" i="19"/>
  <c r="N1174" i="19"/>
  <c r="M1174" i="19"/>
  <c r="N1170" i="19"/>
  <c r="M1170" i="19"/>
  <c r="N1166" i="19"/>
  <c r="M1166" i="19"/>
  <c r="N1162" i="19"/>
  <c r="M1162" i="19"/>
  <c r="N1158" i="19"/>
  <c r="M1158" i="19"/>
  <c r="N1154" i="19"/>
  <c r="M1154" i="19"/>
  <c r="N1150" i="19"/>
  <c r="M1150" i="19"/>
  <c r="N1146" i="19"/>
  <c r="M1146" i="19"/>
  <c r="N1142" i="19"/>
  <c r="M1142" i="19"/>
  <c r="N1138" i="19"/>
  <c r="M1138" i="19"/>
  <c r="N1134" i="19"/>
  <c r="M1134" i="19"/>
  <c r="N1130" i="19"/>
  <c r="M1130" i="19"/>
  <c r="N1126" i="19"/>
  <c r="M1126" i="19"/>
  <c r="N1122" i="19"/>
  <c r="M1122" i="19"/>
  <c r="N1118" i="19"/>
  <c r="M1118" i="19"/>
  <c r="N1114" i="19"/>
  <c r="M1114" i="19"/>
  <c r="N1110" i="19"/>
  <c r="M1110" i="19"/>
  <c r="N1106" i="19"/>
  <c r="M1106" i="19"/>
  <c r="N1102" i="19"/>
  <c r="M1102" i="19"/>
  <c r="N1098" i="19"/>
  <c r="M1098" i="19"/>
  <c r="N1094" i="19"/>
  <c r="M1094" i="19"/>
  <c r="N1090" i="19"/>
  <c r="M1090" i="19"/>
  <c r="N1086" i="19"/>
  <c r="M1086" i="19"/>
  <c r="N1082" i="19"/>
  <c r="M1082" i="19"/>
  <c r="N1078" i="19"/>
  <c r="M1078" i="19"/>
  <c r="N1074" i="19"/>
  <c r="M1074" i="19"/>
  <c r="N1070" i="19"/>
  <c r="M1070" i="19"/>
  <c r="N1066" i="19"/>
  <c r="M1066" i="19"/>
  <c r="N1062" i="19"/>
  <c r="M1062" i="19"/>
  <c r="N1058" i="19"/>
  <c r="M1058" i="19"/>
  <c r="N1054" i="19"/>
  <c r="M1054" i="19"/>
  <c r="N1050" i="19"/>
  <c r="M1050" i="19"/>
  <c r="N1046" i="19"/>
  <c r="M1046" i="19"/>
  <c r="N1042" i="19"/>
  <c r="M1042" i="19"/>
  <c r="N1038" i="19"/>
  <c r="M1038" i="19"/>
  <c r="N1034" i="19"/>
  <c r="M1034" i="19"/>
  <c r="N1030" i="19"/>
  <c r="M1030" i="19"/>
  <c r="N1026" i="19"/>
  <c r="M1026" i="19"/>
  <c r="N1022" i="19"/>
  <c r="M1022" i="19"/>
  <c r="N1018" i="19"/>
  <c r="M1018" i="19"/>
  <c r="N1014" i="19"/>
  <c r="M1014" i="19"/>
  <c r="N1010" i="19"/>
  <c r="M1010" i="19"/>
  <c r="N1006" i="19"/>
  <c r="M1006" i="19"/>
  <c r="N1002" i="19"/>
  <c r="M1002" i="19"/>
  <c r="N998" i="19"/>
  <c r="M998" i="19"/>
  <c r="N994" i="19"/>
  <c r="M994" i="19"/>
  <c r="N990" i="19"/>
  <c r="M990" i="19"/>
  <c r="N986" i="19"/>
  <c r="M986" i="19"/>
  <c r="N982" i="19"/>
  <c r="M982" i="19"/>
  <c r="N978" i="19"/>
  <c r="M978" i="19"/>
  <c r="N974" i="19"/>
  <c r="M974" i="19"/>
  <c r="N970" i="19"/>
  <c r="M970" i="19"/>
  <c r="N966" i="19"/>
  <c r="M966" i="19"/>
  <c r="N962" i="19"/>
  <c r="M962" i="19"/>
  <c r="N958" i="19"/>
  <c r="M958" i="19"/>
  <c r="N954" i="19"/>
  <c r="M954" i="19"/>
  <c r="N950" i="19"/>
  <c r="M950" i="19"/>
  <c r="N946" i="19"/>
  <c r="M946" i="19"/>
  <c r="N942" i="19"/>
  <c r="M942" i="19"/>
  <c r="N938" i="19"/>
  <c r="M938" i="19"/>
  <c r="N934" i="19"/>
  <c r="M934" i="19"/>
  <c r="N930" i="19"/>
  <c r="M930" i="19"/>
  <c r="N926" i="19"/>
  <c r="M926" i="19"/>
  <c r="N922" i="19"/>
  <c r="M922" i="19"/>
  <c r="N918" i="19"/>
  <c r="M918" i="19"/>
  <c r="N914" i="19"/>
  <c r="M914" i="19"/>
  <c r="N910" i="19"/>
  <c r="M910" i="19"/>
  <c r="N906" i="19"/>
  <c r="M906" i="19"/>
  <c r="N902" i="19"/>
  <c r="M902" i="19"/>
  <c r="N898" i="19"/>
  <c r="M898" i="19"/>
  <c r="N894" i="19"/>
  <c r="M894" i="19"/>
  <c r="N890" i="19"/>
  <c r="M890" i="19"/>
  <c r="N886" i="19"/>
  <c r="M886" i="19"/>
  <c r="N882" i="19"/>
  <c r="M882" i="19"/>
  <c r="N878" i="19"/>
  <c r="M878" i="19"/>
  <c r="N874" i="19"/>
  <c r="M874" i="19"/>
  <c r="N870" i="19"/>
  <c r="M870" i="19"/>
  <c r="N866" i="19"/>
  <c r="M866" i="19"/>
  <c r="N862" i="19"/>
  <c r="M862" i="19"/>
  <c r="N858" i="19"/>
  <c r="M858" i="19"/>
  <c r="N854" i="19"/>
  <c r="M854" i="19"/>
  <c r="N850" i="19"/>
  <c r="M850" i="19"/>
  <c r="N846" i="19"/>
  <c r="M846" i="19"/>
  <c r="N842" i="19"/>
  <c r="M842" i="19"/>
  <c r="N838" i="19"/>
  <c r="M838" i="19"/>
  <c r="N834" i="19"/>
  <c r="M834" i="19"/>
  <c r="N830" i="19"/>
  <c r="M830" i="19"/>
  <c r="N826" i="19"/>
  <c r="M826" i="19"/>
  <c r="N822" i="19"/>
  <c r="M822" i="19"/>
  <c r="N818" i="19"/>
  <c r="M818" i="19"/>
  <c r="N814" i="19"/>
  <c r="M814" i="19"/>
  <c r="N810" i="19"/>
  <c r="M810" i="19"/>
  <c r="N806" i="19"/>
  <c r="M806" i="19"/>
  <c r="N802" i="19"/>
  <c r="M802" i="19"/>
  <c r="N798" i="19"/>
  <c r="M798" i="19"/>
  <c r="N794" i="19"/>
  <c r="M794" i="19"/>
  <c r="N790" i="19"/>
  <c r="M790" i="19"/>
  <c r="N786" i="19"/>
  <c r="M786" i="19"/>
  <c r="N782" i="19"/>
  <c r="M782" i="19"/>
  <c r="N778" i="19"/>
  <c r="M778" i="19"/>
  <c r="N774" i="19"/>
  <c r="M774" i="19"/>
  <c r="N770" i="19"/>
  <c r="M770" i="19"/>
  <c r="N766" i="19"/>
  <c r="M766" i="19"/>
  <c r="N762" i="19"/>
  <c r="M762" i="19"/>
  <c r="N758" i="19"/>
  <c r="M758" i="19"/>
  <c r="N754" i="19"/>
  <c r="M754" i="19"/>
  <c r="N750" i="19"/>
  <c r="M750" i="19"/>
  <c r="N746" i="19"/>
  <c r="M746" i="19"/>
  <c r="N742" i="19"/>
  <c r="M742" i="19"/>
  <c r="N738" i="19"/>
  <c r="M738" i="19"/>
  <c r="N734" i="19"/>
  <c r="M734" i="19"/>
  <c r="N730" i="19"/>
  <c r="M730" i="19"/>
  <c r="N726" i="19"/>
  <c r="M726" i="19"/>
  <c r="N722" i="19"/>
  <c r="M722" i="19"/>
  <c r="N718" i="19"/>
  <c r="M718" i="19"/>
  <c r="N714" i="19"/>
  <c r="M714" i="19"/>
  <c r="N710" i="19"/>
  <c r="M710" i="19"/>
  <c r="N706" i="19"/>
  <c r="M706" i="19"/>
  <c r="N702" i="19"/>
  <c r="M702" i="19"/>
  <c r="N698" i="19"/>
  <c r="M698" i="19"/>
  <c r="N694" i="19"/>
  <c r="M694" i="19"/>
  <c r="N690" i="19"/>
  <c r="M690" i="19"/>
  <c r="N686" i="19"/>
  <c r="M686" i="19"/>
  <c r="N682" i="19"/>
  <c r="M682" i="19"/>
  <c r="N678" i="19"/>
  <c r="M678" i="19"/>
  <c r="N674" i="19"/>
  <c r="M674" i="19"/>
  <c r="N670" i="19"/>
  <c r="M670" i="19"/>
  <c r="N666" i="19"/>
  <c r="M666" i="19"/>
  <c r="N662" i="19"/>
  <c r="M662" i="19"/>
  <c r="N658" i="19"/>
  <c r="M658" i="19"/>
  <c r="N654" i="19"/>
  <c r="M654" i="19"/>
  <c r="N650" i="19"/>
  <c r="M650" i="19"/>
  <c r="N646" i="19"/>
  <c r="M646" i="19"/>
  <c r="N642" i="19"/>
  <c r="M642" i="19"/>
  <c r="N638" i="19"/>
  <c r="M638" i="19"/>
  <c r="N634" i="19"/>
  <c r="M634" i="19"/>
  <c r="N630" i="19"/>
  <c r="M630" i="19"/>
  <c r="N626" i="19"/>
  <c r="M626" i="19"/>
  <c r="N622" i="19"/>
  <c r="M622" i="19"/>
  <c r="N618" i="19"/>
  <c r="M618" i="19"/>
  <c r="N614" i="19"/>
  <c r="M614" i="19"/>
  <c r="N610" i="19"/>
  <c r="M610" i="19"/>
  <c r="N606" i="19"/>
  <c r="M606" i="19"/>
  <c r="N602" i="19"/>
  <c r="M602" i="19"/>
  <c r="N598" i="19"/>
  <c r="M598" i="19"/>
  <c r="N594" i="19"/>
  <c r="M594" i="19"/>
  <c r="N590" i="19"/>
  <c r="M590" i="19"/>
  <c r="N586" i="19"/>
  <c r="M586" i="19"/>
  <c r="N582" i="19"/>
  <c r="M582" i="19"/>
  <c r="N578" i="19"/>
  <c r="M578" i="19"/>
  <c r="N574" i="19"/>
  <c r="M574" i="19"/>
  <c r="N570" i="19"/>
  <c r="M570" i="19"/>
  <c r="N566" i="19"/>
  <c r="M566" i="19"/>
  <c r="N562" i="19"/>
  <c r="M562" i="19"/>
  <c r="N558" i="19"/>
  <c r="M558" i="19"/>
  <c r="N554" i="19"/>
  <c r="M554" i="19"/>
  <c r="N550" i="19"/>
  <c r="M550" i="19"/>
  <c r="N546" i="19"/>
  <c r="M546" i="19"/>
  <c r="N542" i="19"/>
  <c r="M542" i="19"/>
  <c r="N538" i="19"/>
  <c r="M538" i="19"/>
  <c r="N534" i="19"/>
  <c r="M534" i="19"/>
  <c r="N530" i="19"/>
  <c r="M530" i="19"/>
  <c r="N526" i="19"/>
  <c r="M526" i="19"/>
  <c r="N522" i="19"/>
  <c r="M522" i="19"/>
  <c r="N518" i="19"/>
  <c r="M518" i="19"/>
  <c r="N514" i="19"/>
  <c r="M514" i="19"/>
  <c r="N510" i="19"/>
  <c r="M510" i="19"/>
  <c r="N506" i="19"/>
  <c r="M506" i="19"/>
  <c r="N502" i="19"/>
  <c r="M502" i="19"/>
  <c r="N498" i="19"/>
  <c r="M498" i="19"/>
  <c r="N494" i="19"/>
  <c r="M494" i="19"/>
  <c r="N490" i="19"/>
  <c r="M490" i="19"/>
  <c r="N486" i="19"/>
  <c r="M486" i="19"/>
  <c r="N482" i="19"/>
  <c r="M482" i="19"/>
  <c r="N478" i="19"/>
  <c r="M478" i="19"/>
  <c r="N474" i="19"/>
  <c r="M474" i="19"/>
  <c r="N470" i="19"/>
  <c r="M470" i="19"/>
  <c r="N466" i="19"/>
  <c r="M466" i="19"/>
  <c r="N462" i="19"/>
  <c r="M462" i="19"/>
  <c r="N458" i="19"/>
  <c r="M458" i="19"/>
  <c r="N454" i="19"/>
  <c r="M454" i="19"/>
  <c r="N450" i="19"/>
  <c r="M450" i="19"/>
  <c r="N446" i="19"/>
  <c r="M446" i="19"/>
  <c r="N442" i="19"/>
  <c r="M442" i="19"/>
  <c r="N438" i="19"/>
  <c r="M438" i="19"/>
  <c r="N434" i="19"/>
  <c r="M434" i="19"/>
  <c r="N430" i="19"/>
  <c r="M430" i="19"/>
  <c r="N426" i="19"/>
  <c r="M426" i="19"/>
  <c r="N422" i="19"/>
  <c r="M422" i="19"/>
  <c r="N418" i="19"/>
  <c r="M418" i="19"/>
  <c r="N414" i="19"/>
  <c r="M414" i="19"/>
  <c r="N410" i="19"/>
  <c r="M410" i="19"/>
  <c r="N406" i="19"/>
  <c r="M406" i="19"/>
  <c r="N402" i="19"/>
  <c r="M402" i="19"/>
  <c r="N398" i="19"/>
  <c r="M398" i="19"/>
  <c r="N394" i="19"/>
  <c r="M394" i="19"/>
  <c r="N390" i="19"/>
  <c r="M390" i="19"/>
  <c r="N386" i="19"/>
  <c r="M386" i="19"/>
  <c r="N382" i="19"/>
  <c r="M382" i="19"/>
  <c r="N378" i="19"/>
  <c r="M378" i="19"/>
  <c r="N374" i="19"/>
  <c r="M374" i="19"/>
  <c r="N370" i="19"/>
  <c r="M370" i="19"/>
  <c r="N366" i="19"/>
  <c r="M366" i="19"/>
  <c r="N362" i="19"/>
  <c r="M362" i="19"/>
  <c r="N358" i="19"/>
  <c r="M358" i="19"/>
  <c r="N354" i="19"/>
  <c r="M354" i="19"/>
  <c r="N350" i="19"/>
  <c r="M350" i="19"/>
  <c r="N346" i="19"/>
  <c r="M346" i="19"/>
  <c r="N342" i="19"/>
  <c r="M342" i="19"/>
  <c r="N338" i="19"/>
  <c r="M338" i="19"/>
  <c r="N334" i="19"/>
  <c r="M334" i="19"/>
  <c r="N330" i="19"/>
  <c r="M330" i="19"/>
  <c r="N326" i="19"/>
  <c r="M326" i="19"/>
  <c r="N322" i="19"/>
  <c r="M322" i="19"/>
  <c r="N318" i="19"/>
  <c r="M318" i="19"/>
  <c r="N314" i="19"/>
  <c r="M314" i="19"/>
  <c r="N310" i="19"/>
  <c r="M310" i="19"/>
  <c r="N306" i="19"/>
  <c r="M306" i="19"/>
  <c r="N302" i="19"/>
  <c r="M302" i="19"/>
  <c r="N298" i="19"/>
  <c r="M298" i="19"/>
  <c r="N294" i="19"/>
  <c r="M294" i="19"/>
  <c r="N290" i="19"/>
  <c r="M290" i="19"/>
  <c r="N286" i="19"/>
  <c r="M286" i="19"/>
  <c r="N282" i="19"/>
  <c r="M282" i="19"/>
  <c r="N278" i="19"/>
  <c r="M278" i="19"/>
  <c r="N274" i="19"/>
  <c r="M274" i="19"/>
  <c r="N270" i="19"/>
  <c r="M270" i="19"/>
  <c r="N266" i="19"/>
  <c r="M266" i="19"/>
  <c r="N262" i="19"/>
  <c r="M262" i="19"/>
  <c r="N258" i="19"/>
  <c r="M258" i="19"/>
  <c r="N254" i="19"/>
  <c r="M254" i="19"/>
  <c r="N250" i="19"/>
  <c r="M250" i="19"/>
  <c r="N246" i="19"/>
  <c r="M246" i="19"/>
  <c r="N242" i="19"/>
  <c r="M242" i="19"/>
  <c r="N238" i="19"/>
  <c r="M238" i="19"/>
  <c r="N234" i="19"/>
  <c r="M234" i="19"/>
  <c r="N230" i="19"/>
  <c r="M230" i="19"/>
  <c r="N226" i="19"/>
  <c r="M226" i="19"/>
  <c r="N222" i="19"/>
  <c r="M222" i="19"/>
  <c r="N218" i="19"/>
  <c r="M218" i="19"/>
  <c r="N214" i="19"/>
  <c r="M214" i="19"/>
  <c r="N210" i="19"/>
  <c r="M210" i="19"/>
  <c r="N206" i="19"/>
  <c r="M206" i="19"/>
  <c r="N202" i="19"/>
  <c r="M202" i="19"/>
  <c r="N198" i="19"/>
  <c r="M198" i="19"/>
  <c r="N194" i="19"/>
  <c r="M194" i="19"/>
  <c r="N190" i="19"/>
  <c r="M190" i="19"/>
  <c r="N186" i="19"/>
  <c r="M186" i="19"/>
  <c r="N182" i="19"/>
  <c r="M182" i="19"/>
  <c r="N178" i="19"/>
  <c r="M178" i="19"/>
  <c r="N174" i="19"/>
  <c r="M174" i="19"/>
  <c r="N170" i="19"/>
  <c r="M170" i="19"/>
  <c r="N166" i="19"/>
  <c r="M166" i="19"/>
  <c r="N162" i="19"/>
  <c r="M162" i="19"/>
  <c r="N158" i="19"/>
  <c r="M158" i="19"/>
  <c r="N154" i="19"/>
  <c r="M154" i="19"/>
  <c r="N150" i="19"/>
  <c r="M150" i="19"/>
  <c r="N146" i="19"/>
  <c r="M146" i="19"/>
  <c r="N142" i="19"/>
  <c r="M142" i="19"/>
  <c r="N138" i="19"/>
  <c r="M138" i="19"/>
  <c r="N134" i="19"/>
  <c r="M134" i="19"/>
  <c r="N130" i="19"/>
  <c r="M130" i="19"/>
  <c r="N126" i="19"/>
  <c r="M126" i="19"/>
  <c r="N122" i="19"/>
  <c r="M122" i="19"/>
  <c r="N118" i="19"/>
  <c r="M118" i="19"/>
  <c r="N114" i="19"/>
  <c r="M114" i="19"/>
  <c r="N110" i="19"/>
  <c r="M110" i="19"/>
  <c r="N106" i="19"/>
  <c r="M106" i="19"/>
  <c r="N102" i="19"/>
  <c r="M102" i="19"/>
  <c r="N98" i="19"/>
  <c r="M98" i="19"/>
  <c r="N94" i="19"/>
  <c r="M94" i="19"/>
  <c r="N90" i="19"/>
  <c r="M90" i="19"/>
  <c r="N86" i="19"/>
  <c r="M86" i="19"/>
  <c r="N82" i="19"/>
  <c r="M82" i="19"/>
  <c r="N78" i="19"/>
  <c r="M78" i="19"/>
  <c r="N74" i="19"/>
  <c r="M74" i="19"/>
  <c r="N70" i="19"/>
  <c r="M70" i="19"/>
  <c r="N66" i="19"/>
  <c r="M66" i="19"/>
  <c r="N62" i="19"/>
  <c r="M62" i="19"/>
  <c r="N58" i="19"/>
  <c r="M58" i="19"/>
  <c r="N54" i="19"/>
  <c r="M54" i="19"/>
  <c r="N50" i="19"/>
  <c r="M50" i="19"/>
  <c r="N46" i="19"/>
  <c r="M46" i="19"/>
  <c r="N42" i="19"/>
  <c r="M42" i="19"/>
  <c r="N38" i="19"/>
  <c r="M38" i="19"/>
  <c r="N34" i="19"/>
  <c r="M34" i="19"/>
  <c r="N30" i="19"/>
  <c r="M30" i="19"/>
  <c r="N26" i="19"/>
  <c r="M26" i="19"/>
  <c r="N22" i="19"/>
  <c r="M22" i="19"/>
  <c r="N18" i="19"/>
  <c r="M18" i="19"/>
  <c r="N14" i="19"/>
  <c r="M14" i="19"/>
  <c r="N10" i="19"/>
  <c r="M10" i="19"/>
  <c r="N6" i="19"/>
  <c r="M6" i="19"/>
  <c r="N5045" i="19"/>
  <c r="M5045" i="19"/>
  <c r="N5041" i="19"/>
  <c r="M5041" i="19"/>
  <c r="N5037" i="19"/>
  <c r="M5037" i="19"/>
  <c r="N5033" i="19"/>
  <c r="M5033" i="19"/>
  <c r="N5029" i="19"/>
  <c r="M5029" i="19"/>
  <c r="N5025" i="19"/>
  <c r="M5025" i="19"/>
  <c r="N5021" i="19"/>
  <c r="M5021" i="19"/>
  <c r="N5017" i="19"/>
  <c r="M5017" i="19"/>
  <c r="N5013" i="19"/>
  <c r="M5013" i="19"/>
  <c r="N5009" i="19"/>
  <c r="M5009" i="19"/>
  <c r="N5005" i="19"/>
  <c r="M5005" i="19"/>
  <c r="N5001" i="19"/>
  <c r="M5001" i="19"/>
  <c r="N4997" i="19"/>
  <c r="M4997" i="19"/>
  <c r="N4993" i="19"/>
  <c r="M4993" i="19"/>
  <c r="N4989" i="19"/>
  <c r="M4989" i="19"/>
  <c r="N4985" i="19"/>
  <c r="M4985" i="19"/>
  <c r="N4981" i="19"/>
  <c r="M4981" i="19"/>
  <c r="N4977" i="19"/>
  <c r="M4977" i="19"/>
  <c r="N4973" i="19"/>
  <c r="M4973" i="19"/>
  <c r="N4969" i="19"/>
  <c r="M4969" i="19"/>
  <c r="N4965" i="19"/>
  <c r="M4965" i="19"/>
  <c r="N4961" i="19"/>
  <c r="M4961" i="19"/>
  <c r="N4957" i="19"/>
  <c r="M4957" i="19"/>
  <c r="N4953" i="19"/>
  <c r="M4953" i="19"/>
  <c r="N4949" i="19"/>
  <c r="M4949" i="19"/>
  <c r="N4945" i="19"/>
  <c r="M4945" i="19"/>
  <c r="N4941" i="19"/>
  <c r="M4941" i="19"/>
  <c r="N4937" i="19"/>
  <c r="M4937" i="19"/>
  <c r="N4933" i="19"/>
  <c r="M4933" i="19"/>
  <c r="N4929" i="19"/>
  <c r="M4929" i="19"/>
  <c r="N4925" i="19"/>
  <c r="M4925" i="19"/>
  <c r="N4921" i="19"/>
  <c r="M4921" i="19"/>
  <c r="N4917" i="19"/>
  <c r="M4917" i="19"/>
  <c r="N4913" i="19"/>
  <c r="M4913" i="19"/>
  <c r="N4909" i="19"/>
  <c r="M4909" i="19"/>
  <c r="N4905" i="19"/>
  <c r="M4905" i="19"/>
  <c r="N4901" i="19"/>
  <c r="M4901" i="19"/>
  <c r="N4897" i="19"/>
  <c r="M4897" i="19"/>
  <c r="N4893" i="19"/>
  <c r="M4893" i="19"/>
  <c r="N4889" i="19"/>
  <c r="M4889" i="19"/>
  <c r="N4885" i="19"/>
  <c r="M4885" i="19"/>
  <c r="N4881" i="19"/>
  <c r="M4881" i="19"/>
  <c r="N4877" i="19"/>
  <c r="M4877" i="19"/>
  <c r="N4873" i="19"/>
  <c r="M4873" i="19"/>
  <c r="N4869" i="19"/>
  <c r="M4869" i="19"/>
  <c r="N4865" i="19"/>
  <c r="M4865" i="19"/>
  <c r="N4861" i="19"/>
  <c r="M4861" i="19"/>
  <c r="N4857" i="19"/>
  <c r="M4857" i="19"/>
  <c r="N4853" i="19"/>
  <c r="M4853" i="19"/>
  <c r="N4849" i="19"/>
  <c r="M4849" i="19"/>
  <c r="N4845" i="19"/>
  <c r="M4845" i="19"/>
  <c r="N4841" i="19"/>
  <c r="M4841" i="19"/>
  <c r="N4837" i="19"/>
  <c r="M4837" i="19"/>
  <c r="N4833" i="19"/>
  <c r="M4833" i="19"/>
  <c r="N4829" i="19"/>
  <c r="M4829" i="19"/>
  <c r="N4825" i="19"/>
  <c r="M4825" i="19"/>
  <c r="N4821" i="19"/>
  <c r="M4821" i="19"/>
  <c r="N4817" i="19"/>
  <c r="M4817" i="19"/>
  <c r="N4813" i="19"/>
  <c r="M4813" i="19"/>
  <c r="N4809" i="19"/>
  <c r="M4809" i="19"/>
  <c r="N4805" i="19"/>
  <c r="M4805" i="19"/>
  <c r="N4801" i="19"/>
  <c r="M4801" i="19"/>
  <c r="N4797" i="19"/>
  <c r="M4797" i="19"/>
  <c r="N4793" i="19"/>
  <c r="M4793" i="19"/>
  <c r="N4789" i="19"/>
  <c r="M4789" i="19"/>
  <c r="N4785" i="19"/>
  <c r="M4785" i="19"/>
  <c r="N4781" i="19"/>
  <c r="M4781" i="19"/>
  <c r="N4777" i="19"/>
  <c r="M4777" i="19"/>
  <c r="N4773" i="19"/>
  <c r="M4773" i="19"/>
  <c r="N4769" i="19"/>
  <c r="M4769" i="19"/>
  <c r="N4765" i="19"/>
  <c r="M4765" i="19"/>
  <c r="N4761" i="19"/>
  <c r="M4761" i="19"/>
  <c r="N4757" i="19"/>
  <c r="M4757" i="19"/>
  <c r="N4753" i="19"/>
  <c r="M4753" i="19"/>
  <c r="N4749" i="19"/>
  <c r="M4749" i="19"/>
  <c r="N4745" i="19"/>
  <c r="M4745" i="19"/>
  <c r="N4741" i="19"/>
  <c r="M4741" i="19"/>
  <c r="N4737" i="19"/>
  <c r="M4737" i="19"/>
  <c r="N4733" i="19"/>
  <c r="M4733" i="19"/>
  <c r="N4729" i="19"/>
  <c r="M4729" i="19"/>
  <c r="N4725" i="19"/>
  <c r="M4725" i="19"/>
  <c r="N4721" i="19"/>
  <c r="M4721" i="19"/>
  <c r="N4717" i="19"/>
  <c r="M4717" i="19"/>
  <c r="N4713" i="19"/>
  <c r="M4713" i="19"/>
  <c r="N4709" i="19"/>
  <c r="M4709" i="19"/>
  <c r="N4705" i="19"/>
  <c r="M4705" i="19"/>
  <c r="N4701" i="19"/>
  <c r="M4701" i="19"/>
  <c r="N4697" i="19"/>
  <c r="M4697" i="19"/>
  <c r="N4693" i="19"/>
  <c r="M4693" i="19"/>
  <c r="N4689" i="19"/>
  <c r="M4689" i="19"/>
  <c r="N4685" i="19"/>
  <c r="M4685" i="19"/>
  <c r="N4681" i="19"/>
  <c r="M4681" i="19"/>
  <c r="N4677" i="19"/>
  <c r="M4677" i="19"/>
  <c r="N4673" i="19"/>
  <c r="M4673" i="19"/>
  <c r="N4669" i="19"/>
  <c r="M4669" i="19"/>
  <c r="N4665" i="19"/>
  <c r="M4665" i="19"/>
  <c r="N4661" i="19"/>
  <c r="M4661" i="19"/>
  <c r="N4657" i="19"/>
  <c r="M4657" i="19"/>
  <c r="N4653" i="19"/>
  <c r="M4653" i="19"/>
  <c r="N4649" i="19"/>
  <c r="M4649" i="19"/>
  <c r="N4645" i="19"/>
  <c r="M4645" i="19"/>
  <c r="N4641" i="19"/>
  <c r="M4641" i="19"/>
  <c r="N4637" i="19"/>
  <c r="M4637" i="19"/>
  <c r="N4633" i="19"/>
  <c r="M4633" i="19"/>
  <c r="N4629" i="19"/>
  <c r="M4629" i="19"/>
  <c r="N4625" i="19"/>
  <c r="M4625" i="19"/>
  <c r="N4621" i="19"/>
  <c r="M4621" i="19"/>
  <c r="N4617" i="19"/>
  <c r="M4617" i="19"/>
  <c r="N4613" i="19"/>
  <c r="M4613" i="19"/>
  <c r="N4609" i="19"/>
  <c r="M4609" i="19"/>
  <c r="N4605" i="19"/>
  <c r="M4605" i="19"/>
  <c r="N4601" i="19"/>
  <c r="M4601" i="19"/>
  <c r="N4597" i="19"/>
  <c r="M4597" i="19"/>
  <c r="N4593" i="19"/>
  <c r="M4593" i="19"/>
  <c r="N4589" i="19"/>
  <c r="M4589" i="19"/>
  <c r="N4585" i="19"/>
  <c r="M4585" i="19"/>
  <c r="N4581" i="19"/>
  <c r="M4581" i="19"/>
  <c r="N4577" i="19"/>
  <c r="M4577" i="19"/>
  <c r="N4573" i="19"/>
  <c r="M4573" i="19"/>
  <c r="N4569" i="19"/>
  <c r="M4569" i="19"/>
  <c r="N4565" i="19"/>
  <c r="M4565" i="19"/>
  <c r="N4561" i="19"/>
  <c r="M4561" i="19"/>
  <c r="N4557" i="19"/>
  <c r="M4557" i="19"/>
  <c r="N4553" i="19"/>
  <c r="M4553" i="19"/>
  <c r="N4549" i="19"/>
  <c r="M4549" i="19"/>
  <c r="N4545" i="19"/>
  <c r="M4545" i="19"/>
  <c r="N4541" i="19"/>
  <c r="M4541" i="19"/>
  <c r="N4537" i="19"/>
  <c r="M4537" i="19"/>
  <c r="N4533" i="19"/>
  <c r="M4533" i="19"/>
  <c r="N4529" i="19"/>
  <c r="M4529" i="19"/>
  <c r="N4525" i="19"/>
  <c r="M4525" i="19"/>
  <c r="N4521" i="19"/>
  <c r="M4521" i="19"/>
  <c r="N4517" i="19"/>
  <c r="M4517" i="19"/>
  <c r="N4513" i="19"/>
  <c r="M4513" i="19"/>
  <c r="N4509" i="19"/>
  <c r="M4509" i="19"/>
  <c r="N4505" i="19"/>
  <c r="M4505" i="19"/>
  <c r="N4501" i="19"/>
  <c r="M4501" i="19"/>
  <c r="N4497" i="19"/>
  <c r="M4497" i="19"/>
  <c r="N4493" i="19"/>
  <c r="M4493" i="19"/>
  <c r="N4489" i="19"/>
  <c r="M4489" i="19"/>
  <c r="N4485" i="19"/>
  <c r="M4485" i="19"/>
  <c r="N4481" i="19"/>
  <c r="M4481" i="19"/>
  <c r="N4477" i="19"/>
  <c r="M4477" i="19"/>
  <c r="N4473" i="19"/>
  <c r="M4473" i="19"/>
  <c r="N4469" i="19"/>
  <c r="M4469" i="19"/>
  <c r="N4465" i="19"/>
  <c r="M4465" i="19"/>
  <c r="N4461" i="19"/>
  <c r="M4461" i="19"/>
  <c r="N4457" i="19"/>
  <c r="M4457" i="19"/>
  <c r="N4453" i="19"/>
  <c r="M4453" i="19"/>
  <c r="N4449" i="19"/>
  <c r="M4449" i="19"/>
  <c r="N4445" i="19"/>
  <c r="M4445" i="19"/>
  <c r="N4441" i="19"/>
  <c r="M4441" i="19"/>
  <c r="N4437" i="19"/>
  <c r="M4437" i="19"/>
  <c r="N4433" i="19"/>
  <c r="M4433" i="19"/>
  <c r="N4429" i="19"/>
  <c r="M4429" i="19"/>
  <c r="N4425" i="19"/>
  <c r="M4425" i="19"/>
  <c r="N4421" i="19"/>
  <c r="M4421" i="19"/>
  <c r="N4417" i="19"/>
  <c r="M4417" i="19"/>
  <c r="N4413" i="19"/>
  <c r="M4413" i="19"/>
  <c r="N4409" i="19"/>
  <c r="M4409" i="19"/>
  <c r="N4405" i="19"/>
  <c r="M4405" i="19"/>
  <c r="N4401" i="19"/>
  <c r="M4401" i="19"/>
  <c r="N4397" i="19"/>
  <c r="M4397" i="19"/>
  <c r="N4393" i="19"/>
  <c r="M4393" i="19"/>
  <c r="N4389" i="19"/>
  <c r="M4389" i="19"/>
  <c r="N4385" i="19"/>
  <c r="M4385" i="19"/>
  <c r="N4381" i="19"/>
  <c r="M4381" i="19"/>
  <c r="N4377" i="19"/>
  <c r="M4377" i="19"/>
  <c r="N4373" i="19"/>
  <c r="M4373" i="19"/>
  <c r="N4369" i="19"/>
  <c r="M4369" i="19"/>
  <c r="N4365" i="19"/>
  <c r="M4365" i="19"/>
  <c r="N4361" i="19"/>
  <c r="M4361" i="19"/>
  <c r="N4357" i="19"/>
  <c r="M4357" i="19"/>
  <c r="N4353" i="19"/>
  <c r="M4353" i="19"/>
  <c r="N4349" i="19"/>
  <c r="M4349" i="19"/>
  <c r="N4345" i="19"/>
  <c r="M4345" i="19"/>
  <c r="N4341" i="19"/>
  <c r="M4341" i="19"/>
  <c r="N4337" i="19"/>
  <c r="M4337" i="19"/>
  <c r="N4333" i="19"/>
  <c r="M4333" i="19"/>
  <c r="N4329" i="19"/>
  <c r="M4329" i="19"/>
  <c r="N4325" i="19"/>
  <c r="M4325" i="19"/>
  <c r="N4321" i="19"/>
  <c r="M4321" i="19"/>
  <c r="N4317" i="19"/>
  <c r="M4317" i="19"/>
  <c r="N4313" i="19"/>
  <c r="M4313" i="19"/>
  <c r="N4309" i="19"/>
  <c r="M4309" i="19"/>
  <c r="N4305" i="19"/>
  <c r="M4305" i="19"/>
  <c r="N4301" i="19"/>
  <c r="M4301" i="19"/>
  <c r="N4297" i="19"/>
  <c r="M4297" i="19"/>
  <c r="N4293" i="19"/>
  <c r="M4293" i="19"/>
  <c r="N4289" i="19"/>
  <c r="M4289" i="19"/>
  <c r="N4285" i="19"/>
  <c r="M4285" i="19"/>
  <c r="N4281" i="19"/>
  <c r="M4281" i="19"/>
  <c r="N4277" i="19"/>
  <c r="M4277" i="19"/>
  <c r="N4273" i="19"/>
  <c r="M4273" i="19"/>
  <c r="N4269" i="19"/>
  <c r="M4269" i="19"/>
  <c r="N4265" i="19"/>
  <c r="M4265" i="19"/>
  <c r="N4261" i="19"/>
  <c r="M4261" i="19"/>
  <c r="N4257" i="19"/>
  <c r="M4257" i="19"/>
  <c r="N4253" i="19"/>
  <c r="M4253" i="19"/>
  <c r="N4249" i="19"/>
  <c r="M4249" i="19"/>
  <c r="N4245" i="19"/>
  <c r="M4245" i="19"/>
  <c r="N4241" i="19"/>
  <c r="M4241" i="19"/>
  <c r="N4237" i="19"/>
  <c r="M4237" i="19"/>
  <c r="N4233" i="19"/>
  <c r="M4233" i="19"/>
  <c r="N4229" i="19"/>
  <c r="M4229" i="19"/>
  <c r="N4225" i="19"/>
  <c r="M4225" i="19"/>
  <c r="N4221" i="19"/>
  <c r="M4221" i="19"/>
  <c r="N4217" i="19"/>
  <c r="M4217" i="19"/>
  <c r="N4213" i="19"/>
  <c r="M4213" i="19"/>
  <c r="N4209" i="19"/>
  <c r="M4209" i="19"/>
  <c r="N4205" i="19"/>
  <c r="M4205" i="19"/>
  <c r="N4201" i="19"/>
  <c r="M4201" i="19"/>
  <c r="N4197" i="19"/>
  <c r="M4197" i="19"/>
  <c r="N4193" i="19"/>
  <c r="M4193" i="19"/>
  <c r="N4189" i="19"/>
  <c r="M4189" i="19"/>
  <c r="N4185" i="19"/>
  <c r="M4185" i="19"/>
  <c r="N4181" i="19"/>
  <c r="M4181" i="19"/>
  <c r="N4177" i="19"/>
  <c r="M4177" i="19"/>
  <c r="N4173" i="19"/>
  <c r="M4173" i="19"/>
  <c r="N4169" i="19"/>
  <c r="M4169" i="19"/>
  <c r="N4165" i="19"/>
  <c r="M4165" i="19"/>
  <c r="N4161" i="19"/>
  <c r="M4161" i="19"/>
  <c r="N4157" i="19"/>
  <c r="M4157" i="19"/>
  <c r="N4153" i="19"/>
  <c r="M4153" i="19"/>
  <c r="N4149" i="19"/>
  <c r="M4149" i="19"/>
  <c r="N4145" i="19"/>
  <c r="M4145" i="19"/>
  <c r="N4141" i="19"/>
  <c r="M4141" i="19"/>
  <c r="N4137" i="19"/>
  <c r="M4137" i="19"/>
  <c r="N4133" i="19"/>
  <c r="M4133" i="19"/>
  <c r="N4129" i="19"/>
  <c r="M4129" i="19"/>
  <c r="N4125" i="19"/>
  <c r="M4125" i="19"/>
  <c r="N4121" i="19"/>
  <c r="M4121" i="19"/>
  <c r="N4117" i="19"/>
  <c r="M4117" i="19"/>
  <c r="N4113" i="19"/>
  <c r="M4113" i="19"/>
  <c r="N4109" i="19"/>
  <c r="M4109" i="19"/>
  <c r="N4105" i="19"/>
  <c r="M4105" i="19"/>
  <c r="N4101" i="19"/>
  <c r="M4101" i="19"/>
  <c r="N4097" i="19"/>
  <c r="M4097" i="19"/>
  <c r="N4093" i="19"/>
  <c r="M4093" i="19"/>
  <c r="N4089" i="19"/>
  <c r="M4089" i="19"/>
  <c r="N4085" i="19"/>
  <c r="M4085" i="19"/>
  <c r="N4081" i="19"/>
  <c r="M4081" i="19"/>
  <c r="N4077" i="19"/>
  <c r="M4077" i="19"/>
  <c r="N4073" i="19"/>
  <c r="M4073" i="19"/>
  <c r="N4069" i="19"/>
  <c r="M4069" i="19"/>
  <c r="N4065" i="19"/>
  <c r="M4065" i="19"/>
  <c r="N4061" i="19"/>
  <c r="M4061" i="19"/>
  <c r="N4057" i="19"/>
  <c r="M4057" i="19"/>
  <c r="N4053" i="19"/>
  <c r="M4053" i="19"/>
  <c r="N4049" i="19"/>
  <c r="M4049" i="19"/>
  <c r="N4045" i="19"/>
  <c r="M4045" i="19"/>
  <c r="N4041" i="19"/>
  <c r="M4041" i="19"/>
  <c r="N4037" i="19"/>
  <c r="M4037" i="19"/>
  <c r="N4033" i="19"/>
  <c r="M4033" i="19"/>
  <c r="N4029" i="19"/>
  <c r="M4029" i="19"/>
  <c r="N4025" i="19"/>
  <c r="M4025" i="19"/>
  <c r="N4021" i="19"/>
  <c r="M4021" i="19"/>
  <c r="N4017" i="19"/>
  <c r="M4017" i="19"/>
  <c r="N4013" i="19"/>
  <c r="M4013" i="19"/>
  <c r="N4009" i="19"/>
  <c r="M4009" i="19"/>
  <c r="N4005" i="19"/>
  <c r="M4005" i="19"/>
  <c r="N4001" i="19"/>
  <c r="M4001" i="19"/>
  <c r="N3997" i="19"/>
  <c r="M3997" i="19"/>
  <c r="N3993" i="19"/>
  <c r="M3993" i="19"/>
  <c r="N3989" i="19"/>
  <c r="M3989" i="19"/>
  <c r="N3985" i="19"/>
  <c r="M3985" i="19"/>
  <c r="N3981" i="19"/>
  <c r="M3981" i="19"/>
  <c r="N3977" i="19"/>
  <c r="M3977" i="19"/>
  <c r="N3973" i="19"/>
  <c r="M3973" i="19"/>
  <c r="N3969" i="19"/>
  <c r="M3969" i="19"/>
  <c r="N3965" i="19"/>
  <c r="M3965" i="19"/>
  <c r="N3961" i="19"/>
  <c r="M3961" i="19"/>
  <c r="N3957" i="19"/>
  <c r="M3957" i="19"/>
  <c r="N3953" i="19"/>
  <c r="M3953" i="19"/>
  <c r="N3949" i="19"/>
  <c r="M3949" i="19"/>
  <c r="N3945" i="19"/>
  <c r="M3945" i="19"/>
  <c r="N3941" i="19"/>
  <c r="M3941" i="19"/>
  <c r="N3937" i="19"/>
  <c r="M3937" i="19"/>
  <c r="N3933" i="19"/>
  <c r="M3933" i="19"/>
  <c r="N3929" i="19"/>
  <c r="M3929" i="19"/>
  <c r="N3925" i="19"/>
  <c r="M3925" i="19"/>
  <c r="N3921" i="19"/>
  <c r="M3921" i="19"/>
  <c r="N3917" i="19"/>
  <c r="M3917" i="19"/>
  <c r="N3913" i="19"/>
  <c r="M3913" i="19"/>
  <c r="N3909" i="19"/>
  <c r="M3909" i="19"/>
  <c r="N3905" i="19"/>
  <c r="M3905" i="19"/>
  <c r="N3901" i="19"/>
  <c r="M3901" i="19"/>
  <c r="N3897" i="19"/>
  <c r="M3897" i="19"/>
  <c r="N3893" i="19"/>
  <c r="M3893" i="19"/>
  <c r="N3889" i="19"/>
  <c r="M3889" i="19"/>
  <c r="N3885" i="19"/>
  <c r="M3885" i="19"/>
  <c r="N3881" i="19"/>
  <c r="M3881" i="19"/>
  <c r="N3877" i="19"/>
  <c r="M3877" i="19"/>
  <c r="N3873" i="19"/>
  <c r="M3873" i="19"/>
  <c r="N3869" i="19"/>
  <c r="M3869" i="19"/>
  <c r="N3865" i="19"/>
  <c r="M3865" i="19"/>
  <c r="N3861" i="19"/>
  <c r="M3861" i="19"/>
  <c r="N3857" i="19"/>
  <c r="M3857" i="19"/>
  <c r="N3853" i="19"/>
  <c r="M3853" i="19"/>
  <c r="N3849" i="19"/>
  <c r="M3849" i="19"/>
  <c r="N3845" i="19"/>
  <c r="M3845" i="19"/>
  <c r="N3841" i="19"/>
  <c r="M3841" i="19"/>
  <c r="N3837" i="19"/>
  <c r="M3837" i="19"/>
  <c r="N3833" i="19"/>
  <c r="M3833" i="19"/>
  <c r="N3829" i="19"/>
  <c r="M3829" i="19"/>
  <c r="N3825" i="19"/>
  <c r="M3825" i="19"/>
  <c r="N3821" i="19"/>
  <c r="M3821" i="19"/>
  <c r="N3817" i="19"/>
  <c r="M3817" i="19"/>
  <c r="N3813" i="19"/>
  <c r="M3813" i="19"/>
  <c r="N3809" i="19"/>
  <c r="M3809" i="19"/>
  <c r="N3805" i="19"/>
  <c r="M3805" i="19"/>
  <c r="N3801" i="19"/>
  <c r="M3801" i="19"/>
  <c r="N3797" i="19"/>
  <c r="M3797" i="19"/>
  <c r="N3793" i="19"/>
  <c r="M3793" i="19"/>
  <c r="N3789" i="19"/>
  <c r="M3789" i="19"/>
  <c r="N3785" i="19"/>
  <c r="M3785" i="19"/>
  <c r="N3781" i="19"/>
  <c r="M3781" i="19"/>
  <c r="N3777" i="19"/>
  <c r="M3777" i="19"/>
  <c r="N3773" i="19"/>
  <c r="M3773" i="19"/>
  <c r="N3769" i="19"/>
  <c r="M3769" i="19"/>
  <c r="N3765" i="19"/>
  <c r="M3765" i="19"/>
  <c r="N3761" i="19"/>
  <c r="M3761" i="19"/>
  <c r="N3757" i="19"/>
  <c r="M3757" i="19"/>
  <c r="N3753" i="19"/>
  <c r="M3753" i="19"/>
  <c r="N3749" i="19"/>
  <c r="M3749" i="19"/>
  <c r="N3745" i="19"/>
  <c r="M3745" i="19"/>
  <c r="N3741" i="19"/>
  <c r="M3741" i="19"/>
  <c r="N3737" i="19"/>
  <c r="M3737" i="19"/>
  <c r="N3733" i="19"/>
  <c r="M3733" i="19"/>
  <c r="N3729" i="19"/>
  <c r="M3729" i="19"/>
  <c r="N3725" i="19"/>
  <c r="M3725" i="19"/>
  <c r="N3721" i="19"/>
  <c r="M3721" i="19"/>
  <c r="N3717" i="19"/>
  <c r="M3717" i="19"/>
  <c r="N3713" i="19"/>
  <c r="M3713" i="19"/>
  <c r="N3709" i="19"/>
  <c r="M3709" i="19"/>
  <c r="N3705" i="19"/>
  <c r="M3705" i="19"/>
  <c r="N3701" i="19"/>
  <c r="M3701" i="19"/>
  <c r="N3697" i="19"/>
  <c r="M3697" i="19"/>
  <c r="N3693" i="19"/>
  <c r="M3693" i="19"/>
  <c r="N3689" i="19"/>
  <c r="M3689" i="19"/>
  <c r="N3685" i="19"/>
  <c r="M3685" i="19"/>
  <c r="N3681" i="19"/>
  <c r="M3681" i="19"/>
  <c r="N3677" i="19"/>
  <c r="M3677" i="19"/>
  <c r="N3673" i="19"/>
  <c r="M3673" i="19"/>
  <c r="N3669" i="19"/>
  <c r="M3669" i="19"/>
  <c r="N3665" i="19"/>
  <c r="M3665" i="19"/>
  <c r="N3661" i="19"/>
  <c r="M3661" i="19"/>
  <c r="N3657" i="19"/>
  <c r="M3657" i="19"/>
  <c r="N3653" i="19"/>
  <c r="M3653" i="19"/>
  <c r="N3649" i="19"/>
  <c r="M3649" i="19"/>
  <c r="N3645" i="19"/>
  <c r="M3645" i="19"/>
  <c r="N3641" i="19"/>
  <c r="M3641" i="19"/>
  <c r="N3637" i="19"/>
  <c r="M3637" i="19"/>
  <c r="N3633" i="19"/>
  <c r="M3633" i="19"/>
  <c r="N3629" i="19"/>
  <c r="M3629" i="19"/>
  <c r="N3625" i="19"/>
  <c r="M3625" i="19"/>
  <c r="N3621" i="19"/>
  <c r="M3621" i="19"/>
  <c r="N3617" i="19"/>
  <c r="M3617" i="19"/>
  <c r="N3613" i="19"/>
  <c r="M3613" i="19"/>
  <c r="N3609" i="19"/>
  <c r="M3609" i="19"/>
  <c r="N3605" i="19"/>
  <c r="M3605" i="19"/>
  <c r="N3601" i="19"/>
  <c r="M3601" i="19"/>
  <c r="N3597" i="19"/>
  <c r="M3597" i="19"/>
  <c r="N3593" i="19"/>
  <c r="M3593" i="19"/>
  <c r="N3589" i="19"/>
  <c r="M3589" i="19"/>
  <c r="N3585" i="19"/>
  <c r="M3585" i="19"/>
  <c r="N3581" i="19"/>
  <c r="M3581" i="19"/>
  <c r="N3577" i="19"/>
  <c r="M3577" i="19"/>
  <c r="N3573" i="19"/>
  <c r="M3573" i="19"/>
  <c r="N3569" i="19"/>
  <c r="M3569" i="19"/>
  <c r="N3565" i="19"/>
  <c r="M3565" i="19"/>
  <c r="N3561" i="19"/>
  <c r="M3561" i="19"/>
  <c r="N3557" i="19"/>
  <c r="M3557" i="19"/>
  <c r="N3553" i="19"/>
  <c r="M3553" i="19"/>
  <c r="N3549" i="19"/>
  <c r="M3549" i="19"/>
  <c r="N3545" i="19"/>
  <c r="M3545" i="19"/>
  <c r="N3541" i="19"/>
  <c r="M3541" i="19"/>
  <c r="N3537" i="19"/>
  <c r="M3537" i="19"/>
  <c r="N3533" i="19"/>
  <c r="M3533" i="19"/>
  <c r="N3529" i="19"/>
  <c r="M3529" i="19"/>
  <c r="N3525" i="19"/>
  <c r="M3525" i="19"/>
  <c r="N3521" i="19"/>
  <c r="M3521" i="19"/>
  <c r="N3517" i="19"/>
  <c r="M3517" i="19"/>
  <c r="N3513" i="19"/>
  <c r="M3513" i="19"/>
  <c r="N3509" i="19"/>
  <c r="M3509" i="19"/>
  <c r="N3505" i="19"/>
  <c r="M3505" i="19"/>
  <c r="N3501" i="19"/>
  <c r="M3501" i="19"/>
  <c r="N3497" i="19"/>
  <c r="M3497" i="19"/>
  <c r="N3493" i="19"/>
  <c r="M3493" i="19"/>
  <c r="N3489" i="19"/>
  <c r="M3489" i="19"/>
  <c r="N3485" i="19"/>
  <c r="M3485" i="19"/>
  <c r="N3481" i="19"/>
  <c r="M3481" i="19"/>
  <c r="N3477" i="19"/>
  <c r="M3477" i="19"/>
  <c r="N3473" i="19"/>
  <c r="M3473" i="19"/>
  <c r="N3469" i="19"/>
  <c r="M3469" i="19"/>
  <c r="N3465" i="19"/>
  <c r="M3465" i="19"/>
  <c r="N3461" i="19"/>
  <c r="M3461" i="19"/>
  <c r="N3457" i="19"/>
  <c r="M3457" i="19"/>
  <c r="N3453" i="19"/>
  <c r="M3453" i="19"/>
  <c r="N3449" i="19"/>
  <c r="M3449" i="19"/>
  <c r="N3445" i="19"/>
  <c r="M3445" i="19"/>
  <c r="N3441" i="19"/>
  <c r="M3441" i="19"/>
  <c r="N3437" i="19"/>
  <c r="M3437" i="19"/>
  <c r="N3433" i="19"/>
  <c r="M3433" i="19"/>
  <c r="N3429" i="19"/>
  <c r="M3429" i="19"/>
  <c r="N3425" i="19"/>
  <c r="M3425" i="19"/>
  <c r="N3421" i="19"/>
  <c r="M3421" i="19"/>
  <c r="N3417" i="19"/>
  <c r="M3417" i="19"/>
  <c r="N3413" i="19"/>
  <c r="M3413" i="19"/>
  <c r="N3409" i="19"/>
  <c r="M3409" i="19"/>
  <c r="N3405" i="19"/>
  <c r="M3405" i="19"/>
  <c r="N3401" i="19"/>
  <c r="M3401" i="19"/>
  <c r="N3397" i="19"/>
  <c r="M3397" i="19"/>
  <c r="N3393" i="19"/>
  <c r="M3393" i="19"/>
  <c r="N3389" i="19"/>
  <c r="M3389" i="19"/>
  <c r="N3385" i="19"/>
  <c r="M3385" i="19"/>
  <c r="N3381" i="19"/>
  <c r="M3381" i="19"/>
  <c r="N3377" i="19"/>
  <c r="M3377" i="19"/>
  <c r="N3373" i="19"/>
  <c r="M3373" i="19"/>
  <c r="N3369" i="19"/>
  <c r="M3369" i="19"/>
  <c r="N3365" i="19"/>
  <c r="M3365" i="19"/>
  <c r="N3361" i="19"/>
  <c r="M3361" i="19"/>
  <c r="N3357" i="19"/>
  <c r="M3357" i="19"/>
  <c r="N3353" i="19"/>
  <c r="M3353" i="19"/>
  <c r="N3349" i="19"/>
  <c r="M3349" i="19"/>
  <c r="N3345" i="19"/>
  <c r="M3345" i="19"/>
  <c r="N3341" i="19"/>
  <c r="M3341" i="19"/>
  <c r="N3337" i="19"/>
  <c r="M3337" i="19"/>
  <c r="N3333" i="19"/>
  <c r="M3333" i="19"/>
  <c r="N3329" i="19"/>
  <c r="M3329" i="19"/>
  <c r="N3325" i="19"/>
  <c r="M3325" i="19"/>
  <c r="N3321" i="19"/>
  <c r="M3321" i="19"/>
  <c r="N3317" i="19"/>
  <c r="M3317" i="19"/>
  <c r="N3313" i="19"/>
  <c r="M3313" i="19"/>
  <c r="N3309" i="19"/>
  <c r="M3309" i="19"/>
  <c r="N3305" i="19"/>
  <c r="M3305" i="19"/>
  <c r="N3301" i="19"/>
  <c r="M3301" i="19"/>
  <c r="N3297" i="19"/>
  <c r="M3297" i="19"/>
  <c r="N3293" i="19"/>
  <c r="M3293" i="19"/>
  <c r="N3289" i="19"/>
  <c r="M3289" i="19"/>
  <c r="N3285" i="19"/>
  <c r="M3285" i="19"/>
  <c r="N3281" i="19"/>
  <c r="M3281" i="19"/>
  <c r="N3277" i="19"/>
  <c r="M3277" i="19"/>
  <c r="N3273" i="19"/>
  <c r="M3273" i="19"/>
  <c r="N3269" i="19"/>
  <c r="M3269" i="19"/>
  <c r="N3265" i="19"/>
  <c r="M3265" i="19"/>
  <c r="N3261" i="19"/>
  <c r="M3261" i="19"/>
  <c r="N3257" i="19"/>
  <c r="M3257" i="19"/>
  <c r="N3253" i="19"/>
  <c r="M3253" i="19"/>
  <c r="N3249" i="19"/>
  <c r="M3249" i="19"/>
  <c r="N3245" i="19"/>
  <c r="M3245" i="19"/>
  <c r="N3241" i="19"/>
  <c r="M3241" i="19"/>
  <c r="N3237" i="19"/>
  <c r="M3237" i="19"/>
  <c r="N3233" i="19"/>
  <c r="M3233" i="19"/>
  <c r="N3229" i="19"/>
  <c r="M3229" i="19"/>
  <c r="N3225" i="19"/>
  <c r="M3225" i="19"/>
  <c r="N3221" i="19"/>
  <c r="M3221" i="19"/>
  <c r="N3217" i="19"/>
  <c r="M3217" i="19"/>
  <c r="N3213" i="19"/>
  <c r="M3213" i="19"/>
  <c r="N3209" i="19"/>
  <c r="M3209" i="19"/>
  <c r="N3205" i="19"/>
  <c r="M3205" i="19"/>
  <c r="N3201" i="19"/>
  <c r="M3201" i="19"/>
  <c r="N3197" i="19"/>
  <c r="M3197" i="19"/>
  <c r="N3193" i="19"/>
  <c r="M3193" i="19"/>
  <c r="N3189" i="19"/>
  <c r="M3189" i="19"/>
  <c r="N3185" i="19"/>
  <c r="M3185" i="19"/>
  <c r="N3181" i="19"/>
  <c r="M3181" i="19"/>
  <c r="N3177" i="19"/>
  <c r="M3177" i="19"/>
  <c r="N3173" i="19"/>
  <c r="M3173" i="19"/>
  <c r="N3169" i="19"/>
  <c r="M3169" i="19"/>
  <c r="N3165" i="19"/>
  <c r="M3165" i="19"/>
  <c r="N3161" i="19"/>
  <c r="M3161" i="19"/>
  <c r="N3157" i="19"/>
  <c r="M3157" i="19"/>
  <c r="N3153" i="19"/>
  <c r="M3153" i="19"/>
  <c r="N3149" i="19"/>
  <c r="M3149" i="19"/>
  <c r="N3145" i="19"/>
  <c r="M3145" i="19"/>
  <c r="N3141" i="19"/>
  <c r="M3141" i="19"/>
  <c r="N3137" i="19"/>
  <c r="M3137" i="19"/>
  <c r="N3133" i="19"/>
  <c r="M3133" i="19"/>
  <c r="N3129" i="19"/>
  <c r="M3129" i="19"/>
  <c r="N3125" i="19"/>
  <c r="M3125" i="19"/>
  <c r="N3121" i="19"/>
  <c r="M3121" i="19"/>
  <c r="N3117" i="19"/>
  <c r="M3117" i="19"/>
  <c r="N3113" i="19"/>
  <c r="M3113" i="19"/>
  <c r="N3109" i="19"/>
  <c r="M3109" i="19"/>
  <c r="N3105" i="19"/>
  <c r="M3105" i="19"/>
  <c r="N3101" i="19"/>
  <c r="M3101" i="19"/>
  <c r="N3097" i="19"/>
  <c r="M3097" i="19"/>
  <c r="N3093" i="19"/>
  <c r="M3093" i="19"/>
  <c r="N3089" i="19"/>
  <c r="M3089" i="19"/>
  <c r="N3085" i="19"/>
  <c r="M3085" i="19"/>
  <c r="N3081" i="19"/>
  <c r="M3081" i="19"/>
  <c r="N3077" i="19"/>
  <c r="M3077" i="19"/>
  <c r="N3073" i="19"/>
  <c r="M3073" i="19"/>
  <c r="N3069" i="19"/>
  <c r="M3069" i="19"/>
  <c r="N3065" i="19"/>
  <c r="M3065" i="19"/>
  <c r="N3061" i="19"/>
  <c r="M3061" i="19"/>
  <c r="N3057" i="19"/>
  <c r="M3057" i="19"/>
  <c r="N3053" i="19"/>
  <c r="M3053" i="19"/>
  <c r="N3049" i="19"/>
  <c r="M3049" i="19"/>
  <c r="N3045" i="19"/>
  <c r="M3045" i="19"/>
  <c r="N3041" i="19"/>
  <c r="M3041" i="19"/>
  <c r="N3037" i="19"/>
  <c r="M3037" i="19"/>
  <c r="N3033" i="19"/>
  <c r="M3033" i="19"/>
  <c r="N3029" i="19"/>
  <c r="M3029" i="19"/>
  <c r="N3025" i="19"/>
  <c r="M3025" i="19"/>
  <c r="N3021" i="19"/>
  <c r="M3021" i="19"/>
  <c r="N3017" i="19"/>
  <c r="M3017" i="19"/>
  <c r="N3013" i="19"/>
  <c r="M3013" i="19"/>
  <c r="N3009" i="19"/>
  <c r="M3009" i="19"/>
  <c r="N3005" i="19"/>
  <c r="M3005" i="19"/>
  <c r="N3001" i="19"/>
  <c r="M3001" i="19"/>
  <c r="N2997" i="19"/>
  <c r="M2997" i="19"/>
  <c r="N2993" i="19"/>
  <c r="M2993" i="19"/>
  <c r="N2989" i="19"/>
  <c r="M2989" i="19"/>
  <c r="N2985" i="19"/>
  <c r="M2985" i="19"/>
  <c r="N2981" i="19"/>
  <c r="M2981" i="19"/>
  <c r="N2977" i="19"/>
  <c r="M2977" i="19"/>
  <c r="N2973" i="19"/>
  <c r="M2973" i="19"/>
  <c r="N2969" i="19"/>
  <c r="M2969" i="19"/>
  <c r="N2965" i="19"/>
  <c r="M2965" i="19"/>
  <c r="N2961" i="19"/>
  <c r="M2961" i="19"/>
  <c r="N2957" i="19"/>
  <c r="M2957" i="19"/>
  <c r="N2953" i="19"/>
  <c r="M2953" i="19"/>
  <c r="N2949" i="19"/>
  <c r="M2949" i="19"/>
  <c r="N2945" i="19"/>
  <c r="M2945" i="19"/>
  <c r="N2941" i="19"/>
  <c r="M2941" i="19"/>
  <c r="N2937" i="19"/>
  <c r="M2937" i="19"/>
  <c r="N2933" i="19"/>
  <c r="M2933" i="19"/>
  <c r="N2929" i="19"/>
  <c r="M2929" i="19"/>
  <c r="N2925" i="19"/>
  <c r="M2925" i="19"/>
  <c r="N2921" i="19"/>
  <c r="M2921" i="19"/>
  <c r="N2917" i="19"/>
  <c r="M2917" i="19"/>
  <c r="N2913" i="19"/>
  <c r="M2913" i="19"/>
  <c r="N2909" i="19"/>
  <c r="M2909" i="19"/>
  <c r="N2905" i="19"/>
  <c r="M2905" i="19"/>
  <c r="N2901" i="19"/>
  <c r="M2901" i="19"/>
  <c r="N2897" i="19"/>
  <c r="M2897" i="19"/>
  <c r="N2893" i="19"/>
  <c r="M2893" i="19"/>
  <c r="N2889" i="19"/>
  <c r="M2889" i="19"/>
  <c r="N2885" i="19"/>
  <c r="M2885" i="19"/>
  <c r="N2881" i="19"/>
  <c r="M2881" i="19"/>
  <c r="N2877" i="19"/>
  <c r="M2877" i="19"/>
  <c r="N2873" i="19"/>
  <c r="M2873" i="19"/>
  <c r="N2869" i="19"/>
  <c r="M2869" i="19"/>
  <c r="N2865" i="19"/>
  <c r="M2865" i="19"/>
  <c r="N2861" i="19"/>
  <c r="M2861" i="19"/>
  <c r="N2857" i="19"/>
  <c r="M2857" i="19"/>
  <c r="N2853" i="19"/>
  <c r="M2853" i="19"/>
  <c r="N2849" i="19"/>
  <c r="M2849" i="19"/>
  <c r="N2845" i="19"/>
  <c r="M2845" i="19"/>
  <c r="N2841" i="19"/>
  <c r="M2841" i="19"/>
  <c r="N2837" i="19"/>
  <c r="M2837" i="19"/>
  <c r="N2833" i="19"/>
  <c r="M2833" i="19"/>
  <c r="N2829" i="19"/>
  <c r="M2829" i="19"/>
  <c r="N2825" i="19"/>
  <c r="M2825" i="19"/>
  <c r="N2821" i="19"/>
  <c r="M2821" i="19"/>
  <c r="N2817" i="19"/>
  <c r="M2817" i="19"/>
  <c r="N2813" i="19"/>
  <c r="M2813" i="19"/>
  <c r="N2809" i="19"/>
  <c r="M2809" i="19"/>
  <c r="N2805" i="19"/>
  <c r="M2805" i="19"/>
  <c r="N2801" i="19"/>
  <c r="M2801" i="19"/>
  <c r="N2797" i="19"/>
  <c r="M2797" i="19"/>
  <c r="N2793" i="19"/>
  <c r="M2793" i="19"/>
  <c r="N2789" i="19"/>
  <c r="M2789" i="19"/>
  <c r="N2785" i="19"/>
  <c r="M2785" i="19"/>
  <c r="N2781" i="19"/>
  <c r="M2781" i="19"/>
  <c r="N2777" i="19"/>
  <c r="M2777" i="19"/>
  <c r="N2773" i="19"/>
  <c r="M2773" i="19"/>
  <c r="N2769" i="19"/>
  <c r="M2769" i="19"/>
  <c r="N2765" i="19"/>
  <c r="M2765" i="19"/>
  <c r="N2761" i="19"/>
  <c r="M2761" i="19"/>
  <c r="N2757" i="19"/>
  <c r="M2757" i="19"/>
  <c r="N2753" i="19"/>
  <c r="M2753" i="19"/>
  <c r="N2749" i="19"/>
  <c r="M2749" i="19"/>
  <c r="N2745" i="19"/>
  <c r="M2745" i="19"/>
  <c r="N2741" i="19"/>
  <c r="M2741" i="19"/>
  <c r="N2737" i="19"/>
  <c r="M2737" i="19"/>
  <c r="N2733" i="19"/>
  <c r="M2733" i="19"/>
  <c r="N2729" i="19"/>
  <c r="M2729" i="19"/>
  <c r="N2725" i="19"/>
  <c r="M2725" i="19"/>
  <c r="N2721" i="19"/>
  <c r="M2721" i="19"/>
  <c r="N2717" i="19"/>
  <c r="M2717" i="19"/>
  <c r="N2713" i="19"/>
  <c r="M2713" i="19"/>
  <c r="N2709" i="19"/>
  <c r="M2709" i="19"/>
  <c r="N2705" i="19"/>
  <c r="M2705" i="19"/>
  <c r="N2701" i="19"/>
  <c r="M2701" i="19"/>
  <c r="N2697" i="19"/>
  <c r="M2697" i="19"/>
  <c r="N2693" i="19"/>
  <c r="M2693" i="19"/>
  <c r="N2689" i="19"/>
  <c r="M2689" i="19"/>
  <c r="N2685" i="19"/>
  <c r="M2685" i="19"/>
  <c r="N2681" i="19"/>
  <c r="M2681" i="19"/>
  <c r="N2677" i="19"/>
  <c r="M2677" i="19"/>
  <c r="N2673" i="19"/>
  <c r="M2673" i="19"/>
  <c r="N2669" i="19"/>
  <c r="M2669" i="19"/>
  <c r="N2665" i="19"/>
  <c r="M2665" i="19"/>
  <c r="N2661" i="19"/>
  <c r="M2661" i="19"/>
  <c r="N2657" i="19"/>
  <c r="M2657" i="19"/>
  <c r="N2653" i="19"/>
  <c r="M2653" i="19"/>
  <c r="N2649" i="19"/>
  <c r="M2649" i="19"/>
  <c r="N2645" i="19"/>
  <c r="M2645" i="19"/>
  <c r="N2641" i="19"/>
  <c r="M2641" i="19"/>
  <c r="N2637" i="19"/>
  <c r="M2637" i="19"/>
  <c r="N2633" i="19"/>
  <c r="M2633" i="19"/>
  <c r="N2629" i="19"/>
  <c r="M2629" i="19"/>
  <c r="N2625" i="19"/>
  <c r="M2625" i="19"/>
  <c r="N2621" i="19"/>
  <c r="M2621" i="19"/>
  <c r="N2617" i="19"/>
  <c r="M2617" i="19"/>
  <c r="N2613" i="19"/>
  <c r="M2613" i="19"/>
  <c r="N2609" i="19"/>
  <c r="M2609" i="19"/>
  <c r="N2605" i="19"/>
  <c r="M2605" i="19"/>
  <c r="N2601" i="19"/>
  <c r="M2601" i="19"/>
  <c r="N2597" i="19"/>
  <c r="M2597" i="19"/>
  <c r="N2593" i="19"/>
  <c r="M2593" i="19"/>
  <c r="N2589" i="19"/>
  <c r="M2589" i="19"/>
  <c r="N2585" i="19"/>
  <c r="M2585" i="19"/>
  <c r="N2581" i="19"/>
  <c r="M2581" i="19"/>
  <c r="N2577" i="19"/>
  <c r="M2577" i="19"/>
  <c r="N2573" i="19"/>
  <c r="M2573" i="19"/>
  <c r="N2569" i="19"/>
  <c r="M2569" i="19"/>
  <c r="N2565" i="19"/>
  <c r="M2565" i="19"/>
  <c r="N2561" i="19"/>
  <c r="M2561" i="19"/>
  <c r="N2557" i="19"/>
  <c r="M2557" i="19"/>
  <c r="N2553" i="19"/>
  <c r="M2553" i="19"/>
  <c r="N2549" i="19"/>
  <c r="M2549" i="19"/>
  <c r="N2545" i="19"/>
  <c r="M2545" i="19"/>
  <c r="N2541" i="19"/>
  <c r="M2541" i="19"/>
  <c r="N2537" i="19"/>
  <c r="M2537" i="19"/>
  <c r="N2533" i="19"/>
  <c r="M2533" i="19"/>
  <c r="N2529" i="19"/>
  <c r="M2529" i="19"/>
  <c r="N2525" i="19"/>
  <c r="M2525" i="19"/>
  <c r="N2521" i="19"/>
  <c r="M2521" i="19"/>
  <c r="N2517" i="19"/>
  <c r="M2517" i="19"/>
  <c r="N2513" i="19"/>
  <c r="M2513" i="19"/>
  <c r="N2509" i="19"/>
  <c r="M2509" i="19"/>
  <c r="N2505" i="19"/>
  <c r="M2505" i="19"/>
  <c r="N2501" i="19"/>
  <c r="M2501" i="19"/>
  <c r="N2497" i="19"/>
  <c r="M2497" i="19"/>
  <c r="N2493" i="19"/>
  <c r="M2493" i="19"/>
  <c r="N2489" i="19"/>
  <c r="M2489" i="19"/>
  <c r="N2485" i="19"/>
  <c r="M2485" i="19"/>
  <c r="N2481" i="19"/>
  <c r="M2481" i="19"/>
  <c r="N2477" i="19"/>
  <c r="M2477" i="19"/>
  <c r="N2473" i="19"/>
  <c r="M2473" i="19"/>
  <c r="N2469" i="19"/>
  <c r="M2469" i="19"/>
  <c r="N2465" i="19"/>
  <c r="M2465" i="19"/>
  <c r="N2461" i="19"/>
  <c r="M2461" i="19"/>
  <c r="N2457" i="19"/>
  <c r="M2457" i="19"/>
  <c r="N2453" i="19"/>
  <c r="M2453" i="19"/>
  <c r="N2449" i="19"/>
  <c r="M2449" i="19"/>
  <c r="N2445" i="19"/>
  <c r="M2445" i="19"/>
  <c r="N2441" i="19"/>
  <c r="M2441" i="19"/>
  <c r="N2437" i="19"/>
  <c r="M2437" i="19"/>
  <c r="N2433" i="19"/>
  <c r="M2433" i="19"/>
  <c r="N2429" i="19"/>
  <c r="M2429" i="19"/>
  <c r="N2425" i="19"/>
  <c r="M2425" i="19"/>
  <c r="N2421" i="19"/>
  <c r="M2421" i="19"/>
  <c r="N2417" i="19"/>
  <c r="M2417" i="19"/>
  <c r="N2413" i="19"/>
  <c r="M2413" i="19"/>
  <c r="N2409" i="19"/>
  <c r="M2409" i="19"/>
  <c r="N2405" i="19"/>
  <c r="M2405" i="19"/>
  <c r="N2401" i="19"/>
  <c r="M2401" i="19"/>
  <c r="N2397" i="19"/>
  <c r="M2397" i="19"/>
  <c r="N2393" i="19"/>
  <c r="M2393" i="19"/>
  <c r="N2389" i="19"/>
  <c r="M2389" i="19"/>
  <c r="N2385" i="19"/>
  <c r="M2385" i="19"/>
  <c r="N2381" i="19"/>
  <c r="M2381" i="19"/>
  <c r="N2377" i="19"/>
  <c r="M2377" i="19"/>
  <c r="N2373" i="19"/>
  <c r="M2373" i="19"/>
  <c r="N2369" i="19"/>
  <c r="M2369" i="19"/>
  <c r="N2365" i="19"/>
  <c r="M2365" i="19"/>
  <c r="N2361" i="19"/>
  <c r="M2361" i="19"/>
  <c r="N2357" i="19"/>
  <c r="M2357" i="19"/>
  <c r="N2353" i="19"/>
  <c r="M2353" i="19"/>
  <c r="N2349" i="19"/>
  <c r="M2349" i="19"/>
  <c r="N2345" i="19"/>
  <c r="M2345" i="19"/>
  <c r="N2341" i="19"/>
  <c r="M2341" i="19"/>
  <c r="N2337" i="19"/>
  <c r="M2337" i="19"/>
  <c r="N2333" i="19"/>
  <c r="M2333" i="19"/>
  <c r="N2329" i="19"/>
  <c r="M2329" i="19"/>
  <c r="N2325" i="19"/>
  <c r="M2325" i="19"/>
  <c r="N2321" i="19"/>
  <c r="M2321" i="19"/>
  <c r="N2317" i="19"/>
  <c r="M2317" i="19"/>
  <c r="N2313" i="19"/>
  <c r="M2313" i="19"/>
  <c r="N2309" i="19"/>
  <c r="M2309" i="19"/>
  <c r="N2305" i="19"/>
  <c r="M2305" i="19"/>
  <c r="N2301" i="19"/>
  <c r="M2301" i="19"/>
  <c r="N2297" i="19"/>
  <c r="M2297" i="19"/>
  <c r="N2293" i="19"/>
  <c r="M2293" i="19"/>
  <c r="N2289" i="19"/>
  <c r="M2289" i="19"/>
  <c r="N2285" i="19"/>
  <c r="M2285" i="19"/>
  <c r="N2281" i="19"/>
  <c r="M2281" i="19"/>
  <c r="N2277" i="19"/>
  <c r="M2277" i="19"/>
  <c r="N2273" i="19"/>
  <c r="M2273" i="19"/>
  <c r="N2269" i="19"/>
  <c r="M2269" i="19"/>
  <c r="N2265" i="19"/>
  <c r="M2265" i="19"/>
  <c r="N2261" i="19"/>
  <c r="M2261" i="19"/>
  <c r="N2257" i="19"/>
  <c r="M2257" i="19"/>
  <c r="N2253" i="19"/>
  <c r="M2253" i="19"/>
  <c r="N2249" i="19"/>
  <c r="M2249" i="19"/>
  <c r="N2245" i="19"/>
  <c r="M2245" i="19"/>
  <c r="N2241" i="19"/>
  <c r="M2241" i="19"/>
  <c r="N2237" i="19"/>
  <c r="M2237" i="19"/>
  <c r="N2233" i="19"/>
  <c r="M2233" i="19"/>
  <c r="N2229" i="19"/>
  <c r="M2229" i="19"/>
  <c r="N2225" i="19"/>
  <c r="M2225" i="19"/>
  <c r="N2221" i="19"/>
  <c r="M2221" i="19"/>
  <c r="N2217" i="19"/>
  <c r="M2217" i="19"/>
  <c r="N2213" i="19"/>
  <c r="M2213" i="19"/>
  <c r="N2209" i="19"/>
  <c r="M2209" i="19"/>
  <c r="N2205" i="19"/>
  <c r="M2205" i="19"/>
  <c r="N2201" i="19"/>
  <c r="M2201" i="19"/>
  <c r="N2197" i="19"/>
  <c r="M2197" i="19"/>
  <c r="N2193" i="19"/>
  <c r="M2193" i="19"/>
  <c r="N2189" i="19"/>
  <c r="M2189" i="19"/>
  <c r="N2185" i="19"/>
  <c r="M2185" i="19"/>
  <c r="N2181" i="19"/>
  <c r="M2181" i="19"/>
  <c r="N2177" i="19"/>
  <c r="M2177" i="19"/>
  <c r="N2173" i="19"/>
  <c r="M2173" i="19"/>
  <c r="N2169" i="19"/>
  <c r="M2169" i="19"/>
  <c r="N2165" i="19"/>
  <c r="M2165" i="19"/>
  <c r="N2161" i="19"/>
  <c r="M2161" i="19"/>
  <c r="N2157" i="19"/>
  <c r="M2157" i="19"/>
  <c r="N2153" i="19"/>
  <c r="M2153" i="19"/>
  <c r="N2149" i="19"/>
  <c r="M2149" i="19"/>
  <c r="N2145" i="19"/>
  <c r="M2145" i="19"/>
  <c r="N2141" i="19"/>
  <c r="M2141" i="19"/>
  <c r="N2137" i="19"/>
  <c r="M2137" i="19"/>
  <c r="N2133" i="19"/>
  <c r="M2133" i="19"/>
  <c r="N2129" i="19"/>
  <c r="M2129" i="19"/>
  <c r="N2125" i="19"/>
  <c r="M2125" i="19"/>
  <c r="N2121" i="19"/>
  <c r="M2121" i="19"/>
  <c r="N2117" i="19"/>
  <c r="M2117" i="19"/>
  <c r="N2113" i="19"/>
  <c r="M2113" i="19"/>
  <c r="N2109" i="19"/>
  <c r="M2109" i="19"/>
  <c r="N2105" i="19"/>
  <c r="M2105" i="19"/>
  <c r="N2101" i="19"/>
  <c r="M2101" i="19"/>
  <c r="N2097" i="19"/>
  <c r="M2097" i="19"/>
  <c r="N2093" i="19"/>
  <c r="M2093" i="19"/>
  <c r="N2089" i="19"/>
  <c r="M2089" i="19"/>
  <c r="N2085" i="19"/>
  <c r="M2085" i="19"/>
  <c r="N2081" i="19"/>
  <c r="M2081" i="19"/>
  <c r="N2077" i="19"/>
  <c r="M2077" i="19"/>
  <c r="N2073" i="19"/>
  <c r="M2073" i="19"/>
  <c r="N2069" i="19"/>
  <c r="M2069" i="19"/>
  <c r="N2065" i="19"/>
  <c r="M2065" i="19"/>
  <c r="N2061" i="19"/>
  <c r="M2061" i="19"/>
  <c r="N2057" i="19"/>
  <c r="M2057" i="19"/>
  <c r="N2053" i="19"/>
  <c r="M2053" i="19"/>
  <c r="N2049" i="19"/>
  <c r="M2049" i="19"/>
  <c r="N2045" i="19"/>
  <c r="M2045" i="19"/>
  <c r="N2041" i="19"/>
  <c r="M2041" i="19"/>
  <c r="N2037" i="19"/>
  <c r="M2037" i="19"/>
  <c r="N2033" i="19"/>
  <c r="M2033" i="19"/>
  <c r="N2029" i="19"/>
  <c r="M2029" i="19"/>
  <c r="N2025" i="19"/>
  <c r="M2025" i="19"/>
  <c r="N2021" i="19"/>
  <c r="M2021" i="19"/>
  <c r="N2017" i="19"/>
  <c r="M2017" i="19"/>
  <c r="N2013" i="19"/>
  <c r="M2013" i="19"/>
  <c r="N2009" i="19"/>
  <c r="M2009" i="19"/>
  <c r="N2005" i="19"/>
  <c r="M2005" i="19"/>
  <c r="N2001" i="19"/>
  <c r="M2001" i="19"/>
  <c r="N1997" i="19"/>
  <c r="M1997" i="19"/>
  <c r="N1993" i="19"/>
  <c r="M1993" i="19"/>
  <c r="N1989" i="19"/>
  <c r="M1989" i="19"/>
  <c r="N1985" i="19"/>
  <c r="M1985" i="19"/>
  <c r="N1981" i="19"/>
  <c r="M1981" i="19"/>
  <c r="N1977" i="19"/>
  <c r="M1977" i="19"/>
  <c r="N1973" i="19"/>
  <c r="M1973" i="19"/>
  <c r="N1969" i="19"/>
  <c r="M1969" i="19"/>
  <c r="N1965" i="19"/>
  <c r="M1965" i="19"/>
  <c r="N1961" i="19"/>
  <c r="M1961" i="19"/>
  <c r="N1957" i="19"/>
  <c r="M1957" i="19"/>
  <c r="N1953" i="19"/>
  <c r="M1953" i="19"/>
  <c r="N1949" i="19"/>
  <c r="M1949" i="19"/>
  <c r="N1945" i="19"/>
  <c r="M1945" i="19"/>
  <c r="N1941" i="19"/>
  <c r="M1941" i="19"/>
  <c r="N1937" i="19"/>
  <c r="M1937" i="19"/>
  <c r="N1933" i="19"/>
  <c r="M1933" i="19"/>
  <c r="N1929" i="19"/>
  <c r="M1929" i="19"/>
  <c r="N1925" i="19"/>
  <c r="M1925" i="19"/>
  <c r="N1921" i="19"/>
  <c r="M1921" i="19"/>
  <c r="N1917" i="19"/>
  <c r="M1917" i="19"/>
  <c r="N1913" i="19"/>
  <c r="M1913" i="19"/>
  <c r="N1909" i="19"/>
  <c r="M1909" i="19"/>
  <c r="N1905" i="19"/>
  <c r="M1905" i="19"/>
  <c r="N1901" i="19"/>
  <c r="M1901" i="19"/>
  <c r="N1897" i="19"/>
  <c r="M1897" i="19"/>
  <c r="N1893" i="19"/>
  <c r="M1893" i="19"/>
  <c r="N1889" i="19"/>
  <c r="M1889" i="19"/>
  <c r="N1885" i="19"/>
  <c r="M1885" i="19"/>
  <c r="N1881" i="19"/>
  <c r="M1881" i="19"/>
  <c r="N1877" i="19"/>
  <c r="M1877" i="19"/>
  <c r="N1873" i="19"/>
  <c r="M1873" i="19"/>
  <c r="N1869" i="19"/>
  <c r="M1869" i="19"/>
  <c r="N1865" i="19"/>
  <c r="M1865" i="19"/>
  <c r="N1861" i="19"/>
  <c r="M1861" i="19"/>
  <c r="N1857" i="19"/>
  <c r="M1857" i="19"/>
  <c r="N1853" i="19"/>
  <c r="M1853" i="19"/>
  <c r="N1849" i="19"/>
  <c r="M1849" i="19"/>
  <c r="N1845" i="19"/>
  <c r="M1845" i="19"/>
  <c r="N1841" i="19"/>
  <c r="M1841" i="19"/>
  <c r="N1837" i="19"/>
  <c r="M1837" i="19"/>
  <c r="N1833" i="19"/>
  <c r="M1833" i="19"/>
  <c r="N1829" i="19"/>
  <c r="M1829" i="19"/>
  <c r="N1825" i="19"/>
  <c r="M1825" i="19"/>
  <c r="N1821" i="19"/>
  <c r="M1821" i="19"/>
  <c r="N1817" i="19"/>
  <c r="M1817" i="19"/>
  <c r="N1813" i="19"/>
  <c r="M1813" i="19"/>
  <c r="N1809" i="19"/>
  <c r="M1809" i="19"/>
  <c r="N1805" i="19"/>
  <c r="M1805" i="19"/>
  <c r="N1801" i="19"/>
  <c r="M1801" i="19"/>
  <c r="N1797" i="19"/>
  <c r="M1797" i="19"/>
  <c r="N1793" i="19"/>
  <c r="M1793" i="19"/>
  <c r="N1789" i="19"/>
  <c r="M1789" i="19"/>
  <c r="N1785" i="19"/>
  <c r="M1785" i="19"/>
  <c r="N1781" i="19"/>
  <c r="M1781" i="19"/>
  <c r="N1777" i="19"/>
  <c r="M1777" i="19"/>
  <c r="N1773" i="19"/>
  <c r="M1773" i="19"/>
  <c r="N1769" i="19"/>
  <c r="M1769" i="19"/>
  <c r="N1765" i="19"/>
  <c r="M1765" i="19"/>
  <c r="N1761" i="19"/>
  <c r="M1761" i="19"/>
  <c r="N1757" i="19"/>
  <c r="M1757" i="19"/>
  <c r="N1753" i="19"/>
  <c r="M1753" i="19"/>
  <c r="N1749" i="19"/>
  <c r="M1749" i="19"/>
  <c r="N1745" i="19"/>
  <c r="M1745" i="19"/>
  <c r="N1741" i="19"/>
  <c r="M1741" i="19"/>
  <c r="N1737" i="19"/>
  <c r="M1737" i="19"/>
  <c r="N1733" i="19"/>
  <c r="M1733" i="19"/>
  <c r="N1729" i="19"/>
  <c r="M1729" i="19"/>
  <c r="N1725" i="19"/>
  <c r="M1725" i="19"/>
  <c r="N1721" i="19"/>
  <c r="M1721" i="19"/>
  <c r="N1717" i="19"/>
  <c r="M1717" i="19"/>
  <c r="N1713" i="19"/>
  <c r="M1713" i="19"/>
  <c r="N1709" i="19"/>
  <c r="M1709" i="19"/>
  <c r="N1705" i="19"/>
  <c r="M1705" i="19"/>
  <c r="N1701" i="19"/>
  <c r="M1701" i="19"/>
  <c r="N1697" i="19"/>
  <c r="M1697" i="19"/>
  <c r="N1693" i="19"/>
  <c r="M1693" i="19"/>
  <c r="N1689" i="19"/>
  <c r="M1689" i="19"/>
  <c r="N1685" i="19"/>
  <c r="M1685" i="19"/>
  <c r="N1681" i="19"/>
  <c r="M1681" i="19"/>
  <c r="N1677" i="19"/>
  <c r="M1677" i="19"/>
  <c r="N1673" i="19"/>
  <c r="M1673" i="19"/>
  <c r="N1669" i="19"/>
  <c r="M1669" i="19"/>
  <c r="N1665" i="19"/>
  <c r="M1665" i="19"/>
  <c r="N1661" i="19"/>
  <c r="M1661" i="19"/>
  <c r="N1657" i="19"/>
  <c r="M1657" i="19"/>
  <c r="N1653" i="19"/>
  <c r="M1653" i="19"/>
  <c r="N1649" i="19"/>
  <c r="M1649" i="19"/>
  <c r="N1645" i="19"/>
  <c r="M1645" i="19"/>
  <c r="N1641" i="19"/>
  <c r="M1641" i="19"/>
  <c r="N1637" i="19"/>
  <c r="M1637" i="19"/>
  <c r="N1633" i="19"/>
  <c r="M1633" i="19"/>
  <c r="N1629" i="19"/>
  <c r="M1629" i="19"/>
  <c r="N1625" i="19"/>
  <c r="M1625" i="19"/>
  <c r="N1621" i="19"/>
  <c r="M1621" i="19"/>
  <c r="N1617" i="19"/>
  <c r="M1617" i="19"/>
  <c r="N1613" i="19"/>
  <c r="M1613" i="19"/>
  <c r="N1609" i="19"/>
  <c r="M1609" i="19"/>
  <c r="N1605" i="19"/>
  <c r="M1605" i="19"/>
  <c r="N1601" i="19"/>
  <c r="M1601" i="19"/>
  <c r="N1597" i="19"/>
  <c r="M1597" i="19"/>
  <c r="N1593" i="19"/>
  <c r="M1593" i="19"/>
  <c r="N1589" i="19"/>
  <c r="M1589" i="19"/>
  <c r="N1585" i="19"/>
  <c r="M1585" i="19"/>
  <c r="N1581" i="19"/>
  <c r="M1581" i="19"/>
  <c r="N1577" i="19"/>
  <c r="M1577" i="19"/>
  <c r="N1573" i="19"/>
  <c r="M1573" i="19"/>
  <c r="N1569" i="19"/>
  <c r="M1569" i="19"/>
  <c r="N1565" i="19"/>
  <c r="M1565" i="19"/>
  <c r="N1561" i="19"/>
  <c r="M1561" i="19"/>
  <c r="N1557" i="19"/>
  <c r="M1557" i="19"/>
  <c r="N1553" i="19"/>
  <c r="M1553" i="19"/>
  <c r="N1549" i="19"/>
  <c r="M1549" i="19"/>
  <c r="N1545" i="19"/>
  <c r="M1545" i="19"/>
  <c r="N1541" i="19"/>
  <c r="M1541" i="19"/>
  <c r="N1537" i="19"/>
  <c r="M1537" i="19"/>
  <c r="N1533" i="19"/>
  <c r="M1533" i="19"/>
  <c r="N1529" i="19"/>
  <c r="M1529" i="19"/>
  <c r="N1525" i="19"/>
  <c r="M1525" i="19"/>
  <c r="N1521" i="19"/>
  <c r="M1521" i="19"/>
  <c r="N1517" i="19"/>
  <c r="M1517" i="19"/>
  <c r="N1513" i="19"/>
  <c r="M1513" i="19"/>
  <c r="N1509" i="19"/>
  <c r="M1509" i="19"/>
  <c r="N1505" i="19"/>
  <c r="M1505" i="19"/>
  <c r="N1501" i="19"/>
  <c r="M1501" i="19"/>
  <c r="N1497" i="19"/>
  <c r="M1497" i="19"/>
  <c r="N1493" i="19"/>
  <c r="M1493" i="19"/>
  <c r="N1489" i="19"/>
  <c r="M1489" i="19"/>
  <c r="N1485" i="19"/>
  <c r="M1485" i="19"/>
  <c r="N1481" i="19"/>
  <c r="M1481" i="19"/>
  <c r="N1477" i="19"/>
  <c r="M1477" i="19"/>
  <c r="N1473" i="19"/>
  <c r="M1473" i="19"/>
  <c r="N1469" i="19"/>
  <c r="M1469" i="19"/>
  <c r="N1465" i="19"/>
  <c r="M1465" i="19"/>
  <c r="N1461" i="19"/>
  <c r="M1461" i="19"/>
  <c r="N1457" i="19"/>
  <c r="M1457" i="19"/>
  <c r="N1453" i="19"/>
  <c r="M1453" i="19"/>
  <c r="N1449" i="19"/>
  <c r="M1449" i="19"/>
  <c r="N1445" i="19"/>
  <c r="M1445" i="19"/>
  <c r="N1441" i="19"/>
  <c r="M1441" i="19"/>
  <c r="N1437" i="19"/>
  <c r="M1437" i="19"/>
  <c r="N1433" i="19"/>
  <c r="M1433" i="19"/>
  <c r="N1429" i="19"/>
  <c r="M1429" i="19"/>
  <c r="N1425" i="19"/>
  <c r="M1425" i="19"/>
  <c r="N1421" i="19"/>
  <c r="M1421" i="19"/>
  <c r="N1417" i="19"/>
  <c r="M1417" i="19"/>
  <c r="N1413" i="19"/>
  <c r="M1413" i="19"/>
  <c r="N1409" i="19"/>
  <c r="M1409" i="19"/>
  <c r="N1405" i="19"/>
  <c r="M1405" i="19"/>
  <c r="N1401" i="19"/>
  <c r="M1401" i="19"/>
  <c r="N1397" i="19"/>
  <c r="M1397" i="19"/>
  <c r="N1393" i="19"/>
  <c r="M1393" i="19"/>
  <c r="N1389" i="19"/>
  <c r="M1389" i="19"/>
  <c r="N1385" i="19"/>
  <c r="M1385" i="19"/>
  <c r="N1381" i="19"/>
  <c r="M1381" i="19"/>
  <c r="N1377" i="19"/>
  <c r="M1377" i="19"/>
  <c r="N1373" i="19"/>
  <c r="M1373" i="19"/>
  <c r="N1369" i="19"/>
  <c r="M1369" i="19"/>
  <c r="N1365" i="19"/>
  <c r="M1365" i="19"/>
  <c r="N1361" i="19"/>
  <c r="M1361" i="19"/>
  <c r="N1357" i="19"/>
  <c r="M1357" i="19"/>
  <c r="N1353" i="19"/>
  <c r="M1353" i="19"/>
  <c r="N1349" i="19"/>
  <c r="M1349" i="19"/>
  <c r="N1345" i="19"/>
  <c r="M1345" i="19"/>
  <c r="N1341" i="19"/>
  <c r="M1341" i="19"/>
  <c r="N1337" i="19"/>
  <c r="M1337" i="19"/>
  <c r="N1333" i="19"/>
  <c r="M1333" i="19"/>
  <c r="N1329" i="19"/>
  <c r="M1329" i="19"/>
  <c r="N1325" i="19"/>
  <c r="M1325" i="19"/>
  <c r="N1321" i="19"/>
  <c r="M1321" i="19"/>
  <c r="N1317" i="19"/>
  <c r="M1317" i="19"/>
  <c r="N1313" i="19"/>
  <c r="M1313" i="19"/>
  <c r="N1309" i="19"/>
  <c r="M1309" i="19"/>
  <c r="N1305" i="19"/>
  <c r="M1305" i="19"/>
  <c r="N1301" i="19"/>
  <c r="M1301" i="19"/>
  <c r="N1297" i="19"/>
  <c r="M1297" i="19"/>
  <c r="N1293" i="19"/>
  <c r="M1293" i="19"/>
  <c r="N1289" i="19"/>
  <c r="M1289" i="19"/>
  <c r="N1285" i="19"/>
  <c r="M1285" i="19"/>
  <c r="N1281" i="19"/>
  <c r="M1281" i="19"/>
  <c r="N1277" i="19"/>
  <c r="M1277" i="19"/>
  <c r="N1273" i="19"/>
  <c r="M1273" i="19"/>
  <c r="N1269" i="19"/>
  <c r="M1269" i="19"/>
  <c r="N1265" i="19"/>
  <c r="M1265" i="19"/>
  <c r="N1261" i="19"/>
  <c r="M1261" i="19"/>
  <c r="N1257" i="19"/>
  <c r="M1257" i="19"/>
  <c r="N1253" i="19"/>
  <c r="M1253" i="19"/>
  <c r="N1249" i="19"/>
  <c r="M1249" i="19"/>
  <c r="N1245" i="19"/>
  <c r="M1245" i="19"/>
  <c r="N1241" i="19"/>
  <c r="M1241" i="19"/>
  <c r="N1237" i="19"/>
  <c r="M1237" i="19"/>
  <c r="N1233" i="19"/>
  <c r="M1233" i="19"/>
  <c r="N1229" i="19"/>
  <c r="M1229" i="19"/>
  <c r="N1225" i="19"/>
  <c r="M1225" i="19"/>
  <c r="N1221" i="19"/>
  <c r="M1221" i="19"/>
  <c r="N1217" i="19"/>
  <c r="M1217" i="19"/>
  <c r="N1213" i="19"/>
  <c r="M1213" i="19"/>
  <c r="N1209" i="19"/>
  <c r="M1209" i="19"/>
  <c r="N1205" i="19"/>
  <c r="M1205" i="19"/>
  <c r="N1201" i="19"/>
  <c r="M1201" i="19"/>
  <c r="N1197" i="19"/>
  <c r="M1197" i="19"/>
  <c r="N1193" i="19"/>
  <c r="M1193" i="19"/>
  <c r="N1189" i="19"/>
  <c r="M1189" i="19"/>
  <c r="N1185" i="19"/>
  <c r="M1185" i="19"/>
  <c r="N1181" i="19"/>
  <c r="M1181" i="19"/>
  <c r="N1177" i="19"/>
  <c r="M1177" i="19"/>
  <c r="N1173" i="19"/>
  <c r="M1173" i="19"/>
  <c r="N1169" i="19"/>
  <c r="M1169" i="19"/>
  <c r="N1165" i="19"/>
  <c r="M1165" i="19"/>
  <c r="N1161" i="19"/>
  <c r="M1161" i="19"/>
  <c r="N1157" i="19"/>
  <c r="M1157" i="19"/>
  <c r="N1153" i="19"/>
  <c r="M1153" i="19"/>
  <c r="N1149" i="19"/>
  <c r="M1149" i="19"/>
  <c r="N1145" i="19"/>
  <c r="M1145" i="19"/>
  <c r="N1141" i="19"/>
  <c r="M1141" i="19"/>
  <c r="N1137" i="19"/>
  <c r="M1137" i="19"/>
  <c r="N1133" i="19"/>
  <c r="M1133" i="19"/>
  <c r="N1129" i="19"/>
  <c r="M1129" i="19"/>
  <c r="N1125" i="19"/>
  <c r="M1125" i="19"/>
  <c r="N1121" i="19"/>
  <c r="M1121" i="19"/>
  <c r="N1117" i="19"/>
  <c r="M1117" i="19"/>
  <c r="N1113" i="19"/>
  <c r="M1113" i="19"/>
  <c r="N1109" i="19"/>
  <c r="M1109" i="19"/>
  <c r="N1105" i="19"/>
  <c r="M1105" i="19"/>
  <c r="N1101" i="19"/>
  <c r="M1101" i="19"/>
  <c r="N1097" i="19"/>
  <c r="M1097" i="19"/>
  <c r="N1093" i="19"/>
  <c r="M1093" i="19"/>
  <c r="N1089" i="19"/>
  <c r="M1089" i="19"/>
  <c r="N1085" i="19"/>
  <c r="M1085" i="19"/>
  <c r="N1081" i="19"/>
  <c r="M1081" i="19"/>
  <c r="N1077" i="19"/>
  <c r="M1077" i="19"/>
  <c r="N1073" i="19"/>
  <c r="M1073" i="19"/>
  <c r="N1069" i="19"/>
  <c r="M1069" i="19"/>
  <c r="N1065" i="19"/>
  <c r="M1065" i="19"/>
  <c r="N1061" i="19"/>
  <c r="M1061" i="19"/>
  <c r="N1057" i="19"/>
  <c r="M1057" i="19"/>
  <c r="N1053" i="19"/>
  <c r="M1053" i="19"/>
  <c r="N1049" i="19"/>
  <c r="M1049" i="19"/>
  <c r="N1045" i="19"/>
  <c r="M1045" i="19"/>
  <c r="N1041" i="19"/>
  <c r="M1041" i="19"/>
  <c r="N1037" i="19"/>
  <c r="M1037" i="19"/>
  <c r="N1033" i="19"/>
  <c r="M1033" i="19"/>
  <c r="N1029" i="19"/>
  <c r="M1029" i="19"/>
  <c r="N1025" i="19"/>
  <c r="M1025" i="19"/>
  <c r="N1021" i="19"/>
  <c r="M1021" i="19"/>
  <c r="N1017" i="19"/>
  <c r="M1017" i="19"/>
  <c r="N1013" i="19"/>
  <c r="M1013" i="19"/>
  <c r="N1009" i="19"/>
  <c r="M1009" i="19"/>
  <c r="N1005" i="19"/>
  <c r="M1005" i="19"/>
  <c r="N1001" i="19"/>
  <c r="M1001" i="19"/>
  <c r="N997" i="19"/>
  <c r="M997" i="19"/>
  <c r="N993" i="19"/>
  <c r="M993" i="19"/>
  <c r="N989" i="19"/>
  <c r="M989" i="19"/>
  <c r="N985" i="19"/>
  <c r="M985" i="19"/>
  <c r="N981" i="19"/>
  <c r="M981" i="19"/>
  <c r="N977" i="19"/>
  <c r="M977" i="19"/>
  <c r="N973" i="19"/>
  <c r="M973" i="19"/>
  <c r="N969" i="19"/>
  <c r="M969" i="19"/>
  <c r="N965" i="19"/>
  <c r="M965" i="19"/>
  <c r="N961" i="19"/>
  <c r="M961" i="19"/>
  <c r="N957" i="19"/>
  <c r="M957" i="19"/>
  <c r="N953" i="19"/>
  <c r="M953" i="19"/>
  <c r="N949" i="19"/>
  <c r="M949" i="19"/>
  <c r="N945" i="19"/>
  <c r="M945" i="19"/>
  <c r="N941" i="19"/>
  <c r="M941" i="19"/>
  <c r="N937" i="19"/>
  <c r="M937" i="19"/>
  <c r="N933" i="19"/>
  <c r="M933" i="19"/>
  <c r="N929" i="19"/>
  <c r="M929" i="19"/>
  <c r="N925" i="19"/>
  <c r="M925" i="19"/>
  <c r="N921" i="19"/>
  <c r="M921" i="19"/>
  <c r="N917" i="19"/>
  <c r="M917" i="19"/>
  <c r="N913" i="19"/>
  <c r="M913" i="19"/>
  <c r="N909" i="19"/>
  <c r="M909" i="19"/>
  <c r="N905" i="19"/>
  <c r="M905" i="19"/>
  <c r="N901" i="19"/>
  <c r="M901" i="19"/>
  <c r="N897" i="19"/>
  <c r="M897" i="19"/>
  <c r="N893" i="19"/>
  <c r="M893" i="19"/>
  <c r="N889" i="19"/>
  <c r="M889" i="19"/>
  <c r="N885" i="19"/>
  <c r="M885" i="19"/>
  <c r="N881" i="19"/>
  <c r="M881" i="19"/>
  <c r="N877" i="19"/>
  <c r="M877" i="19"/>
  <c r="N873" i="19"/>
  <c r="M873" i="19"/>
  <c r="N869" i="19"/>
  <c r="M869" i="19"/>
  <c r="N865" i="19"/>
  <c r="M865" i="19"/>
  <c r="N861" i="19"/>
  <c r="M861" i="19"/>
  <c r="N857" i="19"/>
  <c r="M857" i="19"/>
  <c r="N853" i="19"/>
  <c r="M853" i="19"/>
  <c r="N849" i="19"/>
  <c r="M849" i="19"/>
  <c r="N845" i="19"/>
  <c r="M845" i="19"/>
  <c r="N841" i="19"/>
  <c r="M841" i="19"/>
  <c r="N837" i="19"/>
  <c r="M837" i="19"/>
  <c r="N833" i="19"/>
  <c r="M833" i="19"/>
  <c r="N829" i="19"/>
  <c r="M829" i="19"/>
  <c r="N825" i="19"/>
  <c r="M825" i="19"/>
  <c r="N821" i="19"/>
  <c r="M821" i="19"/>
  <c r="N817" i="19"/>
  <c r="M817" i="19"/>
  <c r="N813" i="19"/>
  <c r="M813" i="19"/>
  <c r="N809" i="19"/>
  <c r="M809" i="19"/>
  <c r="N805" i="19"/>
  <c r="M805" i="19"/>
  <c r="N801" i="19"/>
  <c r="M801" i="19"/>
  <c r="N797" i="19"/>
  <c r="M797" i="19"/>
  <c r="N793" i="19"/>
  <c r="M793" i="19"/>
  <c r="N789" i="19"/>
  <c r="M789" i="19"/>
  <c r="N785" i="19"/>
  <c r="M785" i="19"/>
  <c r="N781" i="19"/>
  <c r="M781" i="19"/>
  <c r="N777" i="19"/>
  <c r="M777" i="19"/>
  <c r="N773" i="19"/>
  <c r="M773" i="19"/>
  <c r="N769" i="19"/>
  <c r="M769" i="19"/>
  <c r="N765" i="19"/>
  <c r="M765" i="19"/>
  <c r="N761" i="19"/>
  <c r="M761" i="19"/>
  <c r="N757" i="19"/>
  <c r="M757" i="19"/>
  <c r="N753" i="19"/>
  <c r="M753" i="19"/>
  <c r="N749" i="19"/>
  <c r="M749" i="19"/>
  <c r="N745" i="19"/>
  <c r="M745" i="19"/>
  <c r="N741" i="19"/>
  <c r="M741" i="19"/>
  <c r="N737" i="19"/>
  <c r="M737" i="19"/>
  <c r="N733" i="19"/>
  <c r="M733" i="19"/>
  <c r="N729" i="19"/>
  <c r="M729" i="19"/>
  <c r="N725" i="19"/>
  <c r="M725" i="19"/>
  <c r="N721" i="19"/>
  <c r="M721" i="19"/>
  <c r="N717" i="19"/>
  <c r="M717" i="19"/>
  <c r="N713" i="19"/>
  <c r="M713" i="19"/>
  <c r="N709" i="19"/>
  <c r="M709" i="19"/>
  <c r="N705" i="19"/>
  <c r="M705" i="19"/>
  <c r="N701" i="19"/>
  <c r="M701" i="19"/>
  <c r="N697" i="19"/>
  <c r="M697" i="19"/>
  <c r="N693" i="19"/>
  <c r="M693" i="19"/>
  <c r="N689" i="19"/>
  <c r="M689" i="19"/>
  <c r="N685" i="19"/>
  <c r="M685" i="19"/>
  <c r="N681" i="19"/>
  <c r="M681" i="19"/>
  <c r="N677" i="19"/>
  <c r="M677" i="19"/>
  <c r="N673" i="19"/>
  <c r="M673" i="19"/>
  <c r="N669" i="19"/>
  <c r="M669" i="19"/>
  <c r="N665" i="19"/>
  <c r="M665" i="19"/>
  <c r="N661" i="19"/>
  <c r="M661" i="19"/>
  <c r="N657" i="19"/>
  <c r="M657" i="19"/>
  <c r="N653" i="19"/>
  <c r="M653" i="19"/>
  <c r="N649" i="19"/>
  <c r="M649" i="19"/>
  <c r="N645" i="19"/>
  <c r="M645" i="19"/>
  <c r="N641" i="19"/>
  <c r="M641" i="19"/>
  <c r="N637" i="19"/>
  <c r="M637" i="19"/>
  <c r="N633" i="19"/>
  <c r="M633" i="19"/>
  <c r="N629" i="19"/>
  <c r="M629" i="19"/>
  <c r="N625" i="19"/>
  <c r="M625" i="19"/>
  <c r="N621" i="19"/>
  <c r="M621" i="19"/>
  <c r="N617" i="19"/>
  <c r="M617" i="19"/>
  <c r="N613" i="19"/>
  <c r="M613" i="19"/>
  <c r="N609" i="19"/>
  <c r="M609" i="19"/>
  <c r="N605" i="19"/>
  <c r="M605" i="19"/>
  <c r="N601" i="19"/>
  <c r="M601" i="19"/>
  <c r="N597" i="19"/>
  <c r="M597" i="19"/>
  <c r="N593" i="19"/>
  <c r="M593" i="19"/>
  <c r="N589" i="19"/>
  <c r="M589" i="19"/>
  <c r="N585" i="19"/>
  <c r="M585" i="19"/>
  <c r="N581" i="19"/>
  <c r="M581" i="19"/>
  <c r="N577" i="19"/>
  <c r="M577" i="19"/>
  <c r="N573" i="19"/>
  <c r="M573" i="19"/>
  <c r="N569" i="19"/>
  <c r="M569" i="19"/>
  <c r="N565" i="19"/>
  <c r="M565" i="19"/>
  <c r="N561" i="19"/>
  <c r="M561" i="19"/>
  <c r="N557" i="19"/>
  <c r="M557" i="19"/>
  <c r="N553" i="19"/>
  <c r="M553" i="19"/>
  <c r="N549" i="19"/>
  <c r="M549" i="19"/>
  <c r="N545" i="19"/>
  <c r="M545" i="19"/>
  <c r="N541" i="19"/>
  <c r="M541" i="19"/>
  <c r="N537" i="19"/>
  <c r="M537" i="19"/>
  <c r="N533" i="19"/>
  <c r="M533" i="19"/>
  <c r="N529" i="19"/>
  <c r="M529" i="19"/>
  <c r="N525" i="19"/>
  <c r="M525" i="19"/>
  <c r="N521" i="19"/>
  <c r="M521" i="19"/>
  <c r="N517" i="19"/>
  <c r="M517" i="19"/>
  <c r="N513" i="19"/>
  <c r="M513" i="19"/>
  <c r="N509" i="19"/>
  <c r="M509" i="19"/>
  <c r="N505" i="19"/>
  <c r="M505" i="19"/>
  <c r="N501" i="19"/>
  <c r="M501" i="19"/>
  <c r="N497" i="19"/>
  <c r="M497" i="19"/>
  <c r="N493" i="19"/>
  <c r="M493" i="19"/>
  <c r="N489" i="19"/>
  <c r="M489" i="19"/>
  <c r="N485" i="19"/>
  <c r="M485" i="19"/>
  <c r="N481" i="19"/>
  <c r="M481" i="19"/>
  <c r="N477" i="19"/>
  <c r="M477" i="19"/>
  <c r="N473" i="19"/>
  <c r="M473" i="19"/>
  <c r="N469" i="19"/>
  <c r="M469" i="19"/>
  <c r="N465" i="19"/>
  <c r="M465" i="19"/>
  <c r="N461" i="19"/>
  <c r="M461" i="19"/>
  <c r="N457" i="19"/>
  <c r="M457" i="19"/>
  <c r="N453" i="19"/>
  <c r="M453" i="19"/>
  <c r="N449" i="19"/>
  <c r="M449" i="19"/>
  <c r="N445" i="19"/>
  <c r="M445" i="19"/>
  <c r="N441" i="19"/>
  <c r="M441" i="19"/>
  <c r="N437" i="19"/>
  <c r="M437" i="19"/>
  <c r="N433" i="19"/>
  <c r="M433" i="19"/>
  <c r="N429" i="19"/>
  <c r="M429" i="19"/>
  <c r="N425" i="19"/>
  <c r="M425" i="19"/>
  <c r="N421" i="19"/>
  <c r="M421" i="19"/>
  <c r="N417" i="19"/>
  <c r="M417" i="19"/>
  <c r="N413" i="19"/>
  <c r="M413" i="19"/>
  <c r="N409" i="19"/>
  <c r="M409" i="19"/>
  <c r="N405" i="19"/>
  <c r="M405" i="19"/>
  <c r="N401" i="19"/>
  <c r="M401" i="19"/>
  <c r="N397" i="19"/>
  <c r="M397" i="19"/>
  <c r="N393" i="19"/>
  <c r="M393" i="19"/>
  <c r="N389" i="19"/>
  <c r="M389" i="19"/>
  <c r="N385" i="19"/>
  <c r="M385" i="19"/>
  <c r="N381" i="19"/>
  <c r="M381" i="19"/>
  <c r="N377" i="19"/>
  <c r="M377" i="19"/>
  <c r="N373" i="19"/>
  <c r="M373" i="19"/>
  <c r="N369" i="19"/>
  <c r="M369" i="19"/>
  <c r="N365" i="19"/>
  <c r="M365" i="19"/>
  <c r="N361" i="19"/>
  <c r="M361" i="19"/>
  <c r="N357" i="19"/>
  <c r="M357" i="19"/>
  <c r="N353" i="19"/>
  <c r="M353" i="19"/>
  <c r="N349" i="19"/>
  <c r="M349" i="19"/>
  <c r="N345" i="19"/>
  <c r="M345" i="19"/>
  <c r="N341" i="19"/>
  <c r="M341" i="19"/>
  <c r="N337" i="19"/>
  <c r="M337" i="19"/>
  <c r="N333" i="19"/>
  <c r="M333" i="19"/>
  <c r="N329" i="19"/>
  <c r="M329" i="19"/>
  <c r="N325" i="19"/>
  <c r="M325" i="19"/>
  <c r="N321" i="19"/>
  <c r="M321" i="19"/>
  <c r="N317" i="19"/>
  <c r="M317" i="19"/>
  <c r="N313" i="19"/>
  <c r="M313" i="19"/>
  <c r="N309" i="19"/>
  <c r="M309" i="19"/>
  <c r="N305" i="19"/>
  <c r="M305" i="19"/>
  <c r="N301" i="19"/>
  <c r="M301" i="19"/>
  <c r="N297" i="19"/>
  <c r="M297" i="19"/>
  <c r="N293" i="19"/>
  <c r="M293" i="19"/>
  <c r="N289" i="19"/>
  <c r="M289" i="19"/>
  <c r="N285" i="19"/>
  <c r="M285" i="19"/>
  <c r="N281" i="19"/>
  <c r="M281" i="19"/>
  <c r="N277" i="19"/>
  <c r="M277" i="19"/>
  <c r="N273" i="19"/>
  <c r="M273" i="19"/>
  <c r="N269" i="19"/>
  <c r="M269" i="19"/>
  <c r="N265" i="19"/>
  <c r="M265" i="19"/>
  <c r="N261" i="19"/>
  <c r="M261" i="19"/>
  <c r="N257" i="19"/>
  <c r="M257" i="19"/>
  <c r="N253" i="19"/>
  <c r="M253" i="19"/>
  <c r="N249" i="19"/>
  <c r="M249" i="19"/>
  <c r="N245" i="19"/>
  <c r="M245" i="19"/>
  <c r="N241" i="19"/>
  <c r="M241" i="19"/>
  <c r="N237" i="19"/>
  <c r="M237" i="19"/>
  <c r="N233" i="19"/>
  <c r="M233" i="19"/>
  <c r="N229" i="19"/>
  <c r="M229" i="19"/>
  <c r="N225" i="19"/>
  <c r="M225" i="19"/>
  <c r="N221" i="19"/>
  <c r="M221" i="19"/>
  <c r="N217" i="19"/>
  <c r="M217" i="19"/>
  <c r="N213" i="19"/>
  <c r="M213" i="19"/>
  <c r="N209" i="19"/>
  <c r="M209" i="19"/>
  <c r="N205" i="19"/>
  <c r="M205" i="19"/>
  <c r="N201" i="19"/>
  <c r="M201" i="19"/>
  <c r="N197" i="19"/>
  <c r="M197" i="19"/>
  <c r="N193" i="19"/>
  <c r="M193" i="19"/>
  <c r="N189" i="19"/>
  <c r="M189" i="19"/>
  <c r="N185" i="19"/>
  <c r="M185" i="19"/>
  <c r="N181" i="19"/>
  <c r="M181" i="19"/>
  <c r="N177" i="19"/>
  <c r="M177" i="19"/>
  <c r="N173" i="19"/>
  <c r="M173" i="19"/>
  <c r="N169" i="19"/>
  <c r="M169" i="19"/>
  <c r="N165" i="19"/>
  <c r="M165" i="19"/>
  <c r="N161" i="19"/>
  <c r="M161" i="19"/>
  <c r="N157" i="19"/>
  <c r="M157" i="19"/>
  <c r="N153" i="19"/>
  <c r="M153" i="19"/>
  <c r="N149" i="19"/>
  <c r="M149" i="19"/>
  <c r="N145" i="19"/>
  <c r="M145" i="19"/>
  <c r="N141" i="19"/>
  <c r="M141" i="19"/>
  <c r="N137" i="19"/>
  <c r="M137" i="19"/>
  <c r="N133" i="19"/>
  <c r="M133" i="19"/>
  <c r="N129" i="19"/>
  <c r="M129" i="19"/>
  <c r="N125" i="19"/>
  <c r="M125" i="19"/>
  <c r="N121" i="19"/>
  <c r="M121" i="19"/>
  <c r="N117" i="19"/>
  <c r="M117" i="19"/>
  <c r="N113" i="19"/>
  <c r="M113" i="19"/>
  <c r="N109" i="19"/>
  <c r="M109" i="19"/>
  <c r="N105" i="19"/>
  <c r="M105" i="19"/>
  <c r="N101" i="19"/>
  <c r="M101" i="19"/>
  <c r="N97" i="19"/>
  <c r="M97" i="19"/>
  <c r="N93" i="19"/>
  <c r="M93" i="19"/>
  <c r="N89" i="19"/>
  <c r="M89" i="19"/>
  <c r="N85" i="19"/>
  <c r="M85" i="19"/>
  <c r="N81" i="19"/>
  <c r="M81" i="19"/>
  <c r="N77" i="19"/>
  <c r="M77" i="19"/>
  <c r="N73" i="19"/>
  <c r="M73" i="19"/>
  <c r="N69" i="19"/>
  <c r="M69" i="19"/>
  <c r="N65" i="19"/>
  <c r="M65" i="19"/>
  <c r="N61" i="19"/>
  <c r="M61" i="19"/>
  <c r="N57" i="19"/>
  <c r="M57" i="19"/>
  <c r="N53" i="19"/>
  <c r="M53" i="19"/>
  <c r="N49" i="19"/>
  <c r="M49" i="19"/>
  <c r="N45" i="19"/>
  <c r="M45" i="19"/>
  <c r="N41" i="19"/>
  <c r="M41" i="19"/>
  <c r="N37" i="19"/>
  <c r="M37" i="19"/>
  <c r="N33" i="19"/>
  <c r="M33" i="19"/>
  <c r="N29" i="19"/>
  <c r="M29" i="19"/>
  <c r="N25" i="19"/>
  <c r="M25" i="19"/>
  <c r="N21" i="19"/>
  <c r="M21" i="19"/>
  <c r="N17" i="19"/>
  <c r="M17" i="19"/>
  <c r="N13" i="19"/>
  <c r="M13" i="19"/>
  <c r="N9" i="19"/>
  <c r="M9" i="19"/>
  <c r="O25" i="27"/>
  <c r="O25" i="31"/>
  <c r="O25" i="30"/>
  <c r="O25" i="29"/>
  <c r="O25" i="28"/>
  <c r="N25" i="27"/>
  <c r="N25" i="31"/>
  <c r="N25" i="30"/>
  <c r="N25" i="29"/>
  <c r="N25" i="28"/>
  <c r="L25" i="27"/>
  <c r="L25" i="31"/>
  <c r="L25" i="28"/>
  <c r="E1063" i="19"/>
  <c r="P46" i="7"/>
  <c r="O46" i="7"/>
  <c r="N46" i="7"/>
  <c r="M46" i="7"/>
  <c r="L46" i="7"/>
  <c r="K46" i="7"/>
  <c r="J46" i="7"/>
  <c r="P45" i="7"/>
  <c r="O45" i="7"/>
  <c r="N45" i="7"/>
  <c r="M45" i="7"/>
  <c r="L45" i="7"/>
  <c r="K45" i="7"/>
  <c r="J45" i="7"/>
  <c r="I45" i="7"/>
  <c r="P44" i="7"/>
  <c r="O44" i="7"/>
  <c r="N44" i="7"/>
  <c r="M44" i="7"/>
  <c r="L44" i="7"/>
  <c r="K44" i="7"/>
  <c r="J44" i="7"/>
  <c r="I44" i="7"/>
  <c r="E1064" i="19"/>
  <c r="I56" i="7"/>
  <c r="H56" i="7"/>
  <c r="G56" i="7"/>
  <c r="F56" i="7"/>
  <c r="I55" i="7"/>
  <c r="H55" i="7"/>
  <c r="G55" i="7"/>
  <c r="F55" i="7"/>
  <c r="E56" i="7"/>
  <c r="E55" i="7"/>
  <c r="J55" i="7"/>
  <c r="E1065" i="19"/>
  <c r="F44" i="7"/>
  <c r="G44" i="7"/>
  <c r="E44" i="7"/>
  <c r="E1066" i="19"/>
  <c r="E1067" i="19"/>
  <c r="E1068" i="19"/>
  <c r="I47" i="14"/>
  <c r="H47" i="14"/>
  <c r="G47" i="14"/>
  <c r="F47" i="14"/>
  <c r="I64" i="14"/>
  <c r="H64" i="14"/>
  <c r="G64" i="14"/>
  <c r="F64" i="14"/>
  <c r="P72" i="14"/>
  <c r="I72" i="14"/>
  <c r="G72" i="14"/>
  <c r="F72" i="14"/>
  <c r="I71" i="14"/>
  <c r="F71" i="14"/>
  <c r="I67" i="14"/>
  <c r="F67" i="14"/>
  <c r="P55" i="14"/>
  <c r="I55" i="14"/>
  <c r="G55" i="14"/>
  <c r="F55" i="14"/>
  <c r="I54" i="14"/>
  <c r="F54" i="14"/>
  <c r="I50" i="14"/>
  <c r="F50" i="14"/>
  <c r="P38" i="14"/>
  <c r="I38" i="14"/>
  <c r="G38" i="14"/>
  <c r="F38" i="14"/>
  <c r="I37" i="14"/>
  <c r="F37" i="14"/>
  <c r="F5048" i="19"/>
  <c r="F5047" i="19"/>
  <c r="F5046" i="19"/>
  <c r="F5045" i="19"/>
  <c r="F5044" i="19"/>
  <c r="F5043" i="19"/>
  <c r="F5042" i="19"/>
  <c r="F5041" i="19"/>
  <c r="F5040" i="19"/>
  <c r="F5039" i="19"/>
  <c r="F5038" i="19"/>
  <c r="F5037" i="19"/>
  <c r="F5036" i="19"/>
  <c r="F5035" i="19"/>
  <c r="F5034" i="19"/>
  <c r="F5033" i="19"/>
  <c r="F5032" i="19"/>
  <c r="F5031" i="19"/>
  <c r="F5030" i="19"/>
  <c r="F5029" i="19"/>
  <c r="F5028" i="19"/>
  <c r="F5027" i="19"/>
  <c r="F5026" i="19"/>
  <c r="F5025" i="19"/>
  <c r="F5024" i="19"/>
  <c r="F5023" i="19"/>
  <c r="F5022" i="19"/>
  <c r="F5021" i="19"/>
  <c r="F5020" i="19"/>
  <c r="F5019" i="19"/>
  <c r="F5018" i="19"/>
  <c r="F5017" i="19"/>
  <c r="F5016" i="19"/>
  <c r="F5015" i="19"/>
  <c r="F5014" i="19"/>
  <c r="F5013" i="19"/>
  <c r="F5012" i="19"/>
  <c r="F5011" i="19"/>
  <c r="F5010" i="19"/>
  <c r="F5009" i="19"/>
  <c r="F5008" i="19"/>
  <c r="F5007" i="19"/>
  <c r="F5006" i="19"/>
  <c r="F5005" i="19"/>
  <c r="F5004" i="19"/>
  <c r="F5003" i="19"/>
  <c r="F5002" i="19"/>
  <c r="F5001" i="19"/>
  <c r="F5000" i="19"/>
  <c r="F4999" i="19"/>
  <c r="F4998" i="19"/>
  <c r="F4997" i="19"/>
  <c r="F4996" i="19"/>
  <c r="F4995" i="19"/>
  <c r="F4994" i="19"/>
  <c r="F4993" i="19"/>
  <c r="F4992" i="19"/>
  <c r="F4991" i="19"/>
  <c r="F4990" i="19"/>
  <c r="F4989" i="19"/>
  <c r="F4988" i="19"/>
  <c r="F4987" i="19"/>
  <c r="F4986" i="19"/>
  <c r="F4985" i="19"/>
  <c r="F4984" i="19"/>
  <c r="F4983" i="19"/>
  <c r="F4982" i="19"/>
  <c r="F4981" i="19"/>
  <c r="F4980" i="19"/>
  <c r="F4979" i="19"/>
  <c r="F4978" i="19"/>
  <c r="F4977" i="19"/>
  <c r="F4976" i="19"/>
  <c r="F4975" i="19"/>
  <c r="F4974" i="19"/>
  <c r="F4973" i="19"/>
  <c r="F4972" i="19"/>
  <c r="F4971" i="19"/>
  <c r="F4970" i="19"/>
  <c r="F4969" i="19"/>
  <c r="F4968" i="19"/>
  <c r="F4967" i="19"/>
  <c r="F4966" i="19"/>
  <c r="F4965" i="19"/>
  <c r="F4964" i="19"/>
  <c r="F4963" i="19"/>
  <c r="F4962" i="19"/>
  <c r="F4961" i="19"/>
  <c r="F4960" i="19"/>
  <c r="F4959" i="19"/>
  <c r="F4958" i="19"/>
  <c r="F4957" i="19"/>
  <c r="F4956" i="19"/>
  <c r="F4955" i="19"/>
  <c r="F4954" i="19"/>
  <c r="F4953" i="19"/>
  <c r="F4952" i="19"/>
  <c r="F4951" i="19"/>
  <c r="F4950" i="19"/>
  <c r="F4949" i="19"/>
  <c r="F4948" i="19"/>
  <c r="F4947" i="19"/>
  <c r="F4946" i="19"/>
  <c r="F4945" i="19"/>
  <c r="F4944" i="19"/>
  <c r="F4943" i="19"/>
  <c r="F4942" i="19"/>
  <c r="F4941" i="19"/>
  <c r="F4940" i="19"/>
  <c r="F4939" i="19"/>
  <c r="F4938" i="19"/>
  <c r="F4937" i="19"/>
  <c r="F4936" i="19"/>
  <c r="F4935" i="19"/>
  <c r="F4934" i="19"/>
  <c r="F4933" i="19"/>
  <c r="F4932" i="19"/>
  <c r="F4931" i="19"/>
  <c r="F4930" i="19"/>
  <c r="F4929" i="19"/>
  <c r="F4928" i="19"/>
  <c r="F4927" i="19"/>
  <c r="F4926" i="19"/>
  <c r="F4925" i="19"/>
  <c r="F4924" i="19"/>
  <c r="F4923" i="19"/>
  <c r="F4922" i="19"/>
  <c r="F4921" i="19"/>
  <c r="F4920" i="19"/>
  <c r="F4919" i="19"/>
  <c r="F4918" i="19"/>
  <c r="F4917" i="19"/>
  <c r="F4916" i="19"/>
  <c r="F4915" i="19"/>
  <c r="F4914" i="19"/>
  <c r="F4913" i="19"/>
  <c r="F4912" i="19"/>
  <c r="F4911" i="19"/>
  <c r="F4910" i="19"/>
  <c r="F4909" i="19"/>
  <c r="F4908" i="19"/>
  <c r="F4907" i="19"/>
  <c r="F4906" i="19"/>
  <c r="F4905" i="19"/>
  <c r="F4904" i="19"/>
  <c r="F4903" i="19"/>
  <c r="F4902" i="19"/>
  <c r="F4901" i="19"/>
  <c r="F4900" i="19"/>
  <c r="F4899" i="19"/>
  <c r="F4898" i="19"/>
  <c r="F4897" i="19"/>
  <c r="F4896" i="19"/>
  <c r="F4895" i="19"/>
  <c r="F4894" i="19"/>
  <c r="F4893" i="19"/>
  <c r="F4892" i="19"/>
  <c r="F4891" i="19"/>
  <c r="F4890" i="19"/>
  <c r="F4889" i="19"/>
  <c r="F4888" i="19"/>
  <c r="F4887" i="19"/>
  <c r="F4886" i="19"/>
  <c r="F4885" i="19"/>
  <c r="F4884" i="19"/>
  <c r="F4883" i="19"/>
  <c r="F4882" i="19"/>
  <c r="F4881" i="19"/>
  <c r="F4880" i="19"/>
  <c r="F4879" i="19"/>
  <c r="F4878" i="19"/>
  <c r="F4877" i="19"/>
  <c r="F4876" i="19"/>
  <c r="F4875" i="19"/>
  <c r="F4874" i="19"/>
  <c r="F4873" i="19"/>
  <c r="F4872" i="19"/>
  <c r="F4871" i="19"/>
  <c r="F4870" i="19"/>
  <c r="F4869" i="19"/>
  <c r="F4868" i="19"/>
  <c r="F4867" i="19"/>
  <c r="F4866" i="19"/>
  <c r="F4865" i="19"/>
  <c r="F4864" i="19"/>
  <c r="F4863" i="19"/>
  <c r="F4862" i="19"/>
  <c r="F4861" i="19"/>
  <c r="F4860" i="19"/>
  <c r="F4859" i="19"/>
  <c r="F4858" i="19"/>
  <c r="F4857" i="19"/>
  <c r="F4856" i="19"/>
  <c r="F4855" i="19"/>
  <c r="F4854" i="19"/>
  <c r="F4853" i="19"/>
  <c r="F4852" i="19"/>
  <c r="F4851" i="19"/>
  <c r="F4850" i="19"/>
  <c r="F4849" i="19"/>
  <c r="F4848" i="19"/>
  <c r="F4847" i="19"/>
  <c r="F4846" i="19"/>
  <c r="F4845" i="19"/>
  <c r="F4844" i="19"/>
  <c r="F4843" i="19"/>
  <c r="F4842" i="19"/>
  <c r="F4841" i="19"/>
  <c r="F4840" i="19"/>
  <c r="F4839" i="19"/>
  <c r="F4838" i="19"/>
  <c r="F4837" i="19"/>
  <c r="F4836" i="19"/>
  <c r="F4835" i="19"/>
  <c r="F4834" i="19"/>
  <c r="F4833" i="19"/>
  <c r="F4832" i="19"/>
  <c r="F4831" i="19"/>
  <c r="F4830" i="19"/>
  <c r="F4829" i="19"/>
  <c r="F4828" i="19"/>
  <c r="F4827" i="19"/>
  <c r="F4826" i="19"/>
  <c r="F4825" i="19"/>
  <c r="F4824" i="19"/>
  <c r="F4823" i="19"/>
  <c r="F4822" i="19"/>
  <c r="F4821" i="19"/>
  <c r="F4820" i="19"/>
  <c r="F4819" i="19"/>
  <c r="F4818" i="19"/>
  <c r="F4817" i="19"/>
  <c r="F4816" i="19"/>
  <c r="F4815" i="19"/>
  <c r="F4814" i="19"/>
  <c r="F4813" i="19"/>
  <c r="F4812" i="19"/>
  <c r="F4811" i="19"/>
  <c r="F4810" i="19"/>
  <c r="F4809" i="19"/>
  <c r="F4808" i="19"/>
  <c r="F4807" i="19"/>
  <c r="F4806" i="19"/>
  <c r="F4805" i="19"/>
  <c r="F4804" i="19"/>
  <c r="F4803" i="19"/>
  <c r="F4802" i="19"/>
  <c r="F4801" i="19"/>
  <c r="F4800" i="19"/>
  <c r="F4799" i="19"/>
  <c r="F4798" i="19"/>
  <c r="F4797" i="19"/>
  <c r="F4796" i="19"/>
  <c r="F4795" i="19"/>
  <c r="F4794" i="19"/>
  <c r="F4793" i="19"/>
  <c r="F4792" i="19"/>
  <c r="F4791" i="19"/>
  <c r="F4790" i="19"/>
  <c r="F4789" i="19"/>
  <c r="F4788" i="19"/>
  <c r="F4787" i="19"/>
  <c r="F4786" i="19"/>
  <c r="F4785" i="19"/>
  <c r="F4784" i="19"/>
  <c r="F4783" i="19"/>
  <c r="F4782" i="19"/>
  <c r="F4781" i="19"/>
  <c r="F4780" i="19"/>
  <c r="F4779" i="19"/>
  <c r="F4778" i="19"/>
  <c r="F4777" i="19"/>
  <c r="F4776" i="19"/>
  <c r="F4775" i="19"/>
  <c r="F4774" i="19"/>
  <c r="F4773" i="19"/>
  <c r="F4772" i="19"/>
  <c r="F4771" i="19"/>
  <c r="F4770" i="19"/>
  <c r="F4769" i="19"/>
  <c r="F4768" i="19"/>
  <c r="F4767" i="19"/>
  <c r="F4766" i="19"/>
  <c r="F4765" i="19"/>
  <c r="F4764" i="19"/>
  <c r="F4763" i="19"/>
  <c r="F4762" i="19"/>
  <c r="F4761" i="19"/>
  <c r="F4760" i="19"/>
  <c r="F4759" i="19"/>
  <c r="F4758" i="19"/>
  <c r="F4757" i="19"/>
  <c r="F4756" i="19"/>
  <c r="F4755" i="19"/>
  <c r="F4754" i="19"/>
  <c r="F4753" i="19"/>
  <c r="F4752" i="19"/>
  <c r="F4751" i="19"/>
  <c r="F4750" i="19"/>
  <c r="F4749" i="19"/>
  <c r="F4748" i="19"/>
  <c r="F4747" i="19"/>
  <c r="F4746" i="19"/>
  <c r="F4745" i="19"/>
  <c r="F4744" i="19"/>
  <c r="F4743" i="19"/>
  <c r="F4742" i="19"/>
  <c r="F4741" i="19"/>
  <c r="F4740" i="19"/>
  <c r="F4739" i="19"/>
  <c r="F4738" i="19"/>
  <c r="F4737" i="19"/>
  <c r="F4736" i="19"/>
  <c r="F4735" i="19"/>
  <c r="F4734" i="19"/>
  <c r="F4733" i="19"/>
  <c r="F4732" i="19"/>
  <c r="F4731" i="19"/>
  <c r="F4730" i="19"/>
  <c r="F4729" i="19"/>
  <c r="F4728" i="19"/>
  <c r="F4727" i="19"/>
  <c r="F4726" i="19"/>
  <c r="F4725" i="19"/>
  <c r="F4724" i="19"/>
  <c r="F4723" i="19"/>
  <c r="F4722" i="19"/>
  <c r="F4721" i="19"/>
  <c r="F4720" i="19"/>
  <c r="F4719" i="19"/>
  <c r="F4718" i="19"/>
  <c r="F4717" i="19"/>
  <c r="F4716" i="19"/>
  <c r="F4715" i="19"/>
  <c r="F4714" i="19"/>
  <c r="F4713" i="19"/>
  <c r="F4712" i="19"/>
  <c r="F4711" i="19"/>
  <c r="F4710" i="19"/>
  <c r="F4709" i="19"/>
  <c r="F4708" i="19"/>
  <c r="F4707" i="19"/>
  <c r="F4706" i="19"/>
  <c r="F4705" i="19"/>
  <c r="F4704" i="19"/>
  <c r="F4703" i="19"/>
  <c r="F4702" i="19"/>
  <c r="F4701" i="19"/>
  <c r="F4700" i="19"/>
  <c r="F4699" i="19"/>
  <c r="F4698" i="19"/>
  <c r="F4697" i="19"/>
  <c r="F4696" i="19"/>
  <c r="F4695" i="19"/>
  <c r="F4694" i="19"/>
  <c r="F4693" i="19"/>
  <c r="F4692" i="19"/>
  <c r="F4691" i="19"/>
  <c r="F4690" i="19"/>
  <c r="F4689" i="19"/>
  <c r="F4688" i="19"/>
  <c r="F4687" i="19"/>
  <c r="F4686" i="19"/>
  <c r="F4685" i="19"/>
  <c r="F4684" i="19"/>
  <c r="F4683" i="19"/>
  <c r="F4682" i="19"/>
  <c r="F4681" i="19"/>
  <c r="F4680" i="19"/>
  <c r="F4679" i="19"/>
  <c r="F4678" i="19"/>
  <c r="F4677" i="19"/>
  <c r="F4676" i="19"/>
  <c r="F4675" i="19"/>
  <c r="F4674" i="19"/>
  <c r="F4673" i="19"/>
  <c r="F4672" i="19"/>
  <c r="F4671" i="19"/>
  <c r="F4670" i="19"/>
  <c r="F4669" i="19"/>
  <c r="F4668" i="19"/>
  <c r="F4667" i="19"/>
  <c r="F4666" i="19"/>
  <c r="F4665" i="19"/>
  <c r="F4664" i="19"/>
  <c r="F4663" i="19"/>
  <c r="F4662" i="19"/>
  <c r="F4661" i="19"/>
  <c r="F4660" i="19"/>
  <c r="F4659" i="19"/>
  <c r="F4658" i="19"/>
  <c r="F4657" i="19"/>
  <c r="F4656" i="19"/>
  <c r="F4655" i="19"/>
  <c r="F4654" i="19"/>
  <c r="F4653" i="19"/>
  <c r="F4652" i="19"/>
  <c r="F4651" i="19"/>
  <c r="F4650" i="19"/>
  <c r="F4649" i="19"/>
  <c r="F4648" i="19"/>
  <c r="F4647" i="19"/>
  <c r="F4646" i="19"/>
  <c r="F4645" i="19"/>
  <c r="F4644" i="19"/>
  <c r="F4643" i="19"/>
  <c r="F4642" i="19"/>
  <c r="F4641" i="19"/>
  <c r="F4640" i="19"/>
  <c r="F4639" i="19"/>
  <c r="F4638" i="19"/>
  <c r="F4637" i="19"/>
  <c r="F4636" i="19"/>
  <c r="F4635" i="19"/>
  <c r="F4634" i="19"/>
  <c r="F4633" i="19"/>
  <c r="F4632" i="19"/>
  <c r="F4631" i="19"/>
  <c r="F4630" i="19"/>
  <c r="F4629" i="19"/>
  <c r="F4628" i="19"/>
  <c r="F4627" i="19"/>
  <c r="F4626" i="19"/>
  <c r="F4625" i="19"/>
  <c r="F4624" i="19"/>
  <c r="F4623" i="19"/>
  <c r="F4622" i="19"/>
  <c r="F4621" i="19"/>
  <c r="F4620" i="19"/>
  <c r="F4619" i="19"/>
  <c r="F4618" i="19"/>
  <c r="F4617" i="19"/>
  <c r="F4616" i="19"/>
  <c r="F4615" i="19"/>
  <c r="F4614" i="19"/>
  <c r="F4613" i="19"/>
  <c r="F4612" i="19"/>
  <c r="F4611" i="19"/>
  <c r="F4610" i="19"/>
  <c r="F4609" i="19"/>
  <c r="F4608" i="19"/>
  <c r="F4607" i="19"/>
  <c r="F4606" i="19"/>
  <c r="F4605" i="19"/>
  <c r="F4604" i="19"/>
  <c r="F4603" i="19"/>
  <c r="F4602" i="19"/>
  <c r="F4601" i="19"/>
  <c r="F4600" i="19"/>
  <c r="F4599" i="19"/>
  <c r="F4598" i="19"/>
  <c r="F4597" i="19"/>
  <c r="F4596" i="19"/>
  <c r="F4595" i="19"/>
  <c r="F4594" i="19"/>
  <c r="F4593" i="19"/>
  <c r="F4592" i="19"/>
  <c r="F4591" i="19"/>
  <c r="F4590" i="19"/>
  <c r="F4589" i="19"/>
  <c r="F4588" i="19"/>
  <c r="F4587" i="19"/>
  <c r="F4586" i="19"/>
  <c r="F4585" i="19"/>
  <c r="F4584" i="19"/>
  <c r="F4583" i="19"/>
  <c r="F4582" i="19"/>
  <c r="F4581" i="19"/>
  <c r="F4580" i="19"/>
  <c r="F4579" i="19"/>
  <c r="F4578" i="19"/>
  <c r="F4577" i="19"/>
  <c r="F4576" i="19"/>
  <c r="F4575" i="19"/>
  <c r="F4574" i="19"/>
  <c r="F4573" i="19"/>
  <c r="F4572" i="19"/>
  <c r="F4571" i="19"/>
  <c r="F4570" i="19"/>
  <c r="F4569" i="19"/>
  <c r="F4568" i="19"/>
  <c r="F4567" i="19"/>
  <c r="F4566" i="19"/>
  <c r="F4565" i="19"/>
  <c r="F4564" i="19"/>
  <c r="F4563" i="19"/>
  <c r="F4562" i="19"/>
  <c r="F4561" i="19"/>
  <c r="F4560" i="19"/>
  <c r="F4559" i="19"/>
  <c r="F4558" i="19"/>
  <c r="F4557" i="19"/>
  <c r="F4556" i="19"/>
  <c r="F4555" i="19"/>
  <c r="F4554" i="19"/>
  <c r="F4553" i="19"/>
  <c r="F4552" i="19"/>
  <c r="F4551" i="19"/>
  <c r="F4550" i="19"/>
  <c r="F4549" i="19"/>
  <c r="F4548" i="19"/>
  <c r="F4547" i="19"/>
  <c r="F4546" i="19"/>
  <c r="F4545" i="19"/>
  <c r="F4544" i="19"/>
  <c r="F4543" i="19"/>
  <c r="F4542" i="19"/>
  <c r="F4541" i="19"/>
  <c r="F4540" i="19"/>
  <c r="F4539" i="19"/>
  <c r="F4538" i="19"/>
  <c r="F4537" i="19"/>
  <c r="F4536" i="19"/>
  <c r="F4535" i="19"/>
  <c r="F4534" i="19"/>
  <c r="F4533" i="19"/>
  <c r="F4532" i="19"/>
  <c r="F4531" i="19"/>
  <c r="F4530" i="19"/>
  <c r="F4529" i="19"/>
  <c r="F4528" i="19"/>
  <c r="F4527" i="19"/>
  <c r="F4526" i="19"/>
  <c r="F4525" i="19"/>
  <c r="F4524" i="19"/>
  <c r="F4523" i="19"/>
  <c r="F4522" i="19"/>
  <c r="F4521" i="19"/>
  <c r="F4520" i="19"/>
  <c r="F4519" i="19"/>
  <c r="F4518" i="19"/>
  <c r="F4517" i="19"/>
  <c r="F4516" i="19"/>
  <c r="F4515" i="19"/>
  <c r="F4514" i="19"/>
  <c r="F4513" i="19"/>
  <c r="F4512" i="19"/>
  <c r="F4511" i="19"/>
  <c r="F4510" i="19"/>
  <c r="F4509" i="19"/>
  <c r="F4508" i="19"/>
  <c r="F4507" i="19"/>
  <c r="F4506" i="19"/>
  <c r="F4505" i="19"/>
  <c r="F4504" i="19"/>
  <c r="F4503" i="19"/>
  <c r="F4502" i="19"/>
  <c r="F4501" i="19"/>
  <c r="F4500" i="19"/>
  <c r="F4499" i="19"/>
  <c r="F4498" i="19"/>
  <c r="F4497" i="19"/>
  <c r="F4496" i="19"/>
  <c r="F4495" i="19"/>
  <c r="F4494" i="19"/>
  <c r="F4493" i="19"/>
  <c r="F4492" i="19"/>
  <c r="F4491" i="19"/>
  <c r="F4490" i="19"/>
  <c r="F4489" i="19"/>
  <c r="F4488" i="19"/>
  <c r="F4487" i="19"/>
  <c r="F4486" i="19"/>
  <c r="F4485" i="19"/>
  <c r="F4484" i="19"/>
  <c r="F4483" i="19"/>
  <c r="F4482" i="19"/>
  <c r="F4481" i="19"/>
  <c r="F4480" i="19"/>
  <c r="F4479" i="19"/>
  <c r="F4478" i="19"/>
  <c r="F4477" i="19"/>
  <c r="F4476" i="19"/>
  <c r="F4475" i="19"/>
  <c r="F4474" i="19"/>
  <c r="F4473" i="19"/>
  <c r="F4472" i="19"/>
  <c r="F4471" i="19"/>
  <c r="F4470" i="19"/>
  <c r="F4469" i="19"/>
  <c r="F4468" i="19"/>
  <c r="F4467" i="19"/>
  <c r="F4466" i="19"/>
  <c r="F4465" i="19"/>
  <c r="F4464" i="19"/>
  <c r="F4463" i="19"/>
  <c r="F4462" i="19"/>
  <c r="F4461" i="19"/>
  <c r="F4460" i="19"/>
  <c r="F4459" i="19"/>
  <c r="F4458" i="19"/>
  <c r="F4457" i="19"/>
  <c r="F4456" i="19"/>
  <c r="F4455" i="19"/>
  <c r="F4454" i="19"/>
  <c r="F4453" i="19"/>
  <c r="F4452" i="19"/>
  <c r="F4451" i="19"/>
  <c r="F4450" i="19"/>
  <c r="F4449" i="19"/>
  <c r="F4448" i="19"/>
  <c r="F4447" i="19"/>
  <c r="F4446" i="19"/>
  <c r="F4445" i="19"/>
  <c r="F4444" i="19"/>
  <c r="F4443" i="19"/>
  <c r="F4442" i="19"/>
  <c r="F4441" i="19"/>
  <c r="F4440" i="19"/>
  <c r="F4439" i="19"/>
  <c r="F4438" i="19"/>
  <c r="F4437" i="19"/>
  <c r="F4436" i="19"/>
  <c r="F4435" i="19"/>
  <c r="F4434" i="19"/>
  <c r="F4433" i="19"/>
  <c r="F4432" i="19"/>
  <c r="F4431" i="19"/>
  <c r="F4430" i="19"/>
  <c r="F4429" i="19"/>
  <c r="F4428" i="19"/>
  <c r="F4427" i="19"/>
  <c r="F4426" i="19"/>
  <c r="F4425" i="19"/>
  <c r="F4424" i="19"/>
  <c r="F4423" i="19"/>
  <c r="F4422" i="19"/>
  <c r="F4421" i="19"/>
  <c r="F4420" i="19"/>
  <c r="F4419" i="19"/>
  <c r="F4418" i="19"/>
  <c r="F4417" i="19"/>
  <c r="F4416" i="19"/>
  <c r="F4415" i="19"/>
  <c r="F4414" i="19"/>
  <c r="F4413" i="19"/>
  <c r="F4412" i="19"/>
  <c r="F4411" i="19"/>
  <c r="F4410" i="19"/>
  <c r="F4409" i="19"/>
  <c r="F4408" i="19"/>
  <c r="F4407" i="19"/>
  <c r="F4406" i="19"/>
  <c r="F4405" i="19"/>
  <c r="F4404" i="19"/>
  <c r="F4403" i="19"/>
  <c r="F4402" i="19"/>
  <c r="F4401" i="19"/>
  <c r="F4400" i="19"/>
  <c r="F4399" i="19"/>
  <c r="F4398" i="19"/>
  <c r="F4397" i="19"/>
  <c r="F4396" i="19"/>
  <c r="F4395" i="19"/>
  <c r="F4394" i="19"/>
  <c r="F4393" i="19"/>
  <c r="F4392" i="19"/>
  <c r="F4391" i="19"/>
  <c r="F4390" i="19"/>
  <c r="F4389" i="19"/>
  <c r="F4388" i="19"/>
  <c r="F4387" i="19"/>
  <c r="F4386" i="19"/>
  <c r="F4385" i="19"/>
  <c r="F4384" i="19"/>
  <c r="F4383" i="19"/>
  <c r="F4382" i="19"/>
  <c r="F4381" i="19"/>
  <c r="F4380" i="19"/>
  <c r="F4379" i="19"/>
  <c r="F4378" i="19"/>
  <c r="F4377" i="19"/>
  <c r="F4376" i="19"/>
  <c r="F4375" i="19"/>
  <c r="F4374" i="19"/>
  <c r="F4373" i="19"/>
  <c r="F4372" i="19"/>
  <c r="F4371" i="19"/>
  <c r="F4370" i="19"/>
  <c r="F4369" i="19"/>
  <c r="F4368" i="19"/>
  <c r="F4367" i="19"/>
  <c r="F4366" i="19"/>
  <c r="F4365" i="19"/>
  <c r="F4364" i="19"/>
  <c r="F4363" i="19"/>
  <c r="F4362" i="19"/>
  <c r="F4361" i="19"/>
  <c r="F4360" i="19"/>
  <c r="F4359" i="19"/>
  <c r="F4358" i="19"/>
  <c r="F4357" i="19"/>
  <c r="F4356" i="19"/>
  <c r="F4355" i="19"/>
  <c r="F4354" i="19"/>
  <c r="F4353" i="19"/>
  <c r="F4352" i="19"/>
  <c r="F4351" i="19"/>
  <c r="F4350" i="19"/>
  <c r="F4349" i="19"/>
  <c r="F4348" i="19"/>
  <c r="F4347" i="19"/>
  <c r="F4346" i="19"/>
  <c r="F4345" i="19"/>
  <c r="F4344" i="19"/>
  <c r="F4343" i="19"/>
  <c r="F4342" i="19"/>
  <c r="F4341" i="19"/>
  <c r="F4340" i="19"/>
  <c r="F4339" i="19"/>
  <c r="F4338" i="19"/>
  <c r="F4337" i="19"/>
  <c r="F4336" i="19"/>
  <c r="F4335" i="19"/>
  <c r="F4334" i="19"/>
  <c r="F4333" i="19"/>
  <c r="F4332" i="19"/>
  <c r="F4331" i="19"/>
  <c r="F4330" i="19"/>
  <c r="F4329" i="19"/>
  <c r="F4328" i="19"/>
  <c r="F4327" i="19"/>
  <c r="F4326" i="19"/>
  <c r="F4325" i="19"/>
  <c r="F4324" i="19"/>
  <c r="F4323" i="19"/>
  <c r="F4322" i="19"/>
  <c r="F4321" i="19"/>
  <c r="F4320" i="19"/>
  <c r="F4319" i="19"/>
  <c r="F4318" i="19"/>
  <c r="F4317" i="19"/>
  <c r="F4316" i="19"/>
  <c r="F4315" i="19"/>
  <c r="F4314" i="19"/>
  <c r="F4313" i="19"/>
  <c r="F4312" i="19"/>
  <c r="F4311" i="19"/>
  <c r="F4310" i="19"/>
  <c r="F4309" i="19"/>
  <c r="F4308" i="19"/>
  <c r="F4307" i="19"/>
  <c r="F4306" i="19"/>
  <c r="F4305" i="19"/>
  <c r="F4304" i="19"/>
  <c r="F4303" i="19"/>
  <c r="F4302" i="19"/>
  <c r="F4301" i="19"/>
  <c r="F4300" i="19"/>
  <c r="F4299" i="19"/>
  <c r="F4298" i="19"/>
  <c r="F4297" i="19"/>
  <c r="F4296" i="19"/>
  <c r="F4295" i="19"/>
  <c r="F4294" i="19"/>
  <c r="F4293" i="19"/>
  <c r="F4292" i="19"/>
  <c r="F4291" i="19"/>
  <c r="F4290" i="19"/>
  <c r="F4289" i="19"/>
  <c r="F4288" i="19"/>
  <c r="F4287" i="19"/>
  <c r="F4286" i="19"/>
  <c r="F4285" i="19"/>
  <c r="F4284" i="19"/>
  <c r="F4283" i="19"/>
  <c r="F4282" i="19"/>
  <c r="F4281" i="19"/>
  <c r="F4280" i="19"/>
  <c r="F4279" i="19"/>
  <c r="F4278" i="19"/>
  <c r="F4277" i="19"/>
  <c r="F4276" i="19"/>
  <c r="F4275" i="19"/>
  <c r="F4274" i="19"/>
  <c r="F4273" i="19"/>
  <c r="F4272" i="19"/>
  <c r="F4271" i="19"/>
  <c r="F4270" i="19"/>
  <c r="F4269" i="19"/>
  <c r="F4268" i="19"/>
  <c r="F4267" i="19"/>
  <c r="F4266" i="19"/>
  <c r="F4265" i="19"/>
  <c r="F4264" i="19"/>
  <c r="F4263" i="19"/>
  <c r="F4262" i="19"/>
  <c r="F4261" i="19"/>
  <c r="F4260" i="19"/>
  <c r="F4259" i="19"/>
  <c r="F4258" i="19"/>
  <c r="F4257" i="19"/>
  <c r="F4256" i="19"/>
  <c r="F4255" i="19"/>
  <c r="F4254" i="19"/>
  <c r="F4253" i="19"/>
  <c r="F4252" i="19"/>
  <c r="F4251" i="19"/>
  <c r="F4250" i="19"/>
  <c r="F4249" i="19"/>
  <c r="F4248" i="19"/>
  <c r="F4247" i="19"/>
  <c r="F4246" i="19"/>
  <c r="F4245" i="19"/>
  <c r="F4244" i="19"/>
  <c r="F4243" i="19"/>
  <c r="F4242" i="19"/>
  <c r="F4241" i="19"/>
  <c r="F4240" i="19"/>
  <c r="F4239" i="19"/>
  <c r="F4238" i="19"/>
  <c r="F4237" i="19"/>
  <c r="F4236" i="19"/>
  <c r="F4235" i="19"/>
  <c r="F4234" i="19"/>
  <c r="F4233" i="19"/>
  <c r="F4232" i="19"/>
  <c r="F4231" i="19"/>
  <c r="F4230" i="19"/>
  <c r="F4229" i="19"/>
  <c r="F4228" i="19"/>
  <c r="F4227" i="19"/>
  <c r="F4226" i="19"/>
  <c r="F4225" i="19"/>
  <c r="F4224" i="19"/>
  <c r="F4223" i="19"/>
  <c r="F4222" i="19"/>
  <c r="F4221" i="19"/>
  <c r="F4220" i="19"/>
  <c r="F4219" i="19"/>
  <c r="F4218" i="19"/>
  <c r="F4217" i="19"/>
  <c r="F4216" i="19"/>
  <c r="F4215" i="19"/>
  <c r="F4214" i="19"/>
  <c r="F4213" i="19"/>
  <c r="F4212" i="19"/>
  <c r="F4211" i="19"/>
  <c r="F4210" i="19"/>
  <c r="F4209" i="19"/>
  <c r="F4208" i="19"/>
  <c r="F4207" i="19"/>
  <c r="F4206" i="19"/>
  <c r="F4205" i="19"/>
  <c r="F4204" i="19"/>
  <c r="F4203" i="19"/>
  <c r="F4202" i="19"/>
  <c r="F4201" i="19"/>
  <c r="F4200" i="19"/>
  <c r="F4199" i="19"/>
  <c r="F4198" i="19"/>
  <c r="F4197" i="19"/>
  <c r="F4196" i="19"/>
  <c r="F4195" i="19"/>
  <c r="F4194" i="19"/>
  <c r="F4193" i="19"/>
  <c r="F4192" i="19"/>
  <c r="F4191" i="19"/>
  <c r="F4190" i="19"/>
  <c r="F4189" i="19"/>
  <c r="F4188" i="19"/>
  <c r="F4187" i="19"/>
  <c r="F4186" i="19"/>
  <c r="F4185" i="19"/>
  <c r="F4184" i="19"/>
  <c r="F4183" i="19"/>
  <c r="F4182" i="19"/>
  <c r="F4181" i="19"/>
  <c r="F4180" i="19"/>
  <c r="F4179" i="19"/>
  <c r="F4178" i="19"/>
  <c r="F4177" i="19"/>
  <c r="F4176" i="19"/>
  <c r="F4175" i="19"/>
  <c r="F4174" i="19"/>
  <c r="F4173" i="19"/>
  <c r="F4172" i="19"/>
  <c r="F4171" i="19"/>
  <c r="F4170" i="19"/>
  <c r="F4169" i="19"/>
  <c r="F4168" i="19"/>
  <c r="F4167" i="19"/>
  <c r="F4166" i="19"/>
  <c r="F4165" i="19"/>
  <c r="F4164" i="19"/>
  <c r="F4163" i="19"/>
  <c r="F4162" i="19"/>
  <c r="F4161" i="19"/>
  <c r="F4160" i="19"/>
  <c r="F4159" i="19"/>
  <c r="F4158" i="19"/>
  <c r="F4157" i="19"/>
  <c r="F4156" i="19"/>
  <c r="F4155" i="19"/>
  <c r="F4154" i="19"/>
  <c r="F4153" i="19"/>
  <c r="F4152" i="19"/>
  <c r="F4151" i="19"/>
  <c r="F4150" i="19"/>
  <c r="F4149" i="19"/>
  <c r="F4148" i="19"/>
  <c r="F4147" i="19"/>
  <c r="F4146" i="19"/>
  <c r="F4145" i="19"/>
  <c r="F4144" i="19"/>
  <c r="F4143" i="19"/>
  <c r="F4142" i="19"/>
  <c r="F4141" i="19"/>
  <c r="F4140" i="19"/>
  <c r="F4139" i="19"/>
  <c r="F4138" i="19"/>
  <c r="F4137" i="19"/>
  <c r="F4136" i="19"/>
  <c r="F4135" i="19"/>
  <c r="F4134" i="19"/>
  <c r="F4133" i="19"/>
  <c r="F4132" i="19"/>
  <c r="F4131" i="19"/>
  <c r="F4130" i="19"/>
  <c r="F4129" i="19"/>
  <c r="F4128" i="19"/>
  <c r="F4127" i="19"/>
  <c r="F4126" i="19"/>
  <c r="F4125" i="19"/>
  <c r="F4124" i="19"/>
  <c r="F4123" i="19"/>
  <c r="F4122" i="19"/>
  <c r="F4121" i="19"/>
  <c r="F4120" i="19"/>
  <c r="F4119" i="19"/>
  <c r="F4118" i="19"/>
  <c r="F4117" i="19"/>
  <c r="F4116" i="19"/>
  <c r="F4115" i="19"/>
  <c r="F4114" i="19"/>
  <c r="F4113" i="19"/>
  <c r="F4112" i="19"/>
  <c r="F4111" i="19"/>
  <c r="F4110" i="19"/>
  <c r="F4109" i="19"/>
  <c r="F4108" i="19"/>
  <c r="F4107" i="19"/>
  <c r="F4106" i="19"/>
  <c r="F4105" i="19"/>
  <c r="F4104" i="19"/>
  <c r="F4103" i="19"/>
  <c r="F4102" i="19"/>
  <c r="F4101" i="19"/>
  <c r="F4100" i="19"/>
  <c r="F4099" i="19"/>
  <c r="F4098" i="19"/>
  <c r="F4097" i="19"/>
  <c r="F4096" i="19"/>
  <c r="F4095" i="19"/>
  <c r="F4094" i="19"/>
  <c r="F4093" i="19"/>
  <c r="F4092" i="19"/>
  <c r="F4091" i="19"/>
  <c r="F4090" i="19"/>
  <c r="F4089" i="19"/>
  <c r="F4088" i="19"/>
  <c r="F4087" i="19"/>
  <c r="F4086" i="19"/>
  <c r="F4085" i="19"/>
  <c r="F4084" i="19"/>
  <c r="F4083" i="19"/>
  <c r="F4082" i="19"/>
  <c r="F4081" i="19"/>
  <c r="F4080" i="19"/>
  <c r="F4079" i="19"/>
  <c r="F4078" i="19"/>
  <c r="F4077" i="19"/>
  <c r="F4076" i="19"/>
  <c r="F4075" i="19"/>
  <c r="F4074" i="19"/>
  <c r="F4073" i="19"/>
  <c r="F4072" i="19"/>
  <c r="F4071" i="19"/>
  <c r="F4070" i="19"/>
  <c r="F4069" i="19"/>
  <c r="F4068" i="19"/>
  <c r="F4067" i="19"/>
  <c r="F4066" i="19"/>
  <c r="F4065" i="19"/>
  <c r="F4064" i="19"/>
  <c r="F4063" i="19"/>
  <c r="F4062" i="19"/>
  <c r="F4061" i="19"/>
  <c r="F4060" i="19"/>
  <c r="F4059" i="19"/>
  <c r="F4058" i="19"/>
  <c r="F4057" i="19"/>
  <c r="F4056" i="19"/>
  <c r="F4055" i="19"/>
  <c r="F4054" i="19"/>
  <c r="F4053" i="19"/>
  <c r="F4052" i="19"/>
  <c r="F4051" i="19"/>
  <c r="F4050" i="19"/>
  <c r="F4049" i="19"/>
  <c r="F4048" i="19"/>
  <c r="F4047" i="19"/>
  <c r="F4046" i="19"/>
  <c r="F4045" i="19"/>
  <c r="F4044" i="19"/>
  <c r="F4043" i="19"/>
  <c r="F4042" i="19"/>
  <c r="F4041" i="19"/>
  <c r="F4040" i="19"/>
  <c r="F4039" i="19"/>
  <c r="F4038" i="19"/>
  <c r="F4037" i="19"/>
  <c r="F4036" i="19"/>
  <c r="F4035" i="19"/>
  <c r="F4034" i="19"/>
  <c r="F4033" i="19"/>
  <c r="F4032" i="19"/>
  <c r="F4031" i="19"/>
  <c r="F4030" i="19"/>
  <c r="F4029" i="19"/>
  <c r="F4028" i="19"/>
  <c r="F4027" i="19"/>
  <c r="F4026" i="19"/>
  <c r="F4025" i="19"/>
  <c r="F4024" i="19"/>
  <c r="F4023" i="19"/>
  <c r="F4022" i="19"/>
  <c r="F4021" i="19"/>
  <c r="F4020" i="19"/>
  <c r="F4019" i="19"/>
  <c r="F4018" i="19"/>
  <c r="F4017" i="19"/>
  <c r="F4016" i="19"/>
  <c r="F4015" i="19"/>
  <c r="F4014" i="19"/>
  <c r="F4013" i="19"/>
  <c r="F4012" i="19"/>
  <c r="F4011" i="19"/>
  <c r="F4010" i="19"/>
  <c r="F4009" i="19"/>
  <c r="F4008" i="19"/>
  <c r="F4007" i="19"/>
  <c r="F4006" i="19"/>
  <c r="F4005" i="19"/>
  <c r="F4004" i="19"/>
  <c r="F4003" i="19"/>
  <c r="F4002" i="19"/>
  <c r="F4001" i="19"/>
  <c r="F4000" i="19"/>
  <c r="F3999" i="19"/>
  <c r="F3998" i="19"/>
  <c r="F3997" i="19"/>
  <c r="F3996" i="19"/>
  <c r="F3995" i="19"/>
  <c r="F3994" i="19"/>
  <c r="F3993" i="19"/>
  <c r="F3992" i="19"/>
  <c r="F3991" i="19"/>
  <c r="F3990" i="19"/>
  <c r="F3989" i="19"/>
  <c r="F3988" i="19"/>
  <c r="F3987" i="19"/>
  <c r="F3986" i="19"/>
  <c r="F3985" i="19"/>
  <c r="F3984" i="19"/>
  <c r="F3983" i="19"/>
  <c r="F3982" i="19"/>
  <c r="F3981" i="19"/>
  <c r="F3980" i="19"/>
  <c r="F3979" i="19"/>
  <c r="F3978" i="19"/>
  <c r="F3977" i="19"/>
  <c r="F3976" i="19"/>
  <c r="F3975" i="19"/>
  <c r="F3974" i="19"/>
  <c r="F3973" i="19"/>
  <c r="F3972" i="19"/>
  <c r="F3971" i="19"/>
  <c r="F3970" i="19"/>
  <c r="F3969" i="19"/>
  <c r="F3968" i="19"/>
  <c r="F3967" i="19"/>
  <c r="F3966" i="19"/>
  <c r="F3965" i="19"/>
  <c r="F3964" i="19"/>
  <c r="F3963" i="19"/>
  <c r="F3962" i="19"/>
  <c r="F3961" i="19"/>
  <c r="F3960" i="19"/>
  <c r="F3959" i="19"/>
  <c r="F3958" i="19"/>
  <c r="F3957" i="19"/>
  <c r="F3956" i="19"/>
  <c r="F3955" i="19"/>
  <c r="F3954" i="19"/>
  <c r="F3953" i="19"/>
  <c r="F3952" i="19"/>
  <c r="F3951" i="19"/>
  <c r="F3950" i="19"/>
  <c r="F3949" i="19"/>
  <c r="F3948" i="19"/>
  <c r="F3947" i="19"/>
  <c r="F3946" i="19"/>
  <c r="F3945" i="19"/>
  <c r="F3944" i="19"/>
  <c r="F3943" i="19"/>
  <c r="F3942" i="19"/>
  <c r="F3941" i="19"/>
  <c r="F3940" i="19"/>
  <c r="F3939" i="19"/>
  <c r="F3938" i="19"/>
  <c r="F3937" i="19"/>
  <c r="F3936" i="19"/>
  <c r="F3935" i="19"/>
  <c r="F3934" i="19"/>
  <c r="F3933" i="19"/>
  <c r="F3932" i="19"/>
  <c r="F3931" i="19"/>
  <c r="F3930" i="19"/>
  <c r="F3929" i="19"/>
  <c r="F3928" i="19"/>
  <c r="F3927" i="19"/>
  <c r="F3926" i="19"/>
  <c r="F3925" i="19"/>
  <c r="F3924" i="19"/>
  <c r="F3923" i="19"/>
  <c r="F3922" i="19"/>
  <c r="F3921" i="19"/>
  <c r="F3920" i="19"/>
  <c r="F3919" i="19"/>
  <c r="F3918" i="19"/>
  <c r="F3917" i="19"/>
  <c r="F3916" i="19"/>
  <c r="F3915" i="19"/>
  <c r="F3914" i="19"/>
  <c r="F3913" i="19"/>
  <c r="F3912" i="19"/>
  <c r="F3911" i="19"/>
  <c r="F3910" i="19"/>
  <c r="F3909" i="19"/>
  <c r="F3908" i="19"/>
  <c r="F3907" i="19"/>
  <c r="F3906" i="19"/>
  <c r="F3905" i="19"/>
  <c r="F3904" i="19"/>
  <c r="F3903" i="19"/>
  <c r="F3902" i="19"/>
  <c r="F3901" i="19"/>
  <c r="F3900" i="19"/>
  <c r="F3899" i="19"/>
  <c r="F3898" i="19"/>
  <c r="F3897" i="19"/>
  <c r="F3896" i="19"/>
  <c r="F3895" i="19"/>
  <c r="F3894" i="19"/>
  <c r="F3893" i="19"/>
  <c r="F3892" i="19"/>
  <c r="F3891" i="19"/>
  <c r="F3890" i="19"/>
  <c r="F3889" i="19"/>
  <c r="F3888" i="19"/>
  <c r="F3887" i="19"/>
  <c r="F3886" i="19"/>
  <c r="F3885" i="19"/>
  <c r="F3884" i="19"/>
  <c r="F3883" i="19"/>
  <c r="F3882" i="19"/>
  <c r="F3881" i="19"/>
  <c r="F3880" i="19"/>
  <c r="F3879" i="19"/>
  <c r="F3878" i="19"/>
  <c r="F3877" i="19"/>
  <c r="F3876" i="19"/>
  <c r="F3875" i="19"/>
  <c r="F3874" i="19"/>
  <c r="F3873" i="19"/>
  <c r="F3872" i="19"/>
  <c r="F3871" i="19"/>
  <c r="F3870" i="19"/>
  <c r="F3869" i="19"/>
  <c r="F3868" i="19"/>
  <c r="F3867" i="19"/>
  <c r="F3866" i="19"/>
  <c r="F3865" i="19"/>
  <c r="F3864" i="19"/>
  <c r="F3863" i="19"/>
  <c r="F3862" i="19"/>
  <c r="F3861" i="19"/>
  <c r="F3860" i="19"/>
  <c r="F3859" i="19"/>
  <c r="F3858" i="19"/>
  <c r="F3857" i="19"/>
  <c r="F3856" i="19"/>
  <c r="F3855" i="19"/>
  <c r="F3854" i="19"/>
  <c r="F3853" i="19"/>
  <c r="F3852" i="19"/>
  <c r="F3851" i="19"/>
  <c r="F3850" i="19"/>
  <c r="F3849" i="19"/>
  <c r="F3848" i="19"/>
  <c r="F3847" i="19"/>
  <c r="F3846" i="19"/>
  <c r="F3845" i="19"/>
  <c r="F3844" i="19"/>
  <c r="F3843" i="19"/>
  <c r="F3842" i="19"/>
  <c r="F3841" i="19"/>
  <c r="F3840" i="19"/>
  <c r="F3839" i="19"/>
  <c r="F3838" i="19"/>
  <c r="F3837" i="19"/>
  <c r="F3836" i="19"/>
  <c r="F3835" i="19"/>
  <c r="F3834" i="19"/>
  <c r="F3833" i="19"/>
  <c r="F3832" i="19"/>
  <c r="F3831" i="19"/>
  <c r="F3830" i="19"/>
  <c r="F3829" i="19"/>
  <c r="F3828" i="19"/>
  <c r="F3827" i="19"/>
  <c r="F3826" i="19"/>
  <c r="F3825" i="19"/>
  <c r="F3824" i="19"/>
  <c r="F3823" i="19"/>
  <c r="F3822" i="19"/>
  <c r="F3821" i="19"/>
  <c r="F3820" i="19"/>
  <c r="F3819" i="19"/>
  <c r="F3818" i="19"/>
  <c r="F3817" i="19"/>
  <c r="F3816" i="19"/>
  <c r="F3815" i="19"/>
  <c r="F3814" i="19"/>
  <c r="F3813" i="19"/>
  <c r="F3812" i="19"/>
  <c r="F3811" i="19"/>
  <c r="F3810" i="19"/>
  <c r="F3809" i="19"/>
  <c r="F3808" i="19"/>
  <c r="F3807" i="19"/>
  <c r="F3806" i="19"/>
  <c r="F3805" i="19"/>
  <c r="F3804" i="19"/>
  <c r="F3803" i="19"/>
  <c r="F3802" i="19"/>
  <c r="F3801" i="19"/>
  <c r="F3800" i="19"/>
  <c r="F3799" i="19"/>
  <c r="F3798" i="19"/>
  <c r="F3797" i="19"/>
  <c r="F3796" i="19"/>
  <c r="F3795" i="19"/>
  <c r="F3794" i="19"/>
  <c r="F3793" i="19"/>
  <c r="F3792" i="19"/>
  <c r="F3791" i="19"/>
  <c r="F3790" i="19"/>
  <c r="F3789" i="19"/>
  <c r="F3788" i="19"/>
  <c r="F3787" i="19"/>
  <c r="F3786" i="19"/>
  <c r="F3785" i="19"/>
  <c r="F3784" i="19"/>
  <c r="F3783" i="19"/>
  <c r="F3782" i="19"/>
  <c r="F3781" i="19"/>
  <c r="F3780" i="19"/>
  <c r="F3779" i="19"/>
  <c r="F3778" i="19"/>
  <c r="F3777" i="19"/>
  <c r="F3776" i="19"/>
  <c r="F3775" i="19"/>
  <c r="F3774" i="19"/>
  <c r="F3773" i="19"/>
  <c r="F3772" i="19"/>
  <c r="F3771" i="19"/>
  <c r="F3770" i="19"/>
  <c r="F3769" i="19"/>
  <c r="F3768" i="19"/>
  <c r="F3767" i="19"/>
  <c r="F3766" i="19"/>
  <c r="F3765" i="19"/>
  <c r="F3764" i="19"/>
  <c r="F3763" i="19"/>
  <c r="F3762" i="19"/>
  <c r="F3761" i="19"/>
  <c r="F3760" i="19"/>
  <c r="F3759" i="19"/>
  <c r="F3758" i="19"/>
  <c r="F3757" i="19"/>
  <c r="F3756" i="19"/>
  <c r="F3755" i="19"/>
  <c r="F3754" i="19"/>
  <c r="F3753" i="19"/>
  <c r="F3752" i="19"/>
  <c r="F3751" i="19"/>
  <c r="F3750" i="19"/>
  <c r="F3749" i="19"/>
  <c r="F3748" i="19"/>
  <c r="F3747" i="19"/>
  <c r="F3746" i="19"/>
  <c r="F3745" i="19"/>
  <c r="F3744" i="19"/>
  <c r="F3743" i="19"/>
  <c r="F3742" i="19"/>
  <c r="F3741" i="19"/>
  <c r="F3740" i="19"/>
  <c r="F3739" i="19"/>
  <c r="F3738" i="19"/>
  <c r="F3737" i="19"/>
  <c r="F3736" i="19"/>
  <c r="F3735" i="19"/>
  <c r="F3734" i="19"/>
  <c r="F3733" i="19"/>
  <c r="F3732" i="19"/>
  <c r="F3731" i="19"/>
  <c r="F3730" i="19"/>
  <c r="F3729" i="19"/>
  <c r="F3728" i="19"/>
  <c r="F3727" i="19"/>
  <c r="F3726" i="19"/>
  <c r="F3725" i="19"/>
  <c r="F3724" i="19"/>
  <c r="F3723" i="19"/>
  <c r="F3722" i="19"/>
  <c r="F3721" i="19"/>
  <c r="F3720" i="19"/>
  <c r="F3719" i="19"/>
  <c r="F3718" i="19"/>
  <c r="F3717" i="19"/>
  <c r="F3716" i="19"/>
  <c r="F3715" i="19"/>
  <c r="F3714" i="19"/>
  <c r="F3713" i="19"/>
  <c r="F3712" i="19"/>
  <c r="F3711" i="19"/>
  <c r="F3710" i="19"/>
  <c r="F3709" i="19"/>
  <c r="F3708" i="19"/>
  <c r="F3707" i="19"/>
  <c r="F3706" i="19"/>
  <c r="F3705" i="19"/>
  <c r="F3704" i="19"/>
  <c r="F3703" i="19"/>
  <c r="F3702" i="19"/>
  <c r="F3701" i="19"/>
  <c r="F3700" i="19"/>
  <c r="F3699" i="19"/>
  <c r="F3698" i="19"/>
  <c r="F3697" i="19"/>
  <c r="F3696" i="19"/>
  <c r="F3695" i="19"/>
  <c r="F3694" i="19"/>
  <c r="F3693" i="19"/>
  <c r="F3692" i="19"/>
  <c r="F3691" i="19"/>
  <c r="F3690" i="19"/>
  <c r="F3689" i="19"/>
  <c r="F3688" i="19"/>
  <c r="F3687" i="19"/>
  <c r="F3686" i="19"/>
  <c r="F3685" i="19"/>
  <c r="F3684" i="19"/>
  <c r="F3683" i="19"/>
  <c r="F3682" i="19"/>
  <c r="F3681" i="19"/>
  <c r="F3680" i="19"/>
  <c r="F3679" i="19"/>
  <c r="F3678" i="19"/>
  <c r="F3677" i="19"/>
  <c r="F3676" i="19"/>
  <c r="F3675" i="19"/>
  <c r="F3674" i="19"/>
  <c r="F3673" i="19"/>
  <c r="F3672" i="19"/>
  <c r="F3671" i="19"/>
  <c r="F3670" i="19"/>
  <c r="F3669" i="19"/>
  <c r="F3668" i="19"/>
  <c r="F3667" i="19"/>
  <c r="F3666" i="19"/>
  <c r="F3665" i="19"/>
  <c r="F3664" i="19"/>
  <c r="F3663" i="19"/>
  <c r="F3662" i="19"/>
  <c r="F3661" i="19"/>
  <c r="F3660" i="19"/>
  <c r="F3659" i="19"/>
  <c r="F3658" i="19"/>
  <c r="F3657" i="19"/>
  <c r="F3656" i="19"/>
  <c r="F3655" i="19"/>
  <c r="F3654" i="19"/>
  <c r="F3653" i="19"/>
  <c r="F3652" i="19"/>
  <c r="F3651" i="19"/>
  <c r="F3650" i="19"/>
  <c r="F3649" i="19"/>
  <c r="F3648" i="19"/>
  <c r="F3647" i="19"/>
  <c r="F3646" i="19"/>
  <c r="F3645" i="19"/>
  <c r="F3644" i="19"/>
  <c r="F3643" i="19"/>
  <c r="F3642" i="19"/>
  <c r="F3641" i="19"/>
  <c r="F3640" i="19"/>
  <c r="F3639" i="19"/>
  <c r="F3638" i="19"/>
  <c r="F3637" i="19"/>
  <c r="F3636" i="19"/>
  <c r="F3635" i="19"/>
  <c r="F3634" i="19"/>
  <c r="F3633" i="19"/>
  <c r="F3632" i="19"/>
  <c r="F3631" i="19"/>
  <c r="F3630" i="19"/>
  <c r="F3629" i="19"/>
  <c r="F3628" i="19"/>
  <c r="F3627" i="19"/>
  <c r="F3626" i="19"/>
  <c r="F3625" i="19"/>
  <c r="F3624" i="19"/>
  <c r="F3623" i="19"/>
  <c r="F3622" i="19"/>
  <c r="F3621" i="19"/>
  <c r="F3620" i="19"/>
  <c r="F3619" i="19"/>
  <c r="F3618" i="19"/>
  <c r="F3617" i="19"/>
  <c r="F3616" i="19"/>
  <c r="F3615" i="19"/>
  <c r="F3614" i="19"/>
  <c r="F3613" i="19"/>
  <c r="F3612" i="19"/>
  <c r="F3611" i="19"/>
  <c r="F3610" i="19"/>
  <c r="F3609" i="19"/>
  <c r="F3608" i="19"/>
  <c r="F3607" i="19"/>
  <c r="F3606" i="19"/>
  <c r="F3605" i="19"/>
  <c r="F3604" i="19"/>
  <c r="F3603" i="19"/>
  <c r="F3602" i="19"/>
  <c r="F3601" i="19"/>
  <c r="F3600" i="19"/>
  <c r="F3599" i="19"/>
  <c r="F3598" i="19"/>
  <c r="F3597" i="19"/>
  <c r="F3596" i="19"/>
  <c r="F3595" i="19"/>
  <c r="F3594" i="19"/>
  <c r="F3593" i="19"/>
  <c r="F3592" i="19"/>
  <c r="F3591" i="19"/>
  <c r="F3590" i="19"/>
  <c r="F3589" i="19"/>
  <c r="F3588" i="19"/>
  <c r="F3587" i="19"/>
  <c r="F3586" i="19"/>
  <c r="F3585" i="19"/>
  <c r="F3584" i="19"/>
  <c r="F3583" i="19"/>
  <c r="F3582" i="19"/>
  <c r="F3581" i="19"/>
  <c r="F3580" i="19"/>
  <c r="F3579" i="19"/>
  <c r="F3578" i="19"/>
  <c r="F3577" i="19"/>
  <c r="F3576" i="19"/>
  <c r="F3575" i="19"/>
  <c r="F3574" i="19"/>
  <c r="F3573" i="19"/>
  <c r="F3572" i="19"/>
  <c r="F3571" i="19"/>
  <c r="F3570" i="19"/>
  <c r="F3569" i="19"/>
  <c r="F3568" i="19"/>
  <c r="F3567" i="19"/>
  <c r="F3566" i="19"/>
  <c r="F3565" i="19"/>
  <c r="F3564" i="19"/>
  <c r="F3563" i="19"/>
  <c r="F3562" i="19"/>
  <c r="F3561" i="19"/>
  <c r="F3560" i="19"/>
  <c r="F3559" i="19"/>
  <c r="F3558" i="19"/>
  <c r="F3557" i="19"/>
  <c r="F3556" i="19"/>
  <c r="F3555" i="19"/>
  <c r="F3554" i="19"/>
  <c r="F3553" i="19"/>
  <c r="F3552" i="19"/>
  <c r="F3551" i="19"/>
  <c r="F3550" i="19"/>
  <c r="F3549" i="19"/>
  <c r="F3548" i="19"/>
  <c r="F3547" i="19"/>
  <c r="F3546" i="19"/>
  <c r="F3545" i="19"/>
  <c r="F3544" i="19"/>
  <c r="F3543" i="19"/>
  <c r="F3542" i="19"/>
  <c r="F3541" i="19"/>
  <c r="F3540" i="19"/>
  <c r="F3539" i="19"/>
  <c r="F3538" i="19"/>
  <c r="F3537" i="19"/>
  <c r="F3536" i="19"/>
  <c r="F3535" i="19"/>
  <c r="F3534" i="19"/>
  <c r="F3533" i="19"/>
  <c r="F3532" i="19"/>
  <c r="F3531" i="19"/>
  <c r="F3530" i="19"/>
  <c r="F3529" i="19"/>
  <c r="F3528" i="19"/>
  <c r="F3527" i="19"/>
  <c r="F3526" i="19"/>
  <c r="F3525" i="19"/>
  <c r="F3524" i="19"/>
  <c r="F3523" i="19"/>
  <c r="F3522" i="19"/>
  <c r="F3521" i="19"/>
  <c r="F3520" i="19"/>
  <c r="F3519" i="19"/>
  <c r="F3518" i="19"/>
  <c r="F3517" i="19"/>
  <c r="F3516" i="19"/>
  <c r="F3515" i="19"/>
  <c r="F3514" i="19"/>
  <c r="F3513" i="19"/>
  <c r="F3512" i="19"/>
  <c r="F3511" i="19"/>
  <c r="F3510" i="19"/>
  <c r="F3509" i="19"/>
  <c r="F3508" i="19"/>
  <c r="F3507" i="19"/>
  <c r="F3506" i="19"/>
  <c r="F3505" i="19"/>
  <c r="F3504" i="19"/>
  <c r="F3503" i="19"/>
  <c r="F3502" i="19"/>
  <c r="F3501" i="19"/>
  <c r="F3500" i="19"/>
  <c r="F3499" i="19"/>
  <c r="F3498" i="19"/>
  <c r="F3497" i="19"/>
  <c r="F3496" i="19"/>
  <c r="F3495" i="19"/>
  <c r="F3494" i="19"/>
  <c r="F3493" i="19"/>
  <c r="F3492" i="19"/>
  <c r="F3491" i="19"/>
  <c r="F3490" i="19"/>
  <c r="F3489" i="19"/>
  <c r="F3488" i="19"/>
  <c r="F3487" i="19"/>
  <c r="F3486" i="19"/>
  <c r="F3485" i="19"/>
  <c r="F3484" i="19"/>
  <c r="F3483" i="19"/>
  <c r="F3482" i="19"/>
  <c r="F3481" i="19"/>
  <c r="F3480" i="19"/>
  <c r="F3479" i="19"/>
  <c r="F3478" i="19"/>
  <c r="F3477" i="19"/>
  <c r="F3476" i="19"/>
  <c r="F3475" i="19"/>
  <c r="F3474" i="19"/>
  <c r="F3473" i="19"/>
  <c r="F3472" i="19"/>
  <c r="F3471" i="19"/>
  <c r="F3470" i="19"/>
  <c r="F3469" i="19"/>
  <c r="F3468" i="19"/>
  <c r="F3467" i="19"/>
  <c r="F3466" i="19"/>
  <c r="F3465" i="19"/>
  <c r="F3464" i="19"/>
  <c r="F3463" i="19"/>
  <c r="F3462" i="19"/>
  <c r="F3461" i="19"/>
  <c r="F3460" i="19"/>
  <c r="F3459" i="19"/>
  <c r="F3458" i="19"/>
  <c r="F3457" i="19"/>
  <c r="F3456" i="19"/>
  <c r="F3455" i="19"/>
  <c r="F3454" i="19"/>
  <c r="F3453" i="19"/>
  <c r="F3452" i="19"/>
  <c r="F3451" i="19"/>
  <c r="F3450" i="19"/>
  <c r="F3449" i="19"/>
  <c r="F3448" i="19"/>
  <c r="F3447" i="19"/>
  <c r="F3446" i="19"/>
  <c r="F3445" i="19"/>
  <c r="F3444" i="19"/>
  <c r="F3443" i="19"/>
  <c r="F3442" i="19"/>
  <c r="F3441" i="19"/>
  <c r="F3440" i="19"/>
  <c r="F3439" i="19"/>
  <c r="F3438" i="19"/>
  <c r="F3437" i="19"/>
  <c r="F3436" i="19"/>
  <c r="F3435" i="19"/>
  <c r="F3434" i="19"/>
  <c r="F3433" i="19"/>
  <c r="F3432" i="19"/>
  <c r="F3431" i="19"/>
  <c r="F3430" i="19"/>
  <c r="F3429" i="19"/>
  <c r="F3428" i="19"/>
  <c r="F3427" i="19"/>
  <c r="F3426" i="19"/>
  <c r="F3425" i="19"/>
  <c r="F3424" i="19"/>
  <c r="F3423" i="19"/>
  <c r="F3422" i="19"/>
  <c r="F3421" i="19"/>
  <c r="F3420" i="19"/>
  <c r="F3419" i="19"/>
  <c r="F3418" i="19"/>
  <c r="F3417" i="19"/>
  <c r="F3416" i="19"/>
  <c r="F3415" i="19"/>
  <c r="F3414" i="19"/>
  <c r="F3413" i="19"/>
  <c r="F3412" i="19"/>
  <c r="F3411" i="19"/>
  <c r="F3410" i="19"/>
  <c r="F3409" i="19"/>
  <c r="F3408" i="19"/>
  <c r="F3407" i="19"/>
  <c r="F3406" i="19"/>
  <c r="F3405" i="19"/>
  <c r="F3404" i="19"/>
  <c r="F3403" i="19"/>
  <c r="F3402" i="19"/>
  <c r="F3401" i="19"/>
  <c r="F3400" i="19"/>
  <c r="F3399" i="19"/>
  <c r="F3398" i="19"/>
  <c r="F3397" i="19"/>
  <c r="F3396" i="19"/>
  <c r="F3395" i="19"/>
  <c r="F3394" i="19"/>
  <c r="F3393" i="19"/>
  <c r="F3392" i="19"/>
  <c r="F3391" i="19"/>
  <c r="F3390" i="19"/>
  <c r="F3389" i="19"/>
  <c r="F3388" i="19"/>
  <c r="F3387" i="19"/>
  <c r="F3386" i="19"/>
  <c r="F3385" i="19"/>
  <c r="F3384" i="19"/>
  <c r="F3383" i="19"/>
  <c r="F3382" i="19"/>
  <c r="F3381" i="19"/>
  <c r="F3380" i="19"/>
  <c r="F3379" i="19"/>
  <c r="F3378" i="19"/>
  <c r="F3377" i="19"/>
  <c r="F3376" i="19"/>
  <c r="F3375" i="19"/>
  <c r="F3374" i="19"/>
  <c r="F3373" i="19"/>
  <c r="F3372" i="19"/>
  <c r="F3371" i="19"/>
  <c r="F3370" i="19"/>
  <c r="F3369" i="19"/>
  <c r="F3368" i="19"/>
  <c r="F3367" i="19"/>
  <c r="F3366" i="19"/>
  <c r="F3365" i="19"/>
  <c r="F3364" i="19"/>
  <c r="F3363" i="19"/>
  <c r="F3362" i="19"/>
  <c r="F3361" i="19"/>
  <c r="F3360" i="19"/>
  <c r="F3359" i="19"/>
  <c r="F3358" i="19"/>
  <c r="F3357" i="19"/>
  <c r="F3356" i="19"/>
  <c r="F3355" i="19"/>
  <c r="F3354" i="19"/>
  <c r="F3353" i="19"/>
  <c r="F3352" i="19"/>
  <c r="F3351" i="19"/>
  <c r="F3350" i="19"/>
  <c r="F3349" i="19"/>
  <c r="F3348" i="19"/>
  <c r="F3347" i="19"/>
  <c r="F3346" i="19"/>
  <c r="F3345" i="19"/>
  <c r="F3344" i="19"/>
  <c r="F3343" i="19"/>
  <c r="F3342" i="19"/>
  <c r="F3341" i="19"/>
  <c r="F3340" i="19"/>
  <c r="F3339" i="19"/>
  <c r="F3338" i="19"/>
  <c r="F3337" i="19"/>
  <c r="F3336" i="19"/>
  <c r="F3335" i="19"/>
  <c r="F3334" i="19"/>
  <c r="F3333" i="19"/>
  <c r="F3332" i="19"/>
  <c r="F3331" i="19"/>
  <c r="F3330" i="19"/>
  <c r="F3329" i="19"/>
  <c r="F3328" i="19"/>
  <c r="F3327" i="19"/>
  <c r="F3326" i="19"/>
  <c r="F3325" i="19"/>
  <c r="F3324" i="19"/>
  <c r="F3323" i="19"/>
  <c r="F3322" i="19"/>
  <c r="F3321" i="19"/>
  <c r="F3320" i="19"/>
  <c r="F3319" i="19"/>
  <c r="F3318" i="19"/>
  <c r="F3317" i="19"/>
  <c r="F3316" i="19"/>
  <c r="F3315" i="19"/>
  <c r="F3314" i="19"/>
  <c r="F3313" i="19"/>
  <c r="F3312" i="19"/>
  <c r="F3311" i="19"/>
  <c r="F3310" i="19"/>
  <c r="F3309" i="19"/>
  <c r="F3308" i="19"/>
  <c r="F3307" i="19"/>
  <c r="F3306" i="19"/>
  <c r="F3305" i="19"/>
  <c r="F3304" i="19"/>
  <c r="F3303" i="19"/>
  <c r="F3302" i="19"/>
  <c r="F3301" i="19"/>
  <c r="F3300" i="19"/>
  <c r="F3299" i="19"/>
  <c r="F3298" i="19"/>
  <c r="F3297" i="19"/>
  <c r="F3296" i="19"/>
  <c r="F3295" i="19"/>
  <c r="F3294" i="19"/>
  <c r="F3293" i="19"/>
  <c r="F3292" i="19"/>
  <c r="F3291" i="19"/>
  <c r="F3290" i="19"/>
  <c r="F3289" i="19"/>
  <c r="F3288" i="19"/>
  <c r="F3287" i="19"/>
  <c r="F3286" i="19"/>
  <c r="F3285" i="19"/>
  <c r="F3284" i="19"/>
  <c r="F3283" i="19"/>
  <c r="F3282" i="19"/>
  <c r="F3281" i="19"/>
  <c r="F3280" i="19"/>
  <c r="F3279" i="19"/>
  <c r="F3278" i="19"/>
  <c r="F3277" i="19"/>
  <c r="F3276" i="19"/>
  <c r="F3275" i="19"/>
  <c r="F3274" i="19"/>
  <c r="F3273" i="19"/>
  <c r="F3272" i="19"/>
  <c r="F3271" i="19"/>
  <c r="F3270" i="19"/>
  <c r="F3269" i="19"/>
  <c r="F3268" i="19"/>
  <c r="F3267" i="19"/>
  <c r="F3266" i="19"/>
  <c r="F3265" i="19"/>
  <c r="F3264" i="19"/>
  <c r="F3263" i="19"/>
  <c r="F3262" i="19"/>
  <c r="F3261" i="19"/>
  <c r="F3260" i="19"/>
  <c r="F3259" i="19"/>
  <c r="F3258" i="19"/>
  <c r="F3257" i="19"/>
  <c r="F3256" i="19"/>
  <c r="F3255" i="19"/>
  <c r="F3254" i="19"/>
  <c r="F3253" i="19"/>
  <c r="F3252" i="19"/>
  <c r="F3251" i="19"/>
  <c r="F3250" i="19"/>
  <c r="F3249" i="19"/>
  <c r="F3248" i="19"/>
  <c r="F3247" i="19"/>
  <c r="F3246" i="19"/>
  <c r="F3245" i="19"/>
  <c r="F3244" i="19"/>
  <c r="F3243" i="19"/>
  <c r="F3242" i="19"/>
  <c r="F3241" i="19"/>
  <c r="F3240" i="19"/>
  <c r="F3239" i="19"/>
  <c r="F3238" i="19"/>
  <c r="F3237" i="19"/>
  <c r="F3236" i="19"/>
  <c r="F3235" i="19"/>
  <c r="F3234" i="19"/>
  <c r="F3233" i="19"/>
  <c r="F3232" i="19"/>
  <c r="F3231" i="19"/>
  <c r="F3230" i="19"/>
  <c r="F3229" i="19"/>
  <c r="F3228" i="19"/>
  <c r="F3227" i="19"/>
  <c r="F3226" i="19"/>
  <c r="F3225" i="19"/>
  <c r="F3224" i="19"/>
  <c r="F3223" i="19"/>
  <c r="F3222" i="19"/>
  <c r="F3221" i="19"/>
  <c r="F3220" i="19"/>
  <c r="F3219" i="19"/>
  <c r="F3218" i="19"/>
  <c r="F3217" i="19"/>
  <c r="F3216" i="19"/>
  <c r="F3215" i="19"/>
  <c r="F3214" i="19"/>
  <c r="F3213" i="19"/>
  <c r="F3212" i="19"/>
  <c r="F3211" i="19"/>
  <c r="F3210" i="19"/>
  <c r="F3209" i="19"/>
  <c r="F3208" i="19"/>
  <c r="F3207" i="19"/>
  <c r="F3206" i="19"/>
  <c r="F3205" i="19"/>
  <c r="F3204" i="19"/>
  <c r="F3203" i="19"/>
  <c r="F3202" i="19"/>
  <c r="F3201" i="19"/>
  <c r="F3200" i="19"/>
  <c r="F3199" i="19"/>
  <c r="F3198" i="19"/>
  <c r="F3197" i="19"/>
  <c r="F3196" i="19"/>
  <c r="F3195" i="19"/>
  <c r="F3194" i="19"/>
  <c r="F3193" i="19"/>
  <c r="F3192" i="19"/>
  <c r="F3191" i="19"/>
  <c r="F3190" i="19"/>
  <c r="F3189" i="19"/>
  <c r="F3188" i="19"/>
  <c r="F3187" i="19"/>
  <c r="F3186" i="19"/>
  <c r="F3185" i="19"/>
  <c r="F3184" i="19"/>
  <c r="F3183" i="19"/>
  <c r="F3182" i="19"/>
  <c r="F3181" i="19"/>
  <c r="F3180" i="19"/>
  <c r="F3179" i="19"/>
  <c r="F3178" i="19"/>
  <c r="F3177" i="19"/>
  <c r="F3176" i="19"/>
  <c r="F3175" i="19"/>
  <c r="F3174" i="19"/>
  <c r="F3173" i="19"/>
  <c r="F3172" i="19"/>
  <c r="F3171" i="19"/>
  <c r="F3170" i="19"/>
  <c r="F3169" i="19"/>
  <c r="F3168" i="19"/>
  <c r="F3167" i="19"/>
  <c r="F3166" i="19"/>
  <c r="F3165" i="19"/>
  <c r="F3164" i="19"/>
  <c r="F3163" i="19"/>
  <c r="F3162" i="19"/>
  <c r="F3161" i="19"/>
  <c r="F3160" i="19"/>
  <c r="F3159" i="19"/>
  <c r="F3158" i="19"/>
  <c r="F3157" i="19"/>
  <c r="F3156" i="19"/>
  <c r="F3155" i="19"/>
  <c r="F3154" i="19"/>
  <c r="F3153" i="19"/>
  <c r="F3152" i="19"/>
  <c r="F3151" i="19"/>
  <c r="F3150" i="19"/>
  <c r="F3149" i="19"/>
  <c r="F3148" i="19"/>
  <c r="F3147" i="19"/>
  <c r="F3146" i="19"/>
  <c r="F3145" i="19"/>
  <c r="F3144" i="19"/>
  <c r="F3143" i="19"/>
  <c r="F3142" i="19"/>
  <c r="F3141" i="19"/>
  <c r="F3140" i="19"/>
  <c r="F3139" i="19"/>
  <c r="F3138" i="19"/>
  <c r="F3137" i="19"/>
  <c r="F3136" i="19"/>
  <c r="F3135" i="19"/>
  <c r="F3134" i="19"/>
  <c r="F3133" i="19"/>
  <c r="F3132" i="19"/>
  <c r="F3131" i="19"/>
  <c r="F3130" i="19"/>
  <c r="F3129" i="19"/>
  <c r="F3128" i="19"/>
  <c r="F3127" i="19"/>
  <c r="F3126" i="19"/>
  <c r="F3125" i="19"/>
  <c r="F3124" i="19"/>
  <c r="F3123" i="19"/>
  <c r="F3122" i="19"/>
  <c r="F3121" i="19"/>
  <c r="F3120" i="19"/>
  <c r="F3119" i="19"/>
  <c r="F3118" i="19"/>
  <c r="F3117" i="19"/>
  <c r="F3116" i="19"/>
  <c r="F3115" i="19"/>
  <c r="F3114" i="19"/>
  <c r="F3113" i="19"/>
  <c r="F3112" i="19"/>
  <c r="F3111" i="19"/>
  <c r="F3110" i="19"/>
  <c r="F3109" i="19"/>
  <c r="F3108" i="19"/>
  <c r="F3107" i="19"/>
  <c r="F3106" i="19"/>
  <c r="F3105" i="19"/>
  <c r="F3104" i="19"/>
  <c r="F3103" i="19"/>
  <c r="F3102" i="19"/>
  <c r="F3101" i="19"/>
  <c r="F3100" i="19"/>
  <c r="F3099" i="19"/>
  <c r="F3098" i="19"/>
  <c r="F3097" i="19"/>
  <c r="F3096" i="19"/>
  <c r="F3095" i="19"/>
  <c r="F3094" i="19"/>
  <c r="F3093" i="19"/>
  <c r="F3092" i="19"/>
  <c r="F3091" i="19"/>
  <c r="F3090" i="19"/>
  <c r="F3089" i="19"/>
  <c r="F3088" i="19"/>
  <c r="F3087" i="19"/>
  <c r="F3086" i="19"/>
  <c r="F3085" i="19"/>
  <c r="F3084" i="19"/>
  <c r="F3083" i="19"/>
  <c r="F3082" i="19"/>
  <c r="F3081" i="19"/>
  <c r="F3080" i="19"/>
  <c r="F3079" i="19"/>
  <c r="F3078" i="19"/>
  <c r="F3077" i="19"/>
  <c r="F3076" i="19"/>
  <c r="F3075" i="19"/>
  <c r="F3074" i="19"/>
  <c r="F3073" i="19"/>
  <c r="F3072" i="19"/>
  <c r="F3071" i="19"/>
  <c r="F3070" i="19"/>
  <c r="F3069" i="19"/>
  <c r="F3068" i="19"/>
  <c r="F3067" i="19"/>
  <c r="F3066" i="19"/>
  <c r="F3065" i="19"/>
  <c r="F3064" i="19"/>
  <c r="F3063" i="19"/>
  <c r="F3062" i="19"/>
  <c r="F3061" i="19"/>
  <c r="F3060" i="19"/>
  <c r="F3059" i="19"/>
  <c r="F3058" i="19"/>
  <c r="F3057" i="19"/>
  <c r="F3056" i="19"/>
  <c r="F3055" i="19"/>
  <c r="F3054" i="19"/>
  <c r="F3053" i="19"/>
  <c r="F3052" i="19"/>
  <c r="F3051" i="19"/>
  <c r="F3050" i="19"/>
  <c r="F3049" i="19"/>
  <c r="F3048" i="19"/>
  <c r="F3047" i="19"/>
  <c r="F3046" i="19"/>
  <c r="F3045" i="19"/>
  <c r="F3044" i="19"/>
  <c r="F3043" i="19"/>
  <c r="F3042" i="19"/>
  <c r="F3041" i="19"/>
  <c r="F3040" i="19"/>
  <c r="F3039" i="19"/>
  <c r="F3038" i="19"/>
  <c r="F3037" i="19"/>
  <c r="F3036" i="19"/>
  <c r="F3035" i="19"/>
  <c r="F3034" i="19"/>
  <c r="F3033" i="19"/>
  <c r="F3032" i="19"/>
  <c r="F3031" i="19"/>
  <c r="F3030" i="19"/>
  <c r="F3029" i="19"/>
  <c r="F3028" i="19"/>
  <c r="F3027" i="19"/>
  <c r="F3026" i="19"/>
  <c r="F3025" i="19"/>
  <c r="F3024" i="19"/>
  <c r="F3023" i="19"/>
  <c r="F3022" i="19"/>
  <c r="F3021" i="19"/>
  <c r="F3020" i="19"/>
  <c r="F3019" i="19"/>
  <c r="F3018" i="19"/>
  <c r="F3017" i="19"/>
  <c r="F3016" i="19"/>
  <c r="F3015" i="19"/>
  <c r="F3014" i="19"/>
  <c r="F3013" i="19"/>
  <c r="F3012" i="19"/>
  <c r="F3011" i="19"/>
  <c r="F3010" i="19"/>
  <c r="F3009" i="19"/>
  <c r="F3008" i="19"/>
  <c r="F3007" i="19"/>
  <c r="F3006" i="19"/>
  <c r="F3005" i="19"/>
  <c r="F3004" i="19"/>
  <c r="F3003" i="19"/>
  <c r="F3002" i="19"/>
  <c r="F3001" i="19"/>
  <c r="F3000" i="19"/>
  <c r="F2999" i="19"/>
  <c r="F2998" i="19"/>
  <c r="F2997" i="19"/>
  <c r="F2996" i="19"/>
  <c r="F2995" i="19"/>
  <c r="F2994" i="19"/>
  <c r="F2993" i="19"/>
  <c r="F2992" i="19"/>
  <c r="F2991" i="19"/>
  <c r="F2990" i="19"/>
  <c r="F2989" i="19"/>
  <c r="F2988" i="19"/>
  <c r="F2987" i="19"/>
  <c r="F2986" i="19"/>
  <c r="F2985" i="19"/>
  <c r="F2984" i="19"/>
  <c r="F2983" i="19"/>
  <c r="F2982" i="19"/>
  <c r="F2981" i="19"/>
  <c r="F2980" i="19"/>
  <c r="F2979" i="19"/>
  <c r="F2978" i="19"/>
  <c r="F2977" i="19"/>
  <c r="F2976" i="19"/>
  <c r="F2975" i="19"/>
  <c r="F2974" i="19"/>
  <c r="F2973" i="19"/>
  <c r="F2972" i="19"/>
  <c r="F2971" i="19"/>
  <c r="F2970" i="19"/>
  <c r="F2969" i="19"/>
  <c r="F2968" i="19"/>
  <c r="F2967" i="19"/>
  <c r="F2966" i="19"/>
  <c r="F2965" i="19"/>
  <c r="F2964" i="19"/>
  <c r="F2963" i="19"/>
  <c r="F2962" i="19"/>
  <c r="F2961" i="19"/>
  <c r="F2960" i="19"/>
  <c r="F2959" i="19"/>
  <c r="F2958" i="19"/>
  <c r="F2957" i="19"/>
  <c r="F2956" i="19"/>
  <c r="F2955" i="19"/>
  <c r="F2954" i="19"/>
  <c r="F2953" i="19"/>
  <c r="F2952" i="19"/>
  <c r="F2951" i="19"/>
  <c r="F2950" i="19"/>
  <c r="F2949" i="19"/>
  <c r="F2948" i="19"/>
  <c r="F2947" i="19"/>
  <c r="F2946" i="19"/>
  <c r="F2945" i="19"/>
  <c r="F2944" i="19"/>
  <c r="F2943" i="19"/>
  <c r="F2942" i="19"/>
  <c r="F2941" i="19"/>
  <c r="F2940" i="19"/>
  <c r="F2939" i="19"/>
  <c r="F2938" i="19"/>
  <c r="F2937" i="19"/>
  <c r="F2936" i="19"/>
  <c r="F2935" i="19"/>
  <c r="F2934" i="19"/>
  <c r="F2933" i="19"/>
  <c r="F2932" i="19"/>
  <c r="F2931" i="19"/>
  <c r="F2930" i="19"/>
  <c r="F2929" i="19"/>
  <c r="F2928" i="19"/>
  <c r="F2927" i="19"/>
  <c r="F2926" i="19"/>
  <c r="F2925" i="19"/>
  <c r="F2924" i="19"/>
  <c r="F2923" i="19"/>
  <c r="F2922" i="19"/>
  <c r="F2921" i="19"/>
  <c r="F2920" i="19"/>
  <c r="F2919" i="19"/>
  <c r="F2918" i="19"/>
  <c r="F2917" i="19"/>
  <c r="F2916" i="19"/>
  <c r="F2915" i="19"/>
  <c r="F2914" i="19"/>
  <c r="F2913" i="19"/>
  <c r="F2912" i="19"/>
  <c r="F2911" i="19"/>
  <c r="F2910" i="19"/>
  <c r="F2909" i="19"/>
  <c r="F2908" i="19"/>
  <c r="F2907" i="19"/>
  <c r="F2906" i="19"/>
  <c r="F2905" i="19"/>
  <c r="F2904" i="19"/>
  <c r="F2903" i="19"/>
  <c r="F2902" i="19"/>
  <c r="F2901" i="19"/>
  <c r="F2900" i="19"/>
  <c r="F2899" i="19"/>
  <c r="F2898" i="19"/>
  <c r="F2897" i="19"/>
  <c r="F2896" i="19"/>
  <c r="F2895" i="19"/>
  <c r="F2894" i="19"/>
  <c r="F2893" i="19"/>
  <c r="F2892" i="19"/>
  <c r="F2891" i="19"/>
  <c r="F2890" i="19"/>
  <c r="F2889" i="19"/>
  <c r="F2888" i="19"/>
  <c r="F2887" i="19"/>
  <c r="F2886" i="19"/>
  <c r="F2885" i="19"/>
  <c r="F2884" i="19"/>
  <c r="F2883" i="19"/>
  <c r="F2882" i="19"/>
  <c r="F2881" i="19"/>
  <c r="F2880" i="19"/>
  <c r="F2879" i="19"/>
  <c r="F2878" i="19"/>
  <c r="F2877" i="19"/>
  <c r="F2876" i="19"/>
  <c r="F2875" i="19"/>
  <c r="F2874" i="19"/>
  <c r="F2873" i="19"/>
  <c r="F2872" i="19"/>
  <c r="F2871" i="19"/>
  <c r="F2870" i="19"/>
  <c r="F2869" i="19"/>
  <c r="F2868" i="19"/>
  <c r="F2867" i="19"/>
  <c r="F2866" i="19"/>
  <c r="F2865" i="19"/>
  <c r="F2864" i="19"/>
  <c r="F2863" i="19"/>
  <c r="F2862" i="19"/>
  <c r="F2861" i="19"/>
  <c r="F2860" i="19"/>
  <c r="F2859" i="19"/>
  <c r="F2858" i="19"/>
  <c r="F2857" i="19"/>
  <c r="F2856" i="19"/>
  <c r="F2855" i="19"/>
  <c r="F2854" i="19"/>
  <c r="F2853" i="19"/>
  <c r="F2852" i="19"/>
  <c r="F2851" i="19"/>
  <c r="F2850" i="19"/>
  <c r="F2849" i="19"/>
  <c r="F2848" i="19"/>
  <c r="F2847" i="19"/>
  <c r="F2846" i="19"/>
  <c r="F2845" i="19"/>
  <c r="F2844" i="19"/>
  <c r="F2843" i="19"/>
  <c r="F2842" i="19"/>
  <c r="F2841" i="19"/>
  <c r="F2840" i="19"/>
  <c r="F2839" i="19"/>
  <c r="F2838" i="19"/>
  <c r="F2837" i="19"/>
  <c r="F2836" i="19"/>
  <c r="F2835" i="19"/>
  <c r="F2834" i="19"/>
  <c r="F2833" i="19"/>
  <c r="F2832" i="19"/>
  <c r="F2831" i="19"/>
  <c r="F2830" i="19"/>
  <c r="F2829" i="19"/>
  <c r="F2828" i="19"/>
  <c r="F2827" i="19"/>
  <c r="F2826" i="19"/>
  <c r="F2825" i="19"/>
  <c r="F2824" i="19"/>
  <c r="F2823" i="19"/>
  <c r="F2822" i="19"/>
  <c r="F2821" i="19"/>
  <c r="F2820" i="19"/>
  <c r="F2819" i="19"/>
  <c r="F2818" i="19"/>
  <c r="F2817" i="19"/>
  <c r="F2816" i="19"/>
  <c r="F2815" i="19"/>
  <c r="F2814" i="19"/>
  <c r="F2813" i="19"/>
  <c r="F2812" i="19"/>
  <c r="F2811" i="19"/>
  <c r="F2810" i="19"/>
  <c r="F2809" i="19"/>
  <c r="F2808" i="19"/>
  <c r="F2807" i="19"/>
  <c r="F2806" i="19"/>
  <c r="F2805" i="19"/>
  <c r="F2804" i="19"/>
  <c r="F2803" i="19"/>
  <c r="F2802" i="19"/>
  <c r="F2801" i="19"/>
  <c r="F2800" i="19"/>
  <c r="F2799" i="19"/>
  <c r="F2798" i="19"/>
  <c r="F2797" i="19"/>
  <c r="F2796" i="19"/>
  <c r="F2795" i="19"/>
  <c r="F2794" i="19"/>
  <c r="F2793" i="19"/>
  <c r="F2792" i="19"/>
  <c r="F2791" i="19"/>
  <c r="F2790" i="19"/>
  <c r="F2789" i="19"/>
  <c r="F2788" i="19"/>
  <c r="F2787" i="19"/>
  <c r="F2786" i="19"/>
  <c r="F2785" i="19"/>
  <c r="F2784" i="19"/>
  <c r="F2783" i="19"/>
  <c r="F2782" i="19"/>
  <c r="F2781" i="19"/>
  <c r="F2780" i="19"/>
  <c r="F2779" i="19"/>
  <c r="F2778" i="19"/>
  <c r="F2777" i="19"/>
  <c r="F2776" i="19"/>
  <c r="F2775" i="19"/>
  <c r="F2774" i="19"/>
  <c r="F2773" i="19"/>
  <c r="F2772" i="19"/>
  <c r="F2771" i="19"/>
  <c r="F2770" i="19"/>
  <c r="F2769" i="19"/>
  <c r="F2768" i="19"/>
  <c r="F2767" i="19"/>
  <c r="F2766" i="19"/>
  <c r="F2765" i="19"/>
  <c r="F2764" i="19"/>
  <c r="F2763" i="19"/>
  <c r="F2762" i="19"/>
  <c r="F2761" i="19"/>
  <c r="F2760" i="19"/>
  <c r="F2759" i="19"/>
  <c r="F2758" i="19"/>
  <c r="F2757" i="19"/>
  <c r="F2756" i="19"/>
  <c r="F2755" i="19"/>
  <c r="F2754" i="19"/>
  <c r="F2753" i="19"/>
  <c r="F2752" i="19"/>
  <c r="F2751" i="19"/>
  <c r="F2750" i="19"/>
  <c r="F2749" i="19"/>
  <c r="F2748" i="19"/>
  <c r="F2747" i="19"/>
  <c r="F2746" i="19"/>
  <c r="F2745" i="19"/>
  <c r="F2744" i="19"/>
  <c r="F2743" i="19"/>
  <c r="F2742" i="19"/>
  <c r="F2741" i="19"/>
  <c r="F2740" i="19"/>
  <c r="F2739" i="19"/>
  <c r="F2738" i="19"/>
  <c r="F2737" i="19"/>
  <c r="F2736" i="19"/>
  <c r="F2735" i="19"/>
  <c r="F2734" i="19"/>
  <c r="F2733" i="19"/>
  <c r="F2732" i="19"/>
  <c r="F2731" i="19"/>
  <c r="F2730" i="19"/>
  <c r="F2729" i="19"/>
  <c r="F2728" i="19"/>
  <c r="F2727" i="19"/>
  <c r="F2726" i="19"/>
  <c r="F2725" i="19"/>
  <c r="F2724" i="19"/>
  <c r="F2723" i="19"/>
  <c r="F2722" i="19"/>
  <c r="F2721" i="19"/>
  <c r="F2720" i="19"/>
  <c r="F2719" i="19"/>
  <c r="F2718" i="19"/>
  <c r="F2717" i="19"/>
  <c r="F2716" i="19"/>
  <c r="F2715" i="19"/>
  <c r="F2714" i="19"/>
  <c r="F2713" i="19"/>
  <c r="F2712" i="19"/>
  <c r="F2711" i="19"/>
  <c r="F2710" i="19"/>
  <c r="F2709" i="19"/>
  <c r="F2708" i="19"/>
  <c r="F2707" i="19"/>
  <c r="F2706" i="19"/>
  <c r="F2705" i="19"/>
  <c r="F2704" i="19"/>
  <c r="F2703" i="19"/>
  <c r="F2702" i="19"/>
  <c r="F2701" i="19"/>
  <c r="F2700" i="19"/>
  <c r="F2699" i="19"/>
  <c r="F2698" i="19"/>
  <c r="F2697" i="19"/>
  <c r="F2696" i="19"/>
  <c r="F2695" i="19"/>
  <c r="F2694" i="19"/>
  <c r="F2693" i="19"/>
  <c r="F2692" i="19"/>
  <c r="F2691" i="19"/>
  <c r="F2690" i="19"/>
  <c r="F2689" i="19"/>
  <c r="F2688" i="19"/>
  <c r="F2687" i="19"/>
  <c r="F2686" i="19"/>
  <c r="F2685" i="19"/>
  <c r="F2684" i="19"/>
  <c r="F2683" i="19"/>
  <c r="F2682" i="19"/>
  <c r="F2681" i="19"/>
  <c r="F2680" i="19"/>
  <c r="F2679" i="19"/>
  <c r="F2678" i="19"/>
  <c r="F2677" i="19"/>
  <c r="F2676" i="19"/>
  <c r="F2675" i="19"/>
  <c r="F2674" i="19"/>
  <c r="F2673" i="19"/>
  <c r="F2672" i="19"/>
  <c r="F2671" i="19"/>
  <c r="F2670" i="19"/>
  <c r="F2669" i="19"/>
  <c r="F2668" i="19"/>
  <c r="F2667" i="19"/>
  <c r="F2666" i="19"/>
  <c r="F2665" i="19"/>
  <c r="F2664" i="19"/>
  <c r="F2663" i="19"/>
  <c r="F2662" i="19"/>
  <c r="F2661" i="19"/>
  <c r="F2660" i="19"/>
  <c r="F2659" i="19"/>
  <c r="F2658" i="19"/>
  <c r="F2657" i="19"/>
  <c r="F2656" i="19"/>
  <c r="F2655" i="19"/>
  <c r="F2654" i="19"/>
  <c r="F2653" i="19"/>
  <c r="F2652" i="19"/>
  <c r="F2651" i="19"/>
  <c r="F2650" i="19"/>
  <c r="F2649" i="19"/>
  <c r="F2648" i="19"/>
  <c r="F2647" i="19"/>
  <c r="F2646" i="19"/>
  <c r="F2645" i="19"/>
  <c r="F2644" i="19"/>
  <c r="F2643" i="19"/>
  <c r="F2642" i="19"/>
  <c r="F2641" i="19"/>
  <c r="F2640" i="19"/>
  <c r="F2639" i="19"/>
  <c r="F2638" i="19"/>
  <c r="F2637" i="19"/>
  <c r="F2636" i="19"/>
  <c r="F2635" i="19"/>
  <c r="F2634" i="19"/>
  <c r="F2633" i="19"/>
  <c r="F2632" i="19"/>
  <c r="F2631" i="19"/>
  <c r="F2630" i="19"/>
  <c r="F2629" i="19"/>
  <c r="F2628" i="19"/>
  <c r="F2627" i="19"/>
  <c r="F2626" i="19"/>
  <c r="F2625" i="19"/>
  <c r="F2624" i="19"/>
  <c r="F2623" i="19"/>
  <c r="F2622" i="19"/>
  <c r="F2621" i="19"/>
  <c r="F2620" i="19"/>
  <c r="F2619" i="19"/>
  <c r="F2618" i="19"/>
  <c r="F2617" i="19"/>
  <c r="F2616" i="19"/>
  <c r="F2615" i="19"/>
  <c r="F2614" i="19"/>
  <c r="F2613" i="19"/>
  <c r="F2612" i="19"/>
  <c r="F2611" i="19"/>
  <c r="F2610" i="19"/>
  <c r="F2609" i="19"/>
  <c r="F2608" i="19"/>
  <c r="F2607" i="19"/>
  <c r="F2606" i="19"/>
  <c r="F2605" i="19"/>
  <c r="F2604" i="19"/>
  <c r="F2603" i="19"/>
  <c r="F2602" i="19"/>
  <c r="F2601" i="19"/>
  <c r="F2600" i="19"/>
  <c r="F2599" i="19"/>
  <c r="F2598" i="19"/>
  <c r="F2597" i="19"/>
  <c r="F2596" i="19"/>
  <c r="F2595" i="19"/>
  <c r="F2594" i="19"/>
  <c r="F2593" i="19"/>
  <c r="F2592" i="19"/>
  <c r="F2591" i="19"/>
  <c r="F2590" i="19"/>
  <c r="F2589" i="19"/>
  <c r="F2588" i="19"/>
  <c r="F2587" i="19"/>
  <c r="F2586" i="19"/>
  <c r="F2585" i="19"/>
  <c r="F2584" i="19"/>
  <c r="F2583" i="19"/>
  <c r="F2582" i="19"/>
  <c r="F2581" i="19"/>
  <c r="F2580" i="19"/>
  <c r="F2579" i="19"/>
  <c r="F2578" i="19"/>
  <c r="F2577" i="19"/>
  <c r="F2576" i="19"/>
  <c r="F2575" i="19"/>
  <c r="F2574" i="19"/>
  <c r="F2573" i="19"/>
  <c r="F2572" i="19"/>
  <c r="F2571" i="19"/>
  <c r="F2570" i="19"/>
  <c r="F2569" i="19"/>
  <c r="F2568" i="19"/>
  <c r="F2567" i="19"/>
  <c r="F2566" i="19"/>
  <c r="F2565" i="19"/>
  <c r="F2564" i="19"/>
  <c r="F2563" i="19"/>
  <c r="F2562" i="19"/>
  <c r="F2561" i="19"/>
  <c r="F2560" i="19"/>
  <c r="F2559" i="19"/>
  <c r="F2558" i="19"/>
  <c r="F2557" i="19"/>
  <c r="F2556" i="19"/>
  <c r="F2555" i="19"/>
  <c r="F2554" i="19"/>
  <c r="F2553" i="19"/>
  <c r="F2552" i="19"/>
  <c r="F2551" i="19"/>
  <c r="F2550" i="19"/>
  <c r="F2549" i="19"/>
  <c r="F2548" i="19"/>
  <c r="F2547" i="19"/>
  <c r="F2546" i="19"/>
  <c r="F2545" i="19"/>
  <c r="F2544" i="19"/>
  <c r="F2543" i="19"/>
  <c r="F2542" i="19"/>
  <c r="F2541" i="19"/>
  <c r="F2540" i="19"/>
  <c r="F2539" i="19"/>
  <c r="F2538" i="19"/>
  <c r="F2537" i="19"/>
  <c r="F2536" i="19"/>
  <c r="F2535" i="19"/>
  <c r="F2534" i="19"/>
  <c r="F2533" i="19"/>
  <c r="F2532" i="19"/>
  <c r="F2531" i="19"/>
  <c r="F2530" i="19"/>
  <c r="F2529" i="19"/>
  <c r="F2528" i="19"/>
  <c r="F2527" i="19"/>
  <c r="F2526" i="19"/>
  <c r="F2525" i="19"/>
  <c r="F2524" i="19"/>
  <c r="F2523" i="19"/>
  <c r="F2522" i="19"/>
  <c r="F2521" i="19"/>
  <c r="F2520" i="19"/>
  <c r="F2519" i="19"/>
  <c r="F2518" i="19"/>
  <c r="F2517" i="19"/>
  <c r="F2516" i="19"/>
  <c r="F2515" i="19"/>
  <c r="F2514" i="19"/>
  <c r="F2513" i="19"/>
  <c r="F2512" i="19"/>
  <c r="F2511" i="19"/>
  <c r="F2510" i="19"/>
  <c r="F2509" i="19"/>
  <c r="F2508" i="19"/>
  <c r="F2507" i="19"/>
  <c r="F2506" i="19"/>
  <c r="F2505" i="19"/>
  <c r="F2504" i="19"/>
  <c r="F2503" i="19"/>
  <c r="F2502" i="19"/>
  <c r="F2501" i="19"/>
  <c r="F2500" i="19"/>
  <c r="F2499" i="19"/>
  <c r="F2498" i="19"/>
  <c r="F2497" i="19"/>
  <c r="F2496" i="19"/>
  <c r="F2495" i="19"/>
  <c r="F2494" i="19"/>
  <c r="F2493" i="19"/>
  <c r="F2492" i="19"/>
  <c r="F2491" i="19"/>
  <c r="F2490" i="19"/>
  <c r="F2489" i="19"/>
  <c r="F2488" i="19"/>
  <c r="F2487" i="19"/>
  <c r="F2486" i="19"/>
  <c r="F2485" i="19"/>
  <c r="F2484" i="19"/>
  <c r="F2483" i="19"/>
  <c r="F2482" i="19"/>
  <c r="F2481" i="19"/>
  <c r="F2480" i="19"/>
  <c r="F2479" i="19"/>
  <c r="F2478" i="19"/>
  <c r="F2477" i="19"/>
  <c r="F2476" i="19"/>
  <c r="F2475" i="19"/>
  <c r="F2474" i="19"/>
  <c r="F2473" i="19"/>
  <c r="F2472" i="19"/>
  <c r="F2471" i="19"/>
  <c r="F2470" i="19"/>
  <c r="F2469" i="19"/>
  <c r="F2468" i="19"/>
  <c r="F2467" i="19"/>
  <c r="F2466" i="19"/>
  <c r="F2465" i="19"/>
  <c r="F2464" i="19"/>
  <c r="F2463" i="19"/>
  <c r="F2462" i="19"/>
  <c r="F2461" i="19"/>
  <c r="F2460" i="19"/>
  <c r="F2459" i="19"/>
  <c r="F2458" i="19"/>
  <c r="F2457" i="19"/>
  <c r="F2456" i="19"/>
  <c r="F2455" i="19"/>
  <c r="F2454" i="19"/>
  <c r="F2453" i="19"/>
  <c r="F2452" i="19"/>
  <c r="F2451" i="19"/>
  <c r="F2450" i="19"/>
  <c r="F2449" i="19"/>
  <c r="F2448" i="19"/>
  <c r="F2447" i="19"/>
  <c r="F2446" i="19"/>
  <c r="F2445" i="19"/>
  <c r="F2444" i="19"/>
  <c r="F2443" i="19"/>
  <c r="F2442" i="19"/>
  <c r="F2441" i="19"/>
  <c r="F2440" i="19"/>
  <c r="F2439" i="19"/>
  <c r="F2438" i="19"/>
  <c r="F2437" i="19"/>
  <c r="F2436" i="19"/>
  <c r="F2435" i="19"/>
  <c r="F2434" i="19"/>
  <c r="F2433" i="19"/>
  <c r="F2432" i="19"/>
  <c r="F2431" i="19"/>
  <c r="F2430" i="19"/>
  <c r="F2429" i="19"/>
  <c r="F2428" i="19"/>
  <c r="F2427" i="19"/>
  <c r="F2426" i="19"/>
  <c r="F2425" i="19"/>
  <c r="F2424" i="19"/>
  <c r="F2423" i="19"/>
  <c r="F2422" i="19"/>
  <c r="F2421" i="19"/>
  <c r="F2420" i="19"/>
  <c r="F2419" i="19"/>
  <c r="F2418" i="19"/>
  <c r="F2417" i="19"/>
  <c r="F2416" i="19"/>
  <c r="F2415" i="19"/>
  <c r="F2414" i="19"/>
  <c r="F2413" i="19"/>
  <c r="F2412" i="19"/>
  <c r="F2411" i="19"/>
  <c r="F2410" i="19"/>
  <c r="F2409" i="19"/>
  <c r="F2408" i="19"/>
  <c r="F2407" i="19"/>
  <c r="F2406" i="19"/>
  <c r="F2405" i="19"/>
  <c r="F2404" i="19"/>
  <c r="F2403" i="19"/>
  <c r="F2402" i="19"/>
  <c r="F2401" i="19"/>
  <c r="F2400" i="19"/>
  <c r="F2399" i="19"/>
  <c r="F2398" i="19"/>
  <c r="F2397" i="19"/>
  <c r="F2396" i="19"/>
  <c r="F2395" i="19"/>
  <c r="F2394" i="19"/>
  <c r="F2393" i="19"/>
  <c r="F2392" i="19"/>
  <c r="F2391" i="19"/>
  <c r="F2390" i="19"/>
  <c r="F2389" i="19"/>
  <c r="F2388" i="19"/>
  <c r="F2387" i="19"/>
  <c r="F2386" i="19"/>
  <c r="F2385" i="19"/>
  <c r="F2384" i="19"/>
  <c r="F2383" i="19"/>
  <c r="F2382" i="19"/>
  <c r="F2381" i="19"/>
  <c r="F2380" i="19"/>
  <c r="F2379" i="19"/>
  <c r="F2378" i="19"/>
  <c r="F2377" i="19"/>
  <c r="F2376" i="19"/>
  <c r="F2375" i="19"/>
  <c r="F2374" i="19"/>
  <c r="F2373" i="19"/>
  <c r="F2372" i="19"/>
  <c r="F2371" i="19"/>
  <c r="F2370" i="19"/>
  <c r="F2369" i="19"/>
  <c r="F2368" i="19"/>
  <c r="F2367" i="19"/>
  <c r="F2366" i="19"/>
  <c r="F2365" i="19"/>
  <c r="F2364" i="19"/>
  <c r="F2363" i="19"/>
  <c r="F2362" i="19"/>
  <c r="F2361" i="19"/>
  <c r="F2360" i="19"/>
  <c r="F2359" i="19"/>
  <c r="F2358" i="19"/>
  <c r="F2357" i="19"/>
  <c r="F2356" i="19"/>
  <c r="F2355" i="19"/>
  <c r="F2354" i="19"/>
  <c r="F2353" i="19"/>
  <c r="F2352" i="19"/>
  <c r="F2351" i="19"/>
  <c r="F2350" i="19"/>
  <c r="F2349" i="19"/>
  <c r="F2348" i="19"/>
  <c r="F2347" i="19"/>
  <c r="F2346" i="19"/>
  <c r="F2345" i="19"/>
  <c r="F2344" i="19"/>
  <c r="F2343" i="19"/>
  <c r="F2342" i="19"/>
  <c r="F2341" i="19"/>
  <c r="F2340" i="19"/>
  <c r="F2339" i="19"/>
  <c r="F2338" i="19"/>
  <c r="F2337" i="19"/>
  <c r="F2336" i="19"/>
  <c r="F2335" i="19"/>
  <c r="F2334" i="19"/>
  <c r="F2333" i="19"/>
  <c r="F2332" i="19"/>
  <c r="F2331" i="19"/>
  <c r="F2330" i="19"/>
  <c r="F2329" i="19"/>
  <c r="F2328" i="19"/>
  <c r="F2327" i="19"/>
  <c r="F2326" i="19"/>
  <c r="F2325" i="19"/>
  <c r="F2324" i="19"/>
  <c r="F2323" i="19"/>
  <c r="F2322" i="19"/>
  <c r="F2321" i="19"/>
  <c r="F2320" i="19"/>
  <c r="F2319" i="19"/>
  <c r="F2318" i="19"/>
  <c r="F2317" i="19"/>
  <c r="F2316" i="19"/>
  <c r="F2315" i="19"/>
  <c r="F2314" i="19"/>
  <c r="F2313" i="19"/>
  <c r="F2312" i="19"/>
  <c r="F2311" i="19"/>
  <c r="F2310" i="19"/>
  <c r="F2309" i="19"/>
  <c r="F2308" i="19"/>
  <c r="F2307" i="19"/>
  <c r="F2306" i="19"/>
  <c r="F2305" i="19"/>
  <c r="F2304" i="19"/>
  <c r="F2303" i="19"/>
  <c r="F2302" i="19"/>
  <c r="F2301" i="19"/>
  <c r="F2300" i="19"/>
  <c r="F2299" i="19"/>
  <c r="F2298" i="19"/>
  <c r="F2297" i="19"/>
  <c r="F2296" i="19"/>
  <c r="F2295" i="19"/>
  <c r="F2294" i="19"/>
  <c r="F2293" i="19"/>
  <c r="F2292" i="19"/>
  <c r="F2291" i="19"/>
  <c r="F2290" i="19"/>
  <c r="F2289" i="19"/>
  <c r="F2288" i="19"/>
  <c r="F2287" i="19"/>
  <c r="F2286" i="19"/>
  <c r="F2285" i="19"/>
  <c r="F2284" i="19"/>
  <c r="F2283" i="19"/>
  <c r="F2282" i="19"/>
  <c r="F2281" i="19"/>
  <c r="F2280" i="19"/>
  <c r="F2279" i="19"/>
  <c r="F2278" i="19"/>
  <c r="F2277" i="19"/>
  <c r="F2276" i="19"/>
  <c r="F2275" i="19"/>
  <c r="F2274" i="19"/>
  <c r="F2273" i="19"/>
  <c r="F2272" i="19"/>
  <c r="F2271" i="19"/>
  <c r="F2270" i="19"/>
  <c r="F2269" i="19"/>
  <c r="F2268" i="19"/>
  <c r="F2267" i="19"/>
  <c r="F2266" i="19"/>
  <c r="F2265" i="19"/>
  <c r="F2264" i="19"/>
  <c r="F2263" i="19"/>
  <c r="F2262" i="19"/>
  <c r="F2261" i="19"/>
  <c r="F2260" i="19"/>
  <c r="F2259" i="19"/>
  <c r="F2258" i="19"/>
  <c r="F2257" i="19"/>
  <c r="F2256" i="19"/>
  <c r="F2255" i="19"/>
  <c r="F2254" i="19"/>
  <c r="F2253" i="19"/>
  <c r="F2252" i="19"/>
  <c r="F2251" i="19"/>
  <c r="F2250" i="19"/>
  <c r="F2249" i="19"/>
  <c r="F2248" i="19"/>
  <c r="F2247" i="19"/>
  <c r="F2246" i="19"/>
  <c r="F2245" i="19"/>
  <c r="F2244" i="19"/>
  <c r="F2243" i="19"/>
  <c r="F2242" i="19"/>
  <c r="F2241" i="19"/>
  <c r="F2240" i="19"/>
  <c r="F2239" i="19"/>
  <c r="F2238" i="19"/>
  <c r="F2237" i="19"/>
  <c r="F2236" i="19"/>
  <c r="F2235" i="19"/>
  <c r="F2234" i="19"/>
  <c r="F2233" i="19"/>
  <c r="F2232" i="19"/>
  <c r="F2231" i="19"/>
  <c r="F2230" i="19"/>
  <c r="F2229" i="19"/>
  <c r="F2228" i="19"/>
  <c r="F2227" i="19"/>
  <c r="F2226" i="19"/>
  <c r="F2225" i="19"/>
  <c r="F2224" i="19"/>
  <c r="F2223" i="19"/>
  <c r="F2222" i="19"/>
  <c r="F2221" i="19"/>
  <c r="F2220" i="19"/>
  <c r="F2219" i="19"/>
  <c r="F2218" i="19"/>
  <c r="F2217" i="19"/>
  <c r="F2216" i="19"/>
  <c r="F2215" i="19"/>
  <c r="F2214" i="19"/>
  <c r="F2213" i="19"/>
  <c r="F2212" i="19"/>
  <c r="F2211" i="19"/>
  <c r="F2210" i="19"/>
  <c r="F2209" i="19"/>
  <c r="F2208" i="19"/>
  <c r="F2207" i="19"/>
  <c r="F2206" i="19"/>
  <c r="F2205" i="19"/>
  <c r="F2204" i="19"/>
  <c r="F2203" i="19"/>
  <c r="F2202" i="19"/>
  <c r="F2201" i="19"/>
  <c r="F2200" i="19"/>
  <c r="F2199" i="19"/>
  <c r="F2198" i="19"/>
  <c r="F2197" i="19"/>
  <c r="F2196" i="19"/>
  <c r="F2195" i="19"/>
  <c r="F2194" i="19"/>
  <c r="F2193" i="19"/>
  <c r="F2192" i="19"/>
  <c r="F2191" i="19"/>
  <c r="F2190" i="19"/>
  <c r="F2189" i="19"/>
  <c r="F2188" i="19"/>
  <c r="F2187" i="19"/>
  <c r="F2186" i="19"/>
  <c r="F2185" i="19"/>
  <c r="F2184" i="19"/>
  <c r="F2183" i="19"/>
  <c r="F2182" i="19"/>
  <c r="F2181" i="19"/>
  <c r="F2180" i="19"/>
  <c r="F2179" i="19"/>
  <c r="F2178" i="19"/>
  <c r="F2177" i="19"/>
  <c r="F2176" i="19"/>
  <c r="F2175" i="19"/>
  <c r="F2174" i="19"/>
  <c r="F2173" i="19"/>
  <c r="F2172" i="19"/>
  <c r="F2171" i="19"/>
  <c r="F2170" i="19"/>
  <c r="F2169" i="19"/>
  <c r="F2168" i="19"/>
  <c r="F2167" i="19"/>
  <c r="F2166" i="19"/>
  <c r="F2165" i="19"/>
  <c r="F2164" i="19"/>
  <c r="F2163" i="19"/>
  <c r="F2162" i="19"/>
  <c r="F2161" i="19"/>
  <c r="F2160" i="19"/>
  <c r="F2159" i="19"/>
  <c r="F2158" i="19"/>
  <c r="F2157" i="19"/>
  <c r="F2156" i="19"/>
  <c r="F2155" i="19"/>
  <c r="F2154" i="19"/>
  <c r="F2153" i="19"/>
  <c r="F2152" i="19"/>
  <c r="F2151" i="19"/>
  <c r="F2150" i="19"/>
  <c r="F2149" i="19"/>
  <c r="F2148" i="19"/>
  <c r="F2147" i="19"/>
  <c r="F2146" i="19"/>
  <c r="F2145" i="19"/>
  <c r="F2144" i="19"/>
  <c r="F2143" i="19"/>
  <c r="F2142" i="19"/>
  <c r="F2141" i="19"/>
  <c r="F2140" i="19"/>
  <c r="F2139" i="19"/>
  <c r="F2138" i="19"/>
  <c r="F2137" i="19"/>
  <c r="F2136" i="19"/>
  <c r="F2135" i="19"/>
  <c r="F2134" i="19"/>
  <c r="F2133" i="19"/>
  <c r="F2132" i="19"/>
  <c r="F2131" i="19"/>
  <c r="F2130" i="19"/>
  <c r="F2129" i="19"/>
  <c r="F2128" i="19"/>
  <c r="F2127" i="19"/>
  <c r="F2126" i="19"/>
  <c r="F2125" i="19"/>
  <c r="F2124" i="19"/>
  <c r="F2123" i="19"/>
  <c r="F2122" i="19"/>
  <c r="F2121" i="19"/>
  <c r="F2120" i="19"/>
  <c r="F2119" i="19"/>
  <c r="F2118" i="19"/>
  <c r="F2117" i="19"/>
  <c r="F2116" i="19"/>
  <c r="F2115" i="19"/>
  <c r="F2114" i="19"/>
  <c r="F2113" i="19"/>
  <c r="F2112" i="19"/>
  <c r="F2111" i="19"/>
  <c r="F2110" i="19"/>
  <c r="F2109" i="19"/>
  <c r="F2108" i="19"/>
  <c r="F2107" i="19"/>
  <c r="F2106" i="19"/>
  <c r="F2105" i="19"/>
  <c r="F2104" i="19"/>
  <c r="F2103" i="19"/>
  <c r="F2102" i="19"/>
  <c r="F2101" i="19"/>
  <c r="F2100" i="19"/>
  <c r="F2099" i="19"/>
  <c r="F2098" i="19"/>
  <c r="F2097" i="19"/>
  <c r="F2096" i="19"/>
  <c r="F2095" i="19"/>
  <c r="F2094" i="19"/>
  <c r="F2093" i="19"/>
  <c r="F2092" i="19"/>
  <c r="F2091" i="19"/>
  <c r="F2090" i="19"/>
  <c r="F2089" i="19"/>
  <c r="F2088" i="19"/>
  <c r="F2087" i="19"/>
  <c r="F2086" i="19"/>
  <c r="F2085" i="19"/>
  <c r="F2084" i="19"/>
  <c r="F2083" i="19"/>
  <c r="F2082" i="19"/>
  <c r="F2081" i="19"/>
  <c r="F2080" i="19"/>
  <c r="F2079" i="19"/>
  <c r="F2078" i="19"/>
  <c r="F2077" i="19"/>
  <c r="F2076" i="19"/>
  <c r="F2075" i="19"/>
  <c r="F2074" i="19"/>
  <c r="F2073" i="19"/>
  <c r="F2072" i="19"/>
  <c r="F2071" i="19"/>
  <c r="F2070" i="19"/>
  <c r="F2069" i="19"/>
  <c r="F2068" i="19"/>
  <c r="F2067" i="19"/>
  <c r="F2066" i="19"/>
  <c r="F2065" i="19"/>
  <c r="F2064" i="19"/>
  <c r="F2063" i="19"/>
  <c r="F2062" i="19"/>
  <c r="F2061" i="19"/>
  <c r="F2060" i="19"/>
  <c r="F2059" i="19"/>
  <c r="F2058" i="19"/>
  <c r="F2057" i="19"/>
  <c r="F2056" i="19"/>
  <c r="F2055" i="19"/>
  <c r="F2054" i="19"/>
  <c r="F2053" i="19"/>
  <c r="F2052" i="19"/>
  <c r="F2051" i="19"/>
  <c r="F2050" i="19"/>
  <c r="F2049" i="19"/>
  <c r="F2048" i="19"/>
  <c r="F2047" i="19"/>
  <c r="F2046" i="19"/>
  <c r="F2045" i="19"/>
  <c r="F2044" i="19"/>
  <c r="F2043" i="19"/>
  <c r="F2042" i="19"/>
  <c r="F2041" i="19"/>
  <c r="F2040" i="19"/>
  <c r="F2039" i="19"/>
  <c r="F2038" i="19"/>
  <c r="F2037" i="19"/>
  <c r="F2036" i="19"/>
  <c r="F2035" i="19"/>
  <c r="F2034" i="19"/>
  <c r="F2033" i="19"/>
  <c r="F2032" i="19"/>
  <c r="F2031" i="19"/>
  <c r="F2030" i="19"/>
  <c r="F2029" i="19"/>
  <c r="F2028" i="19"/>
  <c r="F2027" i="19"/>
  <c r="F2026" i="19"/>
  <c r="F2025" i="19"/>
  <c r="F2024" i="19"/>
  <c r="F2023" i="19"/>
  <c r="F2022" i="19"/>
  <c r="F2021" i="19"/>
  <c r="F2020" i="19"/>
  <c r="F2019" i="19"/>
  <c r="F2018" i="19"/>
  <c r="F2017" i="19"/>
  <c r="F2016" i="19"/>
  <c r="F2015" i="19"/>
  <c r="F2014" i="19"/>
  <c r="F2013" i="19"/>
  <c r="F2012" i="19"/>
  <c r="F2011" i="19"/>
  <c r="F2010" i="19"/>
  <c r="F2009" i="19"/>
  <c r="F2008" i="19"/>
  <c r="F2007" i="19"/>
  <c r="F2006" i="19"/>
  <c r="F2005" i="19"/>
  <c r="F2004" i="19"/>
  <c r="F2003" i="19"/>
  <c r="F2002" i="19"/>
  <c r="F2001" i="19"/>
  <c r="F2000" i="19"/>
  <c r="F1999" i="19"/>
  <c r="F1998" i="19"/>
  <c r="F1997" i="19"/>
  <c r="F1996" i="19"/>
  <c r="F1995" i="19"/>
  <c r="F1994" i="19"/>
  <c r="F1993" i="19"/>
  <c r="F1992" i="19"/>
  <c r="F1991" i="19"/>
  <c r="F1990" i="19"/>
  <c r="F1989" i="19"/>
  <c r="F1988" i="19"/>
  <c r="F1987" i="19"/>
  <c r="F1986" i="19"/>
  <c r="F1985" i="19"/>
  <c r="F1984" i="19"/>
  <c r="F1983" i="19"/>
  <c r="F1982" i="19"/>
  <c r="F1981" i="19"/>
  <c r="F1980" i="19"/>
  <c r="F1979" i="19"/>
  <c r="F1978" i="19"/>
  <c r="F1977" i="19"/>
  <c r="F1976" i="19"/>
  <c r="F1975" i="19"/>
  <c r="F1974" i="19"/>
  <c r="F1973" i="19"/>
  <c r="F1972" i="19"/>
  <c r="F1971" i="19"/>
  <c r="F1970" i="19"/>
  <c r="F1969" i="19"/>
  <c r="F1968" i="19"/>
  <c r="F1967" i="19"/>
  <c r="F1966" i="19"/>
  <c r="F1965" i="19"/>
  <c r="F1964" i="19"/>
  <c r="F1963" i="19"/>
  <c r="F1962" i="19"/>
  <c r="F1961" i="19"/>
  <c r="F1960" i="19"/>
  <c r="F1959" i="19"/>
  <c r="F1958" i="19"/>
  <c r="F1957" i="19"/>
  <c r="F1956" i="19"/>
  <c r="F1955" i="19"/>
  <c r="F1954" i="19"/>
  <c r="F1953" i="19"/>
  <c r="F1952" i="19"/>
  <c r="F1951" i="19"/>
  <c r="F1950" i="19"/>
  <c r="F1949" i="19"/>
  <c r="F1948" i="19"/>
  <c r="F1947" i="19"/>
  <c r="F1946" i="19"/>
  <c r="F1945" i="19"/>
  <c r="F1944" i="19"/>
  <c r="F1943" i="19"/>
  <c r="F1942" i="19"/>
  <c r="F1941" i="19"/>
  <c r="F1940" i="19"/>
  <c r="F1939" i="19"/>
  <c r="F1938" i="19"/>
  <c r="F1937" i="19"/>
  <c r="F1936" i="19"/>
  <c r="F1935" i="19"/>
  <c r="F1934" i="19"/>
  <c r="F1933" i="19"/>
  <c r="F1932" i="19"/>
  <c r="F1931" i="19"/>
  <c r="F1930" i="19"/>
  <c r="F1929" i="19"/>
  <c r="F1928" i="19"/>
  <c r="F1927" i="19"/>
  <c r="F1926" i="19"/>
  <c r="F1925" i="19"/>
  <c r="F1924" i="19"/>
  <c r="F1923" i="19"/>
  <c r="F1922" i="19"/>
  <c r="F1921" i="19"/>
  <c r="F1920" i="19"/>
  <c r="F1919" i="19"/>
  <c r="F1918" i="19"/>
  <c r="F1917" i="19"/>
  <c r="F1916" i="19"/>
  <c r="F1915" i="19"/>
  <c r="F1914" i="19"/>
  <c r="F1913" i="19"/>
  <c r="F1912" i="19"/>
  <c r="F1911" i="19"/>
  <c r="F1910" i="19"/>
  <c r="F1909" i="19"/>
  <c r="F1908" i="19"/>
  <c r="F1907" i="19"/>
  <c r="F1906" i="19"/>
  <c r="F1905" i="19"/>
  <c r="F1904" i="19"/>
  <c r="F1903" i="19"/>
  <c r="F1902" i="19"/>
  <c r="F1901" i="19"/>
  <c r="F1900" i="19"/>
  <c r="F1899" i="19"/>
  <c r="F1898" i="19"/>
  <c r="F1897" i="19"/>
  <c r="F1896" i="19"/>
  <c r="F1895" i="19"/>
  <c r="F1894" i="19"/>
  <c r="F1893" i="19"/>
  <c r="F1892" i="19"/>
  <c r="F1891" i="19"/>
  <c r="F1890" i="19"/>
  <c r="F1889" i="19"/>
  <c r="F1888" i="19"/>
  <c r="F1887" i="19"/>
  <c r="F1886" i="19"/>
  <c r="F1885" i="19"/>
  <c r="F1884" i="19"/>
  <c r="F1883" i="19"/>
  <c r="F1882" i="19"/>
  <c r="F1881" i="19"/>
  <c r="F1880" i="19"/>
  <c r="F1879" i="19"/>
  <c r="F1878" i="19"/>
  <c r="F1877" i="19"/>
  <c r="F1876" i="19"/>
  <c r="F1875" i="19"/>
  <c r="F1874" i="19"/>
  <c r="F1873" i="19"/>
  <c r="F1872" i="19"/>
  <c r="F1871" i="19"/>
  <c r="F1870" i="19"/>
  <c r="F1869" i="19"/>
  <c r="F1868" i="19"/>
  <c r="F1867" i="19"/>
  <c r="F1866" i="19"/>
  <c r="F1865" i="19"/>
  <c r="F1864" i="19"/>
  <c r="F1863" i="19"/>
  <c r="F1862" i="19"/>
  <c r="F1861" i="19"/>
  <c r="F1860" i="19"/>
  <c r="F1859" i="19"/>
  <c r="F1858" i="19"/>
  <c r="F1857" i="19"/>
  <c r="F1856" i="19"/>
  <c r="F1855" i="19"/>
  <c r="F1854" i="19"/>
  <c r="F1853" i="19"/>
  <c r="F1852" i="19"/>
  <c r="F1851" i="19"/>
  <c r="F1850" i="19"/>
  <c r="F1849" i="19"/>
  <c r="F1848" i="19"/>
  <c r="F1847" i="19"/>
  <c r="F1846" i="19"/>
  <c r="F1845" i="19"/>
  <c r="F1844" i="19"/>
  <c r="F1843" i="19"/>
  <c r="F1842" i="19"/>
  <c r="F1841" i="19"/>
  <c r="F1840" i="19"/>
  <c r="F1839" i="19"/>
  <c r="F1838" i="19"/>
  <c r="F1837" i="19"/>
  <c r="F1836" i="19"/>
  <c r="F1835" i="19"/>
  <c r="F1834" i="19"/>
  <c r="F1833" i="19"/>
  <c r="F1832" i="19"/>
  <c r="F1831" i="19"/>
  <c r="F1830" i="19"/>
  <c r="F1829" i="19"/>
  <c r="F1828" i="19"/>
  <c r="F1827" i="19"/>
  <c r="F1826" i="19"/>
  <c r="F1825" i="19"/>
  <c r="F1824" i="19"/>
  <c r="F1823" i="19"/>
  <c r="F1822" i="19"/>
  <c r="F1821" i="19"/>
  <c r="F1820" i="19"/>
  <c r="F1819" i="19"/>
  <c r="F1818" i="19"/>
  <c r="F1817" i="19"/>
  <c r="F1816" i="19"/>
  <c r="F1815" i="19"/>
  <c r="F1814" i="19"/>
  <c r="F1813" i="19"/>
  <c r="F1812" i="19"/>
  <c r="F1811" i="19"/>
  <c r="F1810" i="19"/>
  <c r="F1809" i="19"/>
  <c r="F1808" i="19"/>
  <c r="F1807" i="19"/>
  <c r="F1806" i="19"/>
  <c r="F1805" i="19"/>
  <c r="F1804" i="19"/>
  <c r="F1803" i="19"/>
  <c r="F1802" i="19"/>
  <c r="F1801" i="19"/>
  <c r="F1800" i="19"/>
  <c r="F1799" i="19"/>
  <c r="F1798" i="19"/>
  <c r="F1797" i="19"/>
  <c r="F1796" i="19"/>
  <c r="F1795" i="19"/>
  <c r="F1794" i="19"/>
  <c r="F1793" i="19"/>
  <c r="F1792" i="19"/>
  <c r="F1791" i="19"/>
  <c r="F1790" i="19"/>
  <c r="F1789" i="19"/>
  <c r="F1788" i="19"/>
  <c r="F1787" i="19"/>
  <c r="F1786" i="19"/>
  <c r="F1785" i="19"/>
  <c r="F1784" i="19"/>
  <c r="F1783" i="19"/>
  <c r="F1782" i="19"/>
  <c r="F1781" i="19"/>
  <c r="F1780" i="19"/>
  <c r="F1779" i="19"/>
  <c r="F1778" i="19"/>
  <c r="F1777" i="19"/>
  <c r="F1776" i="19"/>
  <c r="F1775" i="19"/>
  <c r="F1774" i="19"/>
  <c r="F1773" i="19"/>
  <c r="F1772" i="19"/>
  <c r="F1771" i="19"/>
  <c r="F1770" i="19"/>
  <c r="F1769" i="19"/>
  <c r="F1768" i="19"/>
  <c r="F1767" i="19"/>
  <c r="F1766" i="19"/>
  <c r="F1765" i="19"/>
  <c r="F1764" i="19"/>
  <c r="F1763" i="19"/>
  <c r="F1762" i="19"/>
  <c r="F1761" i="19"/>
  <c r="F1760" i="19"/>
  <c r="F1759" i="19"/>
  <c r="F1758" i="19"/>
  <c r="F1757" i="19"/>
  <c r="F1756" i="19"/>
  <c r="F1755" i="19"/>
  <c r="F1754" i="19"/>
  <c r="F1753" i="19"/>
  <c r="F1752" i="19"/>
  <c r="F1751" i="19"/>
  <c r="F1750" i="19"/>
  <c r="F1749" i="19"/>
  <c r="F1748" i="19"/>
  <c r="F1747" i="19"/>
  <c r="F1746" i="19"/>
  <c r="F1745" i="19"/>
  <c r="F1744" i="19"/>
  <c r="F1743" i="19"/>
  <c r="F1742" i="19"/>
  <c r="F1741" i="19"/>
  <c r="F1740" i="19"/>
  <c r="F1739" i="19"/>
  <c r="F1738" i="19"/>
  <c r="F1737" i="19"/>
  <c r="F1736" i="19"/>
  <c r="F1735" i="19"/>
  <c r="F1734" i="19"/>
  <c r="F1733" i="19"/>
  <c r="F1732" i="19"/>
  <c r="F1731" i="19"/>
  <c r="F1730" i="19"/>
  <c r="F1729" i="19"/>
  <c r="F1728" i="19"/>
  <c r="F1727" i="19"/>
  <c r="F1726" i="19"/>
  <c r="F1725" i="19"/>
  <c r="F1724" i="19"/>
  <c r="F1723" i="19"/>
  <c r="F1722" i="19"/>
  <c r="F1721" i="19"/>
  <c r="F1720" i="19"/>
  <c r="F1719" i="19"/>
  <c r="F1718" i="19"/>
  <c r="F1717" i="19"/>
  <c r="F1716" i="19"/>
  <c r="F1715" i="19"/>
  <c r="F1714" i="19"/>
  <c r="F1713" i="19"/>
  <c r="F1712" i="19"/>
  <c r="F1711" i="19"/>
  <c r="F1710" i="19"/>
  <c r="F1709" i="19"/>
  <c r="F1708" i="19"/>
  <c r="F1707" i="19"/>
  <c r="F1706" i="19"/>
  <c r="F1705" i="19"/>
  <c r="F1704" i="19"/>
  <c r="F1703" i="19"/>
  <c r="F1702" i="19"/>
  <c r="F1701" i="19"/>
  <c r="F1700" i="19"/>
  <c r="F1699" i="19"/>
  <c r="F1698" i="19"/>
  <c r="F1697" i="19"/>
  <c r="F1696" i="19"/>
  <c r="F1695" i="19"/>
  <c r="F1694" i="19"/>
  <c r="F1693" i="19"/>
  <c r="F1692" i="19"/>
  <c r="F1691" i="19"/>
  <c r="F1690" i="19"/>
  <c r="F1689" i="19"/>
  <c r="F1688" i="19"/>
  <c r="F1687" i="19"/>
  <c r="F1686" i="19"/>
  <c r="F1685" i="19"/>
  <c r="F1684" i="19"/>
  <c r="F1683" i="19"/>
  <c r="F1682" i="19"/>
  <c r="F1681" i="19"/>
  <c r="F1680" i="19"/>
  <c r="F1679" i="19"/>
  <c r="F1678" i="19"/>
  <c r="F1677" i="19"/>
  <c r="F1676" i="19"/>
  <c r="F1675" i="19"/>
  <c r="F1674" i="19"/>
  <c r="F1673" i="19"/>
  <c r="F1672" i="19"/>
  <c r="F1671" i="19"/>
  <c r="F1670" i="19"/>
  <c r="F1669" i="19"/>
  <c r="F1668" i="19"/>
  <c r="F1667" i="19"/>
  <c r="F1666" i="19"/>
  <c r="F1665" i="19"/>
  <c r="F1664" i="19"/>
  <c r="F1663" i="19"/>
  <c r="F1662" i="19"/>
  <c r="F1661" i="19"/>
  <c r="F1660" i="19"/>
  <c r="F1659" i="19"/>
  <c r="F1658" i="19"/>
  <c r="F1657" i="19"/>
  <c r="F1656" i="19"/>
  <c r="F1655" i="19"/>
  <c r="F1654" i="19"/>
  <c r="F1653" i="19"/>
  <c r="F1652" i="19"/>
  <c r="F1651" i="19"/>
  <c r="F1650" i="19"/>
  <c r="F1649" i="19"/>
  <c r="F1648" i="19"/>
  <c r="F1647" i="19"/>
  <c r="F1646" i="19"/>
  <c r="F1645" i="19"/>
  <c r="F1644" i="19"/>
  <c r="F1643" i="19"/>
  <c r="F1642" i="19"/>
  <c r="F1641" i="19"/>
  <c r="F1640" i="19"/>
  <c r="F1639" i="19"/>
  <c r="F1638" i="19"/>
  <c r="F1637" i="19"/>
  <c r="F1636" i="19"/>
  <c r="F1635" i="19"/>
  <c r="F1634" i="19"/>
  <c r="F1633" i="19"/>
  <c r="F1632" i="19"/>
  <c r="F1631" i="19"/>
  <c r="F1630" i="19"/>
  <c r="F1629" i="19"/>
  <c r="F1628" i="19"/>
  <c r="F1627" i="19"/>
  <c r="F1626" i="19"/>
  <c r="F1625" i="19"/>
  <c r="F1624" i="19"/>
  <c r="F1623" i="19"/>
  <c r="F1622" i="19"/>
  <c r="F1621" i="19"/>
  <c r="F1620" i="19"/>
  <c r="F1619" i="19"/>
  <c r="F1618" i="19"/>
  <c r="F1617" i="19"/>
  <c r="F1616" i="19"/>
  <c r="F1615" i="19"/>
  <c r="F1614" i="19"/>
  <c r="F1613" i="19"/>
  <c r="F1612" i="19"/>
  <c r="F1611" i="19"/>
  <c r="F1610" i="19"/>
  <c r="F1609" i="19"/>
  <c r="F1608" i="19"/>
  <c r="F1607" i="19"/>
  <c r="F1606" i="19"/>
  <c r="F1605" i="19"/>
  <c r="F1604" i="19"/>
  <c r="F1603" i="19"/>
  <c r="F1602" i="19"/>
  <c r="F1601" i="19"/>
  <c r="F1600" i="19"/>
  <c r="F1599" i="19"/>
  <c r="F1598" i="19"/>
  <c r="F1597" i="19"/>
  <c r="F1596" i="19"/>
  <c r="F1595" i="19"/>
  <c r="F1594" i="19"/>
  <c r="F1593" i="19"/>
  <c r="F1592" i="19"/>
  <c r="F1591" i="19"/>
  <c r="F1590" i="19"/>
  <c r="F1589" i="19"/>
  <c r="F1588" i="19"/>
  <c r="F1587" i="19"/>
  <c r="F1586" i="19"/>
  <c r="F1585" i="19"/>
  <c r="F1584" i="19"/>
  <c r="F1583" i="19"/>
  <c r="F1582" i="19"/>
  <c r="F1581" i="19"/>
  <c r="F1580" i="19"/>
  <c r="F1579" i="19"/>
  <c r="F1578" i="19"/>
  <c r="F1577" i="19"/>
  <c r="F1576" i="19"/>
  <c r="F1575" i="19"/>
  <c r="F1574" i="19"/>
  <c r="F1573" i="19"/>
  <c r="F1572" i="19"/>
  <c r="F1571" i="19"/>
  <c r="F1570" i="19"/>
  <c r="F1569" i="19"/>
  <c r="F1568" i="19"/>
  <c r="F1567" i="19"/>
  <c r="F1566" i="19"/>
  <c r="F1565" i="19"/>
  <c r="F1564" i="19"/>
  <c r="F1563" i="19"/>
  <c r="F1562" i="19"/>
  <c r="F1561" i="19"/>
  <c r="F1560" i="19"/>
  <c r="F1559" i="19"/>
  <c r="F1558" i="19"/>
  <c r="F1557" i="19"/>
  <c r="F1556" i="19"/>
  <c r="F1555" i="19"/>
  <c r="F1554" i="19"/>
  <c r="F1553" i="19"/>
  <c r="F1552" i="19"/>
  <c r="F1551" i="19"/>
  <c r="F1550" i="19"/>
  <c r="F1549" i="19"/>
  <c r="F1548" i="19"/>
  <c r="F1547" i="19"/>
  <c r="F1546" i="19"/>
  <c r="F1545" i="19"/>
  <c r="F1544" i="19"/>
  <c r="F1543" i="19"/>
  <c r="F1542" i="19"/>
  <c r="F1541" i="19"/>
  <c r="F1540" i="19"/>
  <c r="F1539" i="19"/>
  <c r="F1538" i="19"/>
  <c r="F1537" i="19"/>
  <c r="F1536" i="19"/>
  <c r="F1535" i="19"/>
  <c r="F1534" i="19"/>
  <c r="F1533" i="19"/>
  <c r="F1532" i="19"/>
  <c r="F1531" i="19"/>
  <c r="F1530" i="19"/>
  <c r="F1529" i="19"/>
  <c r="F1528" i="19"/>
  <c r="F1527" i="19"/>
  <c r="F1526" i="19"/>
  <c r="F1525" i="19"/>
  <c r="F1524" i="19"/>
  <c r="F1523" i="19"/>
  <c r="F1522" i="19"/>
  <c r="F1521" i="19"/>
  <c r="F1520" i="19"/>
  <c r="F1519" i="19"/>
  <c r="F1518" i="19"/>
  <c r="F1517" i="19"/>
  <c r="F1516" i="19"/>
  <c r="F1515" i="19"/>
  <c r="F1514" i="19"/>
  <c r="F1513" i="19"/>
  <c r="F1512" i="19"/>
  <c r="F1511" i="19"/>
  <c r="F1510" i="19"/>
  <c r="F1509" i="19"/>
  <c r="F1508" i="19"/>
  <c r="F1507" i="19"/>
  <c r="F1506" i="19"/>
  <c r="F1505" i="19"/>
  <c r="F1504" i="19"/>
  <c r="F1503" i="19"/>
  <c r="F1502" i="19"/>
  <c r="F1501" i="19"/>
  <c r="F1500" i="19"/>
  <c r="F1499" i="19"/>
  <c r="F1498" i="19"/>
  <c r="F1497" i="19"/>
  <c r="F1496" i="19"/>
  <c r="F1495" i="19"/>
  <c r="F1494" i="19"/>
  <c r="F1493" i="19"/>
  <c r="F1492" i="19"/>
  <c r="F1491" i="19"/>
  <c r="F1490" i="19"/>
  <c r="F1489" i="19"/>
  <c r="F1488" i="19"/>
  <c r="F1487" i="19"/>
  <c r="F1486" i="19"/>
  <c r="F1485" i="19"/>
  <c r="F1484" i="19"/>
  <c r="F1483" i="19"/>
  <c r="F1482" i="19"/>
  <c r="F1481" i="19"/>
  <c r="F1480" i="19"/>
  <c r="F1479" i="19"/>
  <c r="F1478" i="19"/>
  <c r="F1477" i="19"/>
  <c r="F1476" i="19"/>
  <c r="F1475" i="19"/>
  <c r="F1474" i="19"/>
  <c r="F1473" i="19"/>
  <c r="F1472" i="19"/>
  <c r="F1471" i="19"/>
  <c r="F1470" i="19"/>
  <c r="F1469" i="19"/>
  <c r="F1468" i="19"/>
  <c r="F1467" i="19"/>
  <c r="F1466" i="19"/>
  <c r="F1465" i="19"/>
  <c r="F1464" i="19"/>
  <c r="F1463" i="19"/>
  <c r="F1462" i="19"/>
  <c r="F1461" i="19"/>
  <c r="F1460" i="19"/>
  <c r="F1459" i="19"/>
  <c r="F1458" i="19"/>
  <c r="F1457" i="19"/>
  <c r="F1456" i="19"/>
  <c r="F1455" i="19"/>
  <c r="F1454" i="19"/>
  <c r="F1453" i="19"/>
  <c r="F1452" i="19"/>
  <c r="F1451" i="19"/>
  <c r="F1450" i="19"/>
  <c r="F1449" i="19"/>
  <c r="F1448" i="19"/>
  <c r="F1447" i="19"/>
  <c r="F1446" i="19"/>
  <c r="F1445" i="19"/>
  <c r="F1444" i="19"/>
  <c r="F1443" i="19"/>
  <c r="F1442" i="19"/>
  <c r="F1441" i="19"/>
  <c r="F1440" i="19"/>
  <c r="F1439" i="19"/>
  <c r="F1438" i="19"/>
  <c r="F1437" i="19"/>
  <c r="F1436" i="19"/>
  <c r="F1435" i="19"/>
  <c r="F1434" i="19"/>
  <c r="F1433" i="19"/>
  <c r="F1432" i="19"/>
  <c r="F1431" i="19"/>
  <c r="F1430" i="19"/>
  <c r="F1429" i="19"/>
  <c r="F1428" i="19"/>
  <c r="F1427" i="19"/>
  <c r="F1426" i="19"/>
  <c r="F1425" i="19"/>
  <c r="F1424" i="19"/>
  <c r="F1423" i="19"/>
  <c r="F1422" i="19"/>
  <c r="F1421" i="19"/>
  <c r="F1420" i="19"/>
  <c r="F1419" i="19"/>
  <c r="F1418" i="19"/>
  <c r="F1417" i="19"/>
  <c r="F1416" i="19"/>
  <c r="F1415" i="19"/>
  <c r="F1414" i="19"/>
  <c r="F1413" i="19"/>
  <c r="F1412" i="19"/>
  <c r="F1411" i="19"/>
  <c r="F1410" i="19"/>
  <c r="F1409" i="19"/>
  <c r="F1408" i="19"/>
  <c r="F1407" i="19"/>
  <c r="F1406" i="19"/>
  <c r="F1405" i="19"/>
  <c r="F1404" i="19"/>
  <c r="F1403" i="19"/>
  <c r="F1402" i="19"/>
  <c r="F1401" i="19"/>
  <c r="F1400" i="19"/>
  <c r="F1399" i="19"/>
  <c r="F1398" i="19"/>
  <c r="F1397" i="19"/>
  <c r="F1396" i="19"/>
  <c r="F1395" i="19"/>
  <c r="F1394" i="19"/>
  <c r="F1393" i="19"/>
  <c r="F1392" i="19"/>
  <c r="F1391" i="19"/>
  <c r="F1390" i="19"/>
  <c r="F1389" i="19"/>
  <c r="F1388" i="19"/>
  <c r="F1387" i="19"/>
  <c r="F1386" i="19"/>
  <c r="F1385" i="19"/>
  <c r="F1384" i="19"/>
  <c r="F1383" i="19"/>
  <c r="F1382" i="19"/>
  <c r="F1381" i="19"/>
  <c r="F1380" i="19"/>
  <c r="F1379" i="19"/>
  <c r="F1378" i="19"/>
  <c r="F1377" i="19"/>
  <c r="F1376" i="19"/>
  <c r="F1375" i="19"/>
  <c r="F1374" i="19"/>
  <c r="F1373" i="19"/>
  <c r="F1372" i="19"/>
  <c r="F1371" i="19"/>
  <c r="F1370" i="19"/>
  <c r="F1369" i="19"/>
  <c r="F1368" i="19"/>
  <c r="F1367" i="19"/>
  <c r="F1366" i="19"/>
  <c r="F1365" i="19"/>
  <c r="F1364" i="19"/>
  <c r="F1363" i="19"/>
  <c r="F1362" i="19"/>
  <c r="F1361" i="19"/>
  <c r="F1360" i="19"/>
  <c r="F1359" i="19"/>
  <c r="F1358" i="19"/>
  <c r="F1357" i="19"/>
  <c r="F1356" i="19"/>
  <c r="F1355" i="19"/>
  <c r="F1354" i="19"/>
  <c r="F1353" i="19"/>
  <c r="F1352" i="19"/>
  <c r="F1351" i="19"/>
  <c r="F1350" i="19"/>
  <c r="F1349" i="19"/>
  <c r="F1348" i="19"/>
  <c r="F1347" i="19"/>
  <c r="F1346" i="19"/>
  <c r="F1345" i="19"/>
  <c r="F1344" i="19"/>
  <c r="F1343" i="19"/>
  <c r="F1342" i="19"/>
  <c r="F1341" i="19"/>
  <c r="F1340" i="19"/>
  <c r="F1339" i="19"/>
  <c r="F1338" i="19"/>
  <c r="F1337" i="19"/>
  <c r="F1336" i="19"/>
  <c r="F1335" i="19"/>
  <c r="F1334" i="19"/>
  <c r="F1333" i="19"/>
  <c r="F1332" i="19"/>
  <c r="F1331" i="19"/>
  <c r="F1330" i="19"/>
  <c r="F1329" i="19"/>
  <c r="F1328" i="19"/>
  <c r="F1327" i="19"/>
  <c r="F1326" i="19"/>
  <c r="F1325" i="19"/>
  <c r="F1324" i="19"/>
  <c r="F1323" i="19"/>
  <c r="F1322" i="19"/>
  <c r="F1321" i="19"/>
  <c r="F1320" i="19"/>
  <c r="F1319" i="19"/>
  <c r="F1318" i="19"/>
  <c r="F1317" i="19"/>
  <c r="F1316" i="19"/>
  <c r="F1315" i="19"/>
  <c r="F1314" i="19"/>
  <c r="F1313" i="19"/>
  <c r="F1312" i="19"/>
  <c r="F1311" i="19"/>
  <c r="F1310" i="19"/>
  <c r="F1309" i="19"/>
  <c r="F1308" i="19"/>
  <c r="F1307" i="19"/>
  <c r="F1306" i="19"/>
  <c r="F1305" i="19"/>
  <c r="F1304" i="19"/>
  <c r="F1303" i="19"/>
  <c r="F1302" i="19"/>
  <c r="F1301" i="19"/>
  <c r="F1300" i="19"/>
  <c r="F1299" i="19"/>
  <c r="F1298" i="19"/>
  <c r="F1297" i="19"/>
  <c r="F1296" i="19"/>
  <c r="F1295" i="19"/>
  <c r="F1294" i="19"/>
  <c r="F1293" i="19"/>
  <c r="F1292" i="19"/>
  <c r="F1291" i="19"/>
  <c r="F1290" i="19"/>
  <c r="F1289" i="19"/>
  <c r="F1288" i="19"/>
  <c r="F1287" i="19"/>
  <c r="F1286" i="19"/>
  <c r="F1285" i="19"/>
  <c r="F1284" i="19"/>
  <c r="F1283" i="19"/>
  <c r="F1282" i="19"/>
  <c r="F1281" i="19"/>
  <c r="F1280" i="19"/>
  <c r="F1279" i="19"/>
  <c r="F1278" i="19"/>
  <c r="F1277" i="19"/>
  <c r="F1276" i="19"/>
  <c r="F1275" i="19"/>
  <c r="F1274" i="19"/>
  <c r="F1273" i="19"/>
  <c r="F1272" i="19"/>
  <c r="F1271" i="19"/>
  <c r="F1270" i="19"/>
  <c r="F1269" i="19"/>
  <c r="F1268" i="19"/>
  <c r="F1267" i="19"/>
  <c r="F1266" i="19"/>
  <c r="F1265" i="19"/>
  <c r="F1264" i="19"/>
  <c r="F1263" i="19"/>
  <c r="F1262" i="19"/>
  <c r="F1261" i="19"/>
  <c r="F1260" i="19"/>
  <c r="F1259" i="19"/>
  <c r="F1258" i="19"/>
  <c r="F1257" i="19"/>
  <c r="F1256" i="19"/>
  <c r="F1255" i="19"/>
  <c r="F1254" i="19"/>
  <c r="F1253" i="19"/>
  <c r="F1252" i="19"/>
  <c r="F1251" i="19"/>
  <c r="F1250" i="19"/>
  <c r="F1249" i="19"/>
  <c r="F1248" i="19"/>
  <c r="F1247" i="19"/>
  <c r="F1246" i="19"/>
  <c r="F1245" i="19"/>
  <c r="F1244" i="19"/>
  <c r="F1243" i="19"/>
  <c r="F1242" i="19"/>
  <c r="F1241" i="19"/>
  <c r="F1240" i="19"/>
  <c r="F1239" i="19"/>
  <c r="F1238" i="19"/>
  <c r="F1237" i="19"/>
  <c r="F1236" i="19"/>
  <c r="F1235" i="19"/>
  <c r="F1234" i="19"/>
  <c r="F1233" i="19"/>
  <c r="F1232" i="19"/>
  <c r="F1231" i="19"/>
  <c r="F1230" i="19"/>
  <c r="F1229" i="19"/>
  <c r="F1228" i="19"/>
  <c r="F1227" i="19"/>
  <c r="F1226" i="19"/>
  <c r="F1225" i="19"/>
  <c r="F1224" i="19"/>
  <c r="F1223" i="19"/>
  <c r="F1222" i="19"/>
  <c r="F1221" i="19"/>
  <c r="F1220" i="19"/>
  <c r="F1219" i="19"/>
  <c r="F1218" i="19"/>
  <c r="F1217" i="19"/>
  <c r="F1216" i="19"/>
  <c r="F1215" i="19"/>
  <c r="F1214" i="19"/>
  <c r="F1213" i="19"/>
  <c r="F1212" i="19"/>
  <c r="F1211" i="19"/>
  <c r="F1210" i="19"/>
  <c r="F1209" i="19"/>
  <c r="F1208" i="19"/>
  <c r="F1207" i="19"/>
  <c r="F1206" i="19"/>
  <c r="F1205" i="19"/>
  <c r="F1204" i="19"/>
  <c r="F1203" i="19"/>
  <c r="F1202" i="19"/>
  <c r="F1201" i="19"/>
  <c r="F1200" i="19"/>
  <c r="F1199" i="19"/>
  <c r="F1198" i="19"/>
  <c r="F1197" i="19"/>
  <c r="F1196" i="19"/>
  <c r="F1195" i="19"/>
  <c r="F1194" i="19"/>
  <c r="F1193" i="19"/>
  <c r="F1192" i="19"/>
  <c r="F1191" i="19"/>
  <c r="F1190" i="19"/>
  <c r="F1189" i="19"/>
  <c r="F1188" i="19"/>
  <c r="F1187" i="19"/>
  <c r="F1186" i="19"/>
  <c r="F1185" i="19"/>
  <c r="F1184" i="19"/>
  <c r="F1183" i="19"/>
  <c r="F1182" i="19"/>
  <c r="F1181" i="19"/>
  <c r="F1180" i="19"/>
  <c r="F1179" i="19"/>
  <c r="F1178" i="19"/>
  <c r="F1177" i="19"/>
  <c r="F1176" i="19"/>
  <c r="F1175" i="19"/>
  <c r="F1174" i="19"/>
  <c r="F1173" i="19"/>
  <c r="F1172" i="19"/>
  <c r="F1171" i="19"/>
  <c r="F1170" i="19"/>
  <c r="F1169" i="19"/>
  <c r="F1168" i="19"/>
  <c r="F1167" i="19"/>
  <c r="F1166" i="19"/>
  <c r="F1165" i="19"/>
  <c r="F1164" i="19"/>
  <c r="F1163" i="19"/>
  <c r="F1162" i="19"/>
  <c r="F1161" i="19"/>
  <c r="F1160" i="19"/>
  <c r="F1159" i="19"/>
  <c r="F1158" i="19"/>
  <c r="F1157" i="19"/>
  <c r="F1156" i="19"/>
  <c r="F1155" i="19"/>
  <c r="F1154" i="19"/>
  <c r="F1153" i="19"/>
  <c r="F1152" i="19"/>
  <c r="F1151" i="19"/>
  <c r="F1150" i="19"/>
  <c r="F1149" i="19"/>
  <c r="F1148" i="19"/>
  <c r="F1147" i="19"/>
  <c r="F1146" i="19"/>
  <c r="F1145" i="19"/>
  <c r="F1144" i="19"/>
  <c r="F1143" i="19"/>
  <c r="F1142" i="19"/>
  <c r="F1141" i="19"/>
  <c r="F1140" i="19"/>
  <c r="F1139" i="19"/>
  <c r="F1138" i="19"/>
  <c r="F1137" i="19"/>
  <c r="F1136" i="19"/>
  <c r="F1135" i="19"/>
  <c r="F1134" i="19"/>
  <c r="F1133" i="19"/>
  <c r="F1132" i="19"/>
  <c r="F1131" i="19"/>
  <c r="F1130" i="19"/>
  <c r="F1129" i="19"/>
  <c r="F1128" i="19"/>
  <c r="F1127" i="19"/>
  <c r="F1126" i="19"/>
  <c r="F1125" i="19"/>
  <c r="F1124" i="19"/>
  <c r="F1123" i="19"/>
  <c r="F1122" i="19"/>
  <c r="F1121" i="19"/>
  <c r="F1120" i="19"/>
  <c r="F1119" i="19"/>
  <c r="F1118" i="19"/>
  <c r="F1117" i="19"/>
  <c r="F1116" i="19"/>
  <c r="F1115" i="19"/>
  <c r="F1114" i="19"/>
  <c r="F1113" i="19"/>
  <c r="F1112" i="19"/>
  <c r="F1111" i="19"/>
  <c r="F1110" i="19"/>
  <c r="F1109" i="19"/>
  <c r="F1108" i="19"/>
  <c r="F1107" i="19"/>
  <c r="F1106" i="19"/>
  <c r="F1105" i="19"/>
  <c r="F1104" i="19"/>
  <c r="F1103" i="19"/>
  <c r="F1102" i="19"/>
  <c r="F1101" i="19"/>
  <c r="F1100" i="19"/>
  <c r="F1099" i="19"/>
  <c r="F1098" i="19"/>
  <c r="F1097" i="19"/>
  <c r="F1096" i="19"/>
  <c r="F1095" i="19"/>
  <c r="F1094" i="19"/>
  <c r="F1093" i="19"/>
  <c r="F1092" i="19"/>
  <c r="F1091" i="19"/>
  <c r="F1090" i="19"/>
  <c r="F1089" i="19"/>
  <c r="F1088" i="19"/>
  <c r="F1087" i="19"/>
  <c r="F1086" i="19"/>
  <c r="F1085" i="19"/>
  <c r="F1084" i="19"/>
  <c r="F1083" i="19"/>
  <c r="F1082" i="19"/>
  <c r="F1081" i="19"/>
  <c r="F1080" i="19"/>
  <c r="F1079" i="19"/>
  <c r="F1078" i="19"/>
  <c r="F1077" i="19"/>
  <c r="F1076" i="19"/>
  <c r="F1075" i="19"/>
  <c r="F1074" i="19"/>
  <c r="F1073" i="19"/>
  <c r="F1072" i="19"/>
  <c r="F1071" i="19"/>
  <c r="F1070" i="19"/>
  <c r="F1069" i="19"/>
  <c r="F1068" i="19"/>
  <c r="G1068" i="19"/>
  <c r="F1067" i="19"/>
  <c r="G1067" i="19"/>
  <c r="F1066" i="19"/>
  <c r="G1066" i="19"/>
  <c r="F1065" i="19"/>
  <c r="G1065" i="19"/>
  <c r="F1064" i="19"/>
  <c r="G1064" i="19"/>
  <c r="F1063" i="19"/>
  <c r="G1063" i="19"/>
  <c r="F1062" i="19"/>
  <c r="G1062" i="19"/>
  <c r="F1061" i="19"/>
  <c r="G1061" i="19"/>
  <c r="F1060" i="19"/>
  <c r="G1060" i="19"/>
  <c r="F1059" i="19"/>
  <c r="G1059" i="19"/>
  <c r="F1058" i="19"/>
  <c r="G1058" i="19"/>
  <c r="F1057" i="19"/>
  <c r="G1057" i="19"/>
  <c r="F1056" i="19"/>
  <c r="G1056" i="19"/>
  <c r="F1055" i="19"/>
  <c r="G1055" i="19"/>
  <c r="F1054" i="19"/>
  <c r="G1054" i="19"/>
  <c r="F1053" i="19"/>
  <c r="G1053" i="19"/>
  <c r="F1052" i="19"/>
  <c r="G1052" i="19"/>
  <c r="F1051" i="19"/>
  <c r="G1051" i="19"/>
  <c r="F1050" i="19"/>
  <c r="G1050" i="19"/>
  <c r="F1049" i="19"/>
  <c r="G1049" i="19"/>
  <c r="F1048" i="19"/>
  <c r="G1048" i="19"/>
  <c r="F1047" i="19"/>
  <c r="G1047" i="19"/>
  <c r="F1046" i="19"/>
  <c r="G1046" i="19"/>
  <c r="F1045" i="19"/>
  <c r="G1045" i="19"/>
  <c r="F1044" i="19"/>
  <c r="G1044" i="19"/>
  <c r="F1043" i="19"/>
  <c r="G1043" i="19"/>
  <c r="F1042" i="19"/>
  <c r="G1042" i="19"/>
  <c r="F1041" i="19"/>
  <c r="G1041" i="19"/>
  <c r="F1040" i="19"/>
  <c r="G1040" i="19"/>
  <c r="F1039" i="19"/>
  <c r="G1039" i="19"/>
  <c r="F1038" i="19"/>
  <c r="G1038" i="19"/>
  <c r="F1037" i="19"/>
  <c r="G1037" i="19"/>
  <c r="F1036" i="19"/>
  <c r="G1036" i="19"/>
  <c r="F1035" i="19"/>
  <c r="G1035" i="19"/>
  <c r="F1034" i="19"/>
  <c r="G1034" i="19"/>
  <c r="F1033" i="19"/>
  <c r="G1033" i="19"/>
  <c r="F1032" i="19"/>
  <c r="G1032" i="19"/>
  <c r="F1031" i="19"/>
  <c r="G1031" i="19"/>
  <c r="F1030" i="19"/>
  <c r="G1030" i="19"/>
  <c r="F1029" i="19"/>
  <c r="G1029" i="19"/>
  <c r="F1028" i="19"/>
  <c r="G1028" i="19"/>
  <c r="F1027" i="19"/>
  <c r="G1027" i="19"/>
  <c r="F1026" i="19"/>
  <c r="G1026" i="19"/>
  <c r="F1025" i="19"/>
  <c r="G1025" i="19"/>
  <c r="F1024" i="19"/>
  <c r="G1024" i="19"/>
  <c r="F1023" i="19"/>
  <c r="G1023" i="19"/>
  <c r="F1022" i="19"/>
  <c r="G1022" i="19"/>
  <c r="F1021" i="19"/>
  <c r="G1021" i="19"/>
  <c r="F1020" i="19"/>
  <c r="G1020" i="19"/>
  <c r="F1019" i="19"/>
  <c r="G1019" i="19"/>
  <c r="F1018" i="19"/>
  <c r="G1018" i="19"/>
  <c r="F1017" i="19"/>
  <c r="G1017" i="19"/>
  <c r="F1016" i="19"/>
  <c r="G1016" i="19"/>
  <c r="F1015" i="19"/>
  <c r="G1015" i="19"/>
  <c r="F1014" i="19"/>
  <c r="G1014" i="19"/>
  <c r="F1013" i="19"/>
  <c r="G1013" i="19"/>
  <c r="F1012" i="19"/>
  <c r="G1012" i="19"/>
  <c r="F1011" i="19"/>
  <c r="G1011" i="19"/>
  <c r="F1010" i="19"/>
  <c r="G1010" i="19"/>
  <c r="F1009" i="19"/>
  <c r="G1009" i="19"/>
  <c r="F1008" i="19"/>
  <c r="G1008" i="19"/>
  <c r="F1007" i="19"/>
  <c r="G1007" i="19"/>
  <c r="F1006" i="19"/>
  <c r="G1006" i="19"/>
  <c r="F1005" i="19"/>
  <c r="G1005" i="19"/>
  <c r="F1004" i="19"/>
  <c r="G1004" i="19"/>
  <c r="F1003" i="19"/>
  <c r="G1003" i="19"/>
  <c r="F1002" i="19"/>
  <c r="G1002" i="19"/>
  <c r="F1001" i="19"/>
  <c r="G1001" i="19"/>
  <c r="F1000" i="19"/>
  <c r="G1000" i="19"/>
  <c r="F999" i="19"/>
  <c r="G999" i="19"/>
  <c r="F998" i="19"/>
  <c r="G998" i="19"/>
  <c r="F997" i="19"/>
  <c r="G997" i="19"/>
  <c r="F996" i="19"/>
  <c r="G996" i="19"/>
  <c r="F995" i="19"/>
  <c r="G995" i="19"/>
  <c r="F994" i="19"/>
  <c r="G994" i="19"/>
  <c r="F993" i="19"/>
  <c r="G993" i="19"/>
  <c r="F992" i="19"/>
  <c r="G992" i="19"/>
  <c r="F991" i="19"/>
  <c r="G991" i="19"/>
  <c r="F990" i="19"/>
  <c r="G990" i="19"/>
  <c r="F989" i="19"/>
  <c r="G989" i="19"/>
  <c r="F988" i="19"/>
  <c r="G988" i="19"/>
  <c r="F987" i="19"/>
  <c r="G987" i="19"/>
  <c r="F986" i="19"/>
  <c r="G986" i="19"/>
  <c r="F985" i="19"/>
  <c r="G985" i="19"/>
  <c r="F984" i="19"/>
  <c r="G984" i="19"/>
  <c r="F983" i="19"/>
  <c r="G983" i="19"/>
  <c r="F982" i="19"/>
  <c r="G982" i="19"/>
  <c r="F981" i="19"/>
  <c r="G981" i="19"/>
  <c r="F980" i="19"/>
  <c r="G980" i="19"/>
  <c r="F979" i="19"/>
  <c r="G979" i="19"/>
  <c r="F978" i="19"/>
  <c r="G978" i="19"/>
  <c r="F977" i="19"/>
  <c r="G977" i="19"/>
  <c r="F976" i="19"/>
  <c r="G976" i="19"/>
  <c r="F975" i="19"/>
  <c r="G975" i="19"/>
  <c r="F974" i="19"/>
  <c r="G974" i="19"/>
  <c r="F973" i="19"/>
  <c r="G973" i="19"/>
  <c r="F972" i="19"/>
  <c r="G972" i="19"/>
  <c r="F971" i="19"/>
  <c r="G971" i="19"/>
  <c r="F970" i="19"/>
  <c r="G970" i="19"/>
  <c r="F969" i="19"/>
  <c r="G969" i="19"/>
  <c r="F968" i="19"/>
  <c r="G968" i="19"/>
  <c r="F967" i="19"/>
  <c r="G967" i="19"/>
  <c r="F966" i="19"/>
  <c r="G966" i="19"/>
  <c r="F965" i="19"/>
  <c r="G965" i="19"/>
  <c r="F964" i="19"/>
  <c r="G964" i="19"/>
  <c r="F963" i="19"/>
  <c r="G963" i="19"/>
  <c r="F962" i="19"/>
  <c r="G962" i="19"/>
  <c r="F961" i="19"/>
  <c r="G961" i="19"/>
  <c r="F960" i="19"/>
  <c r="G960" i="19"/>
  <c r="F959" i="19"/>
  <c r="G959" i="19"/>
  <c r="F958" i="19"/>
  <c r="G958" i="19"/>
  <c r="F957" i="19"/>
  <c r="G957" i="19"/>
  <c r="F956" i="19"/>
  <c r="G956" i="19"/>
  <c r="F955" i="19"/>
  <c r="G955" i="19"/>
  <c r="F954" i="19"/>
  <c r="G954" i="19"/>
  <c r="F953" i="19"/>
  <c r="G953" i="19"/>
  <c r="F952" i="19"/>
  <c r="G952" i="19"/>
  <c r="F951" i="19"/>
  <c r="G951" i="19"/>
  <c r="F950" i="19"/>
  <c r="G950" i="19"/>
  <c r="F949" i="19"/>
  <c r="G949" i="19"/>
  <c r="F948" i="19"/>
  <c r="G948" i="19"/>
  <c r="F947" i="19"/>
  <c r="G947" i="19"/>
  <c r="F946" i="19"/>
  <c r="G946" i="19"/>
  <c r="F945" i="19"/>
  <c r="G945" i="19"/>
  <c r="F944" i="19"/>
  <c r="G944" i="19"/>
  <c r="F943" i="19"/>
  <c r="G943" i="19"/>
  <c r="F942" i="19"/>
  <c r="G942" i="19"/>
  <c r="F941" i="19"/>
  <c r="G941" i="19"/>
  <c r="F940" i="19"/>
  <c r="G940" i="19"/>
  <c r="F939" i="19"/>
  <c r="G939" i="19"/>
  <c r="F938" i="19"/>
  <c r="G938" i="19"/>
  <c r="F937" i="19"/>
  <c r="G937" i="19"/>
  <c r="F936" i="19"/>
  <c r="G936" i="19"/>
  <c r="F935" i="19"/>
  <c r="G935" i="19"/>
  <c r="F934" i="19"/>
  <c r="G934" i="19"/>
  <c r="F933" i="19"/>
  <c r="G933" i="19"/>
  <c r="F932" i="19"/>
  <c r="G932" i="19"/>
  <c r="F931" i="19"/>
  <c r="G931" i="19"/>
  <c r="F930" i="19"/>
  <c r="G930" i="19"/>
  <c r="F929" i="19"/>
  <c r="G929" i="19"/>
  <c r="F928" i="19"/>
  <c r="G928" i="19"/>
  <c r="F927" i="19"/>
  <c r="G927" i="19"/>
  <c r="F926" i="19"/>
  <c r="G926" i="19"/>
  <c r="F925" i="19"/>
  <c r="G925" i="19"/>
  <c r="F924" i="19"/>
  <c r="G924" i="19"/>
  <c r="F923" i="19"/>
  <c r="G923" i="19"/>
  <c r="F922" i="19"/>
  <c r="G922" i="19"/>
  <c r="F921" i="19"/>
  <c r="G921" i="19"/>
  <c r="F920" i="19"/>
  <c r="G920" i="19"/>
  <c r="F919" i="19"/>
  <c r="G919" i="19"/>
  <c r="F918" i="19"/>
  <c r="G918" i="19"/>
  <c r="F917" i="19"/>
  <c r="G917" i="19"/>
  <c r="F916" i="19"/>
  <c r="G916" i="19"/>
  <c r="F915" i="19"/>
  <c r="G915" i="19"/>
  <c r="F914" i="19"/>
  <c r="G914" i="19"/>
  <c r="F913" i="19"/>
  <c r="G913" i="19"/>
  <c r="F912" i="19"/>
  <c r="G912" i="19"/>
  <c r="F911" i="19"/>
  <c r="G911" i="19"/>
  <c r="F910" i="19"/>
  <c r="G910" i="19"/>
  <c r="F909" i="19"/>
  <c r="G909" i="19"/>
  <c r="F908" i="19"/>
  <c r="G908" i="19"/>
  <c r="F907" i="19"/>
  <c r="G907" i="19"/>
  <c r="F906" i="19"/>
  <c r="G906" i="19"/>
  <c r="F905" i="19"/>
  <c r="G905" i="19"/>
  <c r="F904" i="19"/>
  <c r="G904" i="19"/>
  <c r="F903" i="19"/>
  <c r="G903" i="19"/>
  <c r="F902" i="19"/>
  <c r="G902" i="19"/>
  <c r="F901" i="19"/>
  <c r="G901" i="19"/>
  <c r="F900" i="19"/>
  <c r="G900" i="19"/>
  <c r="F899" i="19"/>
  <c r="G899" i="19"/>
  <c r="F898" i="19"/>
  <c r="G898" i="19"/>
  <c r="F897" i="19"/>
  <c r="G897" i="19"/>
  <c r="F896" i="19"/>
  <c r="G896" i="19"/>
  <c r="F895" i="19"/>
  <c r="G895" i="19"/>
  <c r="F894" i="19"/>
  <c r="G894" i="19"/>
  <c r="F893" i="19"/>
  <c r="G893" i="19"/>
  <c r="F892" i="19"/>
  <c r="G892" i="19"/>
  <c r="F891" i="19"/>
  <c r="G891" i="19"/>
  <c r="F890" i="19"/>
  <c r="G890" i="19"/>
  <c r="F889" i="19"/>
  <c r="G889" i="19"/>
  <c r="F888" i="19"/>
  <c r="G888" i="19"/>
  <c r="F887" i="19"/>
  <c r="G887" i="19"/>
  <c r="F886" i="19"/>
  <c r="G886" i="19"/>
  <c r="F885" i="19"/>
  <c r="G885" i="19"/>
  <c r="F884" i="19"/>
  <c r="G884" i="19"/>
  <c r="F883" i="19"/>
  <c r="G883" i="19"/>
  <c r="F882" i="19"/>
  <c r="G882" i="19"/>
  <c r="F881" i="19"/>
  <c r="G881" i="19"/>
  <c r="F880" i="19"/>
  <c r="G880" i="19"/>
  <c r="F879" i="19"/>
  <c r="G879" i="19"/>
  <c r="F878" i="19"/>
  <c r="G878" i="19"/>
  <c r="F877" i="19"/>
  <c r="G877" i="19"/>
  <c r="F876" i="19"/>
  <c r="G876" i="19"/>
  <c r="F875" i="19"/>
  <c r="G875" i="19"/>
  <c r="F874" i="19"/>
  <c r="G874" i="19"/>
  <c r="F873" i="19"/>
  <c r="G873" i="19"/>
  <c r="F872" i="19"/>
  <c r="G872" i="19"/>
  <c r="F871" i="19"/>
  <c r="G871" i="19"/>
  <c r="F870" i="19"/>
  <c r="G870" i="19"/>
  <c r="F869" i="19"/>
  <c r="G869" i="19"/>
  <c r="F868" i="19"/>
  <c r="G868" i="19"/>
  <c r="F867" i="19"/>
  <c r="G867" i="19"/>
  <c r="F866" i="19"/>
  <c r="G866" i="19"/>
  <c r="F865" i="19"/>
  <c r="G865" i="19"/>
  <c r="F864" i="19"/>
  <c r="G864" i="19"/>
  <c r="F863" i="19"/>
  <c r="G863" i="19"/>
  <c r="F862" i="19"/>
  <c r="G862" i="19"/>
  <c r="F861" i="19"/>
  <c r="G861" i="19"/>
  <c r="F860" i="19"/>
  <c r="G860" i="19"/>
  <c r="F859" i="19"/>
  <c r="G859" i="19"/>
  <c r="F858" i="19"/>
  <c r="G858" i="19"/>
  <c r="F857" i="19"/>
  <c r="G857" i="19"/>
  <c r="F856" i="19"/>
  <c r="G856" i="19"/>
  <c r="F855" i="19"/>
  <c r="G855" i="19"/>
  <c r="F854" i="19"/>
  <c r="G854" i="19"/>
  <c r="F853" i="19"/>
  <c r="G853" i="19"/>
  <c r="F852" i="19"/>
  <c r="G852" i="19"/>
  <c r="F851" i="19"/>
  <c r="G851" i="19"/>
  <c r="F850" i="19"/>
  <c r="G850" i="19"/>
  <c r="F849" i="19"/>
  <c r="G849" i="19"/>
  <c r="F848" i="19"/>
  <c r="G848" i="19"/>
  <c r="F847" i="19"/>
  <c r="G847" i="19"/>
  <c r="F846" i="19"/>
  <c r="G846" i="19"/>
  <c r="F845" i="19"/>
  <c r="G845" i="19"/>
  <c r="F844" i="19"/>
  <c r="G844" i="19"/>
  <c r="F843" i="19"/>
  <c r="G843" i="19"/>
  <c r="F842" i="19"/>
  <c r="G842" i="19"/>
  <c r="F841" i="19"/>
  <c r="G841" i="19"/>
  <c r="F840" i="19"/>
  <c r="G840" i="19"/>
  <c r="F839" i="19"/>
  <c r="G839" i="19"/>
  <c r="F838" i="19"/>
  <c r="G838" i="19"/>
  <c r="F837" i="19"/>
  <c r="G837" i="19"/>
  <c r="F836" i="19"/>
  <c r="G836" i="19"/>
  <c r="F835" i="19"/>
  <c r="G835" i="19"/>
  <c r="F834" i="19"/>
  <c r="G834" i="19"/>
  <c r="F833" i="19"/>
  <c r="G833" i="19"/>
  <c r="F832" i="19"/>
  <c r="G832" i="19"/>
  <c r="F831" i="19"/>
  <c r="G831" i="19"/>
  <c r="F830" i="19"/>
  <c r="G830" i="19"/>
  <c r="F829" i="19"/>
  <c r="G829" i="19"/>
  <c r="F828" i="19"/>
  <c r="G828" i="19"/>
  <c r="F827" i="19"/>
  <c r="G827" i="19"/>
  <c r="F826" i="19"/>
  <c r="G826" i="19"/>
  <c r="F825" i="19"/>
  <c r="G825" i="19"/>
  <c r="F824" i="19"/>
  <c r="G824" i="19"/>
  <c r="F823" i="19"/>
  <c r="G823" i="19"/>
  <c r="F822" i="19"/>
  <c r="G822" i="19"/>
  <c r="F821" i="19"/>
  <c r="G821" i="19"/>
  <c r="F820" i="19"/>
  <c r="G820" i="19"/>
  <c r="F819" i="19"/>
  <c r="G819" i="19"/>
  <c r="F818" i="19"/>
  <c r="G818" i="19"/>
  <c r="F817" i="19"/>
  <c r="G817" i="19"/>
  <c r="F816" i="19"/>
  <c r="G816" i="19"/>
  <c r="F815" i="19"/>
  <c r="G815" i="19"/>
  <c r="F814" i="19"/>
  <c r="G814" i="19"/>
  <c r="F813" i="19"/>
  <c r="G813" i="19"/>
  <c r="F812" i="19"/>
  <c r="G812" i="19"/>
  <c r="F811" i="19"/>
  <c r="G811" i="19"/>
  <c r="F810" i="19"/>
  <c r="G810" i="19"/>
  <c r="F809" i="19"/>
  <c r="G809" i="19"/>
  <c r="F808" i="19"/>
  <c r="G808" i="19"/>
  <c r="F807" i="19"/>
  <c r="G807" i="19"/>
  <c r="F806" i="19"/>
  <c r="G806" i="19"/>
  <c r="F805" i="19"/>
  <c r="G805" i="19"/>
  <c r="F804" i="19"/>
  <c r="G804" i="19"/>
  <c r="F803" i="19"/>
  <c r="G803" i="19"/>
  <c r="F802" i="19"/>
  <c r="G802" i="19"/>
  <c r="F801" i="19"/>
  <c r="G801" i="19"/>
  <c r="F800" i="19"/>
  <c r="G800" i="19"/>
  <c r="F799" i="19"/>
  <c r="G799" i="19"/>
  <c r="F798" i="19"/>
  <c r="G798" i="19"/>
  <c r="F797" i="19"/>
  <c r="G797" i="19"/>
  <c r="F796" i="19"/>
  <c r="G796" i="19"/>
  <c r="F795" i="19"/>
  <c r="G795" i="19"/>
  <c r="F794" i="19"/>
  <c r="G794" i="19"/>
  <c r="F793" i="19"/>
  <c r="G793" i="19"/>
  <c r="F792" i="19"/>
  <c r="G792" i="19"/>
  <c r="F791" i="19"/>
  <c r="G791" i="19"/>
  <c r="F790" i="19"/>
  <c r="G790" i="19"/>
  <c r="F789" i="19"/>
  <c r="G789" i="19"/>
  <c r="F788" i="19"/>
  <c r="G788" i="19"/>
  <c r="F787" i="19"/>
  <c r="G787" i="19"/>
  <c r="F786" i="19"/>
  <c r="G786" i="19"/>
  <c r="F785" i="19"/>
  <c r="G785" i="19"/>
  <c r="F784" i="19"/>
  <c r="G784" i="19"/>
  <c r="F783" i="19"/>
  <c r="G783" i="19"/>
  <c r="F782" i="19"/>
  <c r="G782" i="19"/>
  <c r="F781" i="19"/>
  <c r="G781" i="19"/>
  <c r="F780" i="19"/>
  <c r="G780" i="19"/>
  <c r="F779" i="19"/>
  <c r="G779" i="19"/>
  <c r="F778" i="19"/>
  <c r="G778" i="19"/>
  <c r="F777" i="19"/>
  <c r="G777" i="19"/>
  <c r="F776" i="19"/>
  <c r="G776" i="19"/>
  <c r="F775" i="19"/>
  <c r="G775" i="19"/>
  <c r="F774" i="19"/>
  <c r="G774" i="19"/>
  <c r="F773" i="19"/>
  <c r="G773" i="19"/>
  <c r="F772" i="19"/>
  <c r="G772" i="19"/>
  <c r="F771" i="19"/>
  <c r="G771" i="19"/>
  <c r="F770" i="19"/>
  <c r="G770" i="19"/>
  <c r="F769" i="19"/>
  <c r="G769" i="19"/>
  <c r="F768" i="19"/>
  <c r="G768" i="19"/>
  <c r="F767" i="19"/>
  <c r="G767" i="19"/>
  <c r="F766" i="19"/>
  <c r="G766" i="19"/>
  <c r="F765" i="19"/>
  <c r="G765" i="19"/>
  <c r="F764" i="19"/>
  <c r="G764" i="19"/>
  <c r="F763" i="19"/>
  <c r="G763" i="19"/>
  <c r="F762" i="19"/>
  <c r="G762" i="19"/>
  <c r="F761" i="19"/>
  <c r="G761" i="19"/>
  <c r="F760" i="19"/>
  <c r="G760" i="19"/>
  <c r="F759" i="19"/>
  <c r="G759" i="19"/>
  <c r="F758" i="19"/>
  <c r="G758" i="19"/>
  <c r="F757" i="19"/>
  <c r="G757" i="19"/>
  <c r="F756" i="19"/>
  <c r="G756" i="19"/>
  <c r="F755" i="19"/>
  <c r="G755" i="19"/>
  <c r="F754" i="19"/>
  <c r="G754" i="19"/>
  <c r="F753" i="19"/>
  <c r="G753" i="19"/>
  <c r="F752" i="19"/>
  <c r="G752" i="19"/>
  <c r="F751" i="19"/>
  <c r="G751" i="19"/>
  <c r="F750" i="19"/>
  <c r="G750" i="19"/>
  <c r="F749" i="19"/>
  <c r="G749" i="19"/>
  <c r="F748" i="19"/>
  <c r="G748" i="19"/>
  <c r="F747" i="19"/>
  <c r="G747" i="19"/>
  <c r="F746" i="19"/>
  <c r="G746" i="19"/>
  <c r="F745" i="19"/>
  <c r="G745" i="19"/>
  <c r="F744" i="19"/>
  <c r="G744" i="19"/>
  <c r="F743" i="19"/>
  <c r="G743" i="19"/>
  <c r="F742" i="19"/>
  <c r="G742" i="19"/>
  <c r="F741" i="19"/>
  <c r="G741" i="19"/>
  <c r="F740" i="19"/>
  <c r="G740" i="19"/>
  <c r="F739" i="19"/>
  <c r="G739" i="19"/>
  <c r="F738" i="19"/>
  <c r="G738" i="19"/>
  <c r="F737" i="19"/>
  <c r="G737" i="19"/>
  <c r="F736" i="19"/>
  <c r="G736" i="19"/>
  <c r="F735" i="19"/>
  <c r="G735" i="19"/>
  <c r="F734" i="19"/>
  <c r="G734" i="19"/>
  <c r="F733" i="19"/>
  <c r="G733" i="19"/>
  <c r="F732" i="19"/>
  <c r="G732" i="19"/>
  <c r="F731" i="19"/>
  <c r="G731" i="19"/>
  <c r="F730" i="19"/>
  <c r="G730" i="19"/>
  <c r="F729" i="19"/>
  <c r="G729" i="19"/>
  <c r="F728" i="19"/>
  <c r="G728" i="19"/>
  <c r="F727" i="19"/>
  <c r="G727" i="19"/>
  <c r="F726" i="19"/>
  <c r="G726" i="19"/>
  <c r="F725" i="19"/>
  <c r="G725" i="19"/>
  <c r="F724" i="19"/>
  <c r="G724" i="19"/>
  <c r="F723" i="19"/>
  <c r="G723" i="19"/>
  <c r="F722" i="19"/>
  <c r="G722" i="19"/>
  <c r="F721" i="19"/>
  <c r="G721" i="19"/>
  <c r="F720" i="19"/>
  <c r="G720" i="19"/>
  <c r="F719" i="19"/>
  <c r="G719" i="19"/>
  <c r="F718" i="19"/>
  <c r="G718" i="19"/>
  <c r="F717" i="19"/>
  <c r="G717" i="19"/>
  <c r="F716" i="19"/>
  <c r="G716" i="19"/>
  <c r="F715" i="19"/>
  <c r="G715" i="19"/>
  <c r="F714" i="19"/>
  <c r="G714" i="19"/>
  <c r="F713" i="19"/>
  <c r="G713" i="19"/>
  <c r="F712" i="19"/>
  <c r="G712" i="19"/>
  <c r="F711" i="19"/>
  <c r="G711" i="19"/>
  <c r="F710" i="19"/>
  <c r="G710" i="19"/>
  <c r="F709" i="19"/>
  <c r="G709" i="19"/>
  <c r="F708" i="19"/>
  <c r="G708" i="19"/>
  <c r="F707" i="19"/>
  <c r="G707" i="19"/>
  <c r="F706" i="19"/>
  <c r="G706" i="19"/>
  <c r="F705" i="19"/>
  <c r="G705" i="19"/>
  <c r="F704" i="19"/>
  <c r="G704" i="19"/>
  <c r="F703" i="19"/>
  <c r="G703" i="19"/>
  <c r="F702" i="19"/>
  <c r="G702" i="19"/>
  <c r="F701" i="19"/>
  <c r="G701" i="19"/>
  <c r="F700" i="19"/>
  <c r="G700" i="19"/>
  <c r="F699" i="19"/>
  <c r="G699" i="19"/>
  <c r="F698" i="19"/>
  <c r="G698" i="19"/>
  <c r="F697" i="19"/>
  <c r="G697" i="19"/>
  <c r="F696" i="19"/>
  <c r="G696" i="19"/>
  <c r="F695" i="19"/>
  <c r="G695" i="19"/>
  <c r="F694" i="19"/>
  <c r="G694" i="19"/>
  <c r="F693" i="19"/>
  <c r="G693" i="19"/>
  <c r="F692" i="19"/>
  <c r="G692" i="19"/>
  <c r="F691" i="19"/>
  <c r="G691" i="19"/>
  <c r="F690" i="19"/>
  <c r="G690" i="19"/>
  <c r="F689" i="19"/>
  <c r="G689" i="19"/>
  <c r="F688" i="19"/>
  <c r="G688" i="19"/>
  <c r="F687" i="19"/>
  <c r="G687" i="19"/>
  <c r="F686" i="19"/>
  <c r="G686" i="19"/>
  <c r="F685" i="19"/>
  <c r="G685" i="19"/>
  <c r="F684" i="19"/>
  <c r="G684" i="19"/>
  <c r="F683" i="19"/>
  <c r="G683" i="19"/>
  <c r="F682" i="19"/>
  <c r="G682" i="19"/>
  <c r="F681" i="19"/>
  <c r="G681" i="19"/>
  <c r="F680" i="19"/>
  <c r="G680" i="19"/>
  <c r="F679" i="19"/>
  <c r="G679" i="19"/>
  <c r="F678" i="19"/>
  <c r="G678" i="19"/>
  <c r="F677" i="19"/>
  <c r="G677" i="19"/>
  <c r="F676" i="19"/>
  <c r="G676" i="19"/>
  <c r="F675" i="19"/>
  <c r="G675" i="19"/>
  <c r="F674" i="19"/>
  <c r="G674" i="19"/>
  <c r="F673" i="19"/>
  <c r="G673" i="19"/>
  <c r="F672" i="19"/>
  <c r="G672" i="19"/>
  <c r="F671" i="19"/>
  <c r="G671" i="19"/>
  <c r="F670" i="19"/>
  <c r="G670" i="19"/>
  <c r="F669" i="19"/>
  <c r="G669" i="19"/>
  <c r="F668" i="19"/>
  <c r="G668" i="19"/>
  <c r="F667" i="19"/>
  <c r="G667" i="19"/>
  <c r="F666" i="19"/>
  <c r="G666" i="19"/>
  <c r="F665" i="19"/>
  <c r="G665" i="19"/>
  <c r="F664" i="19"/>
  <c r="G664" i="19"/>
  <c r="F663" i="19"/>
  <c r="G663" i="19"/>
  <c r="F662" i="19"/>
  <c r="G662" i="19"/>
  <c r="F661" i="19"/>
  <c r="G661" i="19"/>
  <c r="F660" i="19"/>
  <c r="G660" i="19"/>
  <c r="F659" i="19"/>
  <c r="G659" i="19"/>
  <c r="F658" i="19"/>
  <c r="G658" i="19"/>
  <c r="F657" i="19"/>
  <c r="G657" i="19"/>
  <c r="F656" i="19"/>
  <c r="G656" i="19"/>
  <c r="F655" i="19"/>
  <c r="G655" i="19"/>
  <c r="F654" i="19"/>
  <c r="G654" i="19"/>
  <c r="F653" i="19"/>
  <c r="G653" i="19"/>
  <c r="F652" i="19"/>
  <c r="G652" i="19"/>
  <c r="F651" i="19"/>
  <c r="G651" i="19"/>
  <c r="F650" i="19"/>
  <c r="G650" i="19"/>
  <c r="F649" i="19"/>
  <c r="G649" i="19"/>
  <c r="F648" i="19"/>
  <c r="G648" i="19"/>
  <c r="F647" i="19"/>
  <c r="G647" i="19"/>
  <c r="F646" i="19"/>
  <c r="G646" i="19"/>
  <c r="F645" i="19"/>
  <c r="G645" i="19"/>
  <c r="F644" i="19"/>
  <c r="G644" i="19"/>
  <c r="F643" i="19"/>
  <c r="G643" i="19"/>
  <c r="F642" i="19"/>
  <c r="G642" i="19"/>
  <c r="F641" i="19"/>
  <c r="G641" i="19"/>
  <c r="F640" i="19"/>
  <c r="G640" i="19"/>
  <c r="F639" i="19"/>
  <c r="G639" i="19"/>
  <c r="F638" i="19"/>
  <c r="G638" i="19"/>
  <c r="F637" i="19"/>
  <c r="G637" i="19"/>
  <c r="F636" i="19"/>
  <c r="G636" i="19"/>
  <c r="F635" i="19"/>
  <c r="G635" i="19"/>
  <c r="F634" i="19"/>
  <c r="G634" i="19"/>
  <c r="F633" i="19"/>
  <c r="G633" i="19"/>
  <c r="F632" i="19"/>
  <c r="G632" i="19"/>
  <c r="F631" i="19"/>
  <c r="G631" i="19"/>
  <c r="F630" i="19"/>
  <c r="G630" i="19"/>
  <c r="F629" i="19"/>
  <c r="G629" i="19"/>
  <c r="F628" i="19"/>
  <c r="G628" i="19"/>
  <c r="F627" i="19"/>
  <c r="G627" i="19"/>
  <c r="F626" i="19"/>
  <c r="G626" i="19"/>
  <c r="F625" i="19"/>
  <c r="G625" i="19"/>
  <c r="F624" i="19"/>
  <c r="G624" i="19"/>
  <c r="F623" i="19"/>
  <c r="G623" i="19"/>
  <c r="F622" i="19"/>
  <c r="G622" i="19"/>
  <c r="F621" i="19"/>
  <c r="G621" i="19"/>
  <c r="F620" i="19"/>
  <c r="G620" i="19"/>
  <c r="F619" i="19"/>
  <c r="G619" i="19"/>
  <c r="F618" i="19"/>
  <c r="G618" i="19"/>
  <c r="F617" i="19"/>
  <c r="G617" i="19"/>
  <c r="F616" i="19"/>
  <c r="G616" i="19"/>
  <c r="F615" i="19"/>
  <c r="G615" i="19"/>
  <c r="F614" i="19"/>
  <c r="G614" i="19"/>
  <c r="F613" i="19"/>
  <c r="G613" i="19"/>
  <c r="F612" i="19"/>
  <c r="G612" i="19"/>
  <c r="F611" i="19"/>
  <c r="G611" i="19"/>
  <c r="F610" i="19"/>
  <c r="G610" i="19"/>
  <c r="F609" i="19"/>
  <c r="G609" i="19"/>
  <c r="F608" i="19"/>
  <c r="G608" i="19"/>
  <c r="F607" i="19"/>
  <c r="G607" i="19"/>
  <c r="F606" i="19"/>
  <c r="G606" i="19"/>
  <c r="F605" i="19"/>
  <c r="G605" i="19"/>
  <c r="F604" i="19"/>
  <c r="G604" i="19"/>
  <c r="F603" i="19"/>
  <c r="G603" i="19"/>
  <c r="F602" i="19"/>
  <c r="G602" i="19"/>
  <c r="F601" i="19"/>
  <c r="G601" i="19"/>
  <c r="F600" i="19"/>
  <c r="G600" i="19"/>
  <c r="F599" i="19"/>
  <c r="G599" i="19"/>
  <c r="F598" i="19"/>
  <c r="G598" i="19"/>
  <c r="F597" i="19"/>
  <c r="G597" i="19"/>
  <c r="F596" i="19"/>
  <c r="G596" i="19"/>
  <c r="F595" i="19"/>
  <c r="G595" i="19"/>
  <c r="F594" i="19"/>
  <c r="G594" i="19"/>
  <c r="F593" i="19"/>
  <c r="G593" i="19"/>
  <c r="F592" i="19"/>
  <c r="G592" i="19"/>
  <c r="F591" i="19"/>
  <c r="G591" i="19"/>
  <c r="F590" i="19"/>
  <c r="G590" i="19"/>
  <c r="F589" i="19"/>
  <c r="G589" i="19"/>
  <c r="F588" i="19"/>
  <c r="G588" i="19"/>
  <c r="F587" i="19"/>
  <c r="G587" i="19"/>
  <c r="F586" i="19"/>
  <c r="G586" i="19"/>
  <c r="F585" i="19"/>
  <c r="G585" i="19"/>
  <c r="F584" i="19"/>
  <c r="G584" i="19"/>
  <c r="F583" i="19"/>
  <c r="G583" i="19"/>
  <c r="F582" i="19"/>
  <c r="G582" i="19"/>
  <c r="F581" i="19"/>
  <c r="G581" i="19"/>
  <c r="F580" i="19"/>
  <c r="G580" i="19"/>
  <c r="F579" i="19"/>
  <c r="G579" i="19"/>
  <c r="F578" i="19"/>
  <c r="G578" i="19"/>
  <c r="F577" i="19"/>
  <c r="G577" i="19"/>
  <c r="F576" i="19"/>
  <c r="G576" i="19"/>
  <c r="F575" i="19"/>
  <c r="G575" i="19"/>
  <c r="F574" i="19"/>
  <c r="G574" i="19"/>
  <c r="F573" i="19"/>
  <c r="G573" i="19"/>
  <c r="F572" i="19"/>
  <c r="G572" i="19"/>
  <c r="F571" i="19"/>
  <c r="G571" i="19"/>
  <c r="F570" i="19"/>
  <c r="G570" i="19"/>
  <c r="F569" i="19"/>
  <c r="G569" i="19"/>
  <c r="F568" i="19"/>
  <c r="G568" i="19"/>
  <c r="F567" i="19"/>
  <c r="G567" i="19"/>
  <c r="F566" i="19"/>
  <c r="G566" i="19"/>
  <c r="F565" i="19"/>
  <c r="G565" i="19"/>
  <c r="F564" i="19"/>
  <c r="G564" i="19"/>
  <c r="F563" i="19"/>
  <c r="G563" i="19"/>
  <c r="F562" i="19"/>
  <c r="G562" i="19"/>
  <c r="F561" i="19"/>
  <c r="G561" i="19"/>
  <c r="F560" i="19"/>
  <c r="G560" i="19"/>
  <c r="F559" i="19"/>
  <c r="G559" i="19"/>
  <c r="F558" i="19"/>
  <c r="G558" i="19"/>
  <c r="F557" i="19"/>
  <c r="G557" i="19"/>
  <c r="F556" i="19"/>
  <c r="G556" i="19"/>
  <c r="F555" i="19"/>
  <c r="G555" i="19"/>
  <c r="F554" i="19"/>
  <c r="G554" i="19"/>
  <c r="F553" i="19"/>
  <c r="G553" i="19"/>
  <c r="F552" i="19"/>
  <c r="G552" i="19"/>
  <c r="F551" i="19"/>
  <c r="G551" i="19"/>
  <c r="F550" i="19"/>
  <c r="G550" i="19"/>
  <c r="F549" i="19"/>
  <c r="G549" i="19"/>
  <c r="F548" i="19"/>
  <c r="G548" i="19"/>
  <c r="F547" i="19"/>
  <c r="G547" i="19"/>
  <c r="F546" i="19"/>
  <c r="G546" i="19"/>
  <c r="F545" i="19"/>
  <c r="G545" i="19"/>
  <c r="F544" i="19"/>
  <c r="G544" i="19"/>
  <c r="F543" i="19"/>
  <c r="G543" i="19"/>
  <c r="F542" i="19"/>
  <c r="G542" i="19"/>
  <c r="F541" i="19"/>
  <c r="G541" i="19"/>
  <c r="F540" i="19"/>
  <c r="G540" i="19"/>
  <c r="F539" i="19"/>
  <c r="G539" i="19"/>
  <c r="F538" i="19"/>
  <c r="G538" i="19"/>
  <c r="F537" i="19"/>
  <c r="G537" i="19"/>
  <c r="F536" i="19"/>
  <c r="G536" i="19"/>
  <c r="F535" i="19"/>
  <c r="G535" i="19"/>
  <c r="F534" i="19"/>
  <c r="G534" i="19"/>
  <c r="F533" i="19"/>
  <c r="G533" i="19"/>
  <c r="F532" i="19"/>
  <c r="G532" i="19"/>
  <c r="F531" i="19"/>
  <c r="G531" i="19"/>
  <c r="F530" i="19"/>
  <c r="G530" i="19"/>
  <c r="F529" i="19"/>
  <c r="G529" i="19"/>
  <c r="F528" i="19"/>
  <c r="G528" i="19"/>
  <c r="F527" i="19"/>
  <c r="G527" i="19"/>
  <c r="F526" i="19"/>
  <c r="G526" i="19"/>
  <c r="F525" i="19"/>
  <c r="G525" i="19"/>
  <c r="F524" i="19"/>
  <c r="G524" i="19"/>
  <c r="F523" i="19"/>
  <c r="G523" i="19"/>
  <c r="F522" i="19"/>
  <c r="G522" i="19"/>
  <c r="F521" i="19"/>
  <c r="G521" i="19"/>
  <c r="F520" i="19"/>
  <c r="G520" i="19"/>
  <c r="F519" i="19"/>
  <c r="G519" i="19"/>
  <c r="F518" i="19"/>
  <c r="G518" i="19"/>
  <c r="F517" i="19"/>
  <c r="G517" i="19"/>
  <c r="F516" i="19"/>
  <c r="G516" i="19"/>
  <c r="F515" i="19"/>
  <c r="G515" i="19"/>
  <c r="F514" i="19"/>
  <c r="G514" i="19"/>
  <c r="F513" i="19"/>
  <c r="G513" i="19"/>
  <c r="F512" i="19"/>
  <c r="G512" i="19"/>
  <c r="F511" i="19"/>
  <c r="G511" i="19"/>
  <c r="F510" i="19"/>
  <c r="G510" i="19"/>
  <c r="F509" i="19"/>
  <c r="G509" i="19"/>
  <c r="F508" i="19"/>
  <c r="G508" i="19"/>
  <c r="F507" i="19"/>
  <c r="G507" i="19"/>
  <c r="F506" i="19"/>
  <c r="G506" i="19"/>
  <c r="F505" i="19"/>
  <c r="G505" i="19"/>
  <c r="F504" i="19"/>
  <c r="G504" i="19"/>
  <c r="F503" i="19"/>
  <c r="G503" i="19"/>
  <c r="F502" i="19"/>
  <c r="G502" i="19"/>
  <c r="F501" i="19"/>
  <c r="G501" i="19"/>
  <c r="F500" i="19"/>
  <c r="G500" i="19"/>
  <c r="F499" i="19"/>
  <c r="G499" i="19"/>
  <c r="F498" i="19"/>
  <c r="G498" i="19"/>
  <c r="F497" i="19"/>
  <c r="G497" i="19"/>
  <c r="F496" i="19"/>
  <c r="G496" i="19"/>
  <c r="F495" i="19"/>
  <c r="G495" i="19"/>
  <c r="F494" i="19"/>
  <c r="G494" i="19"/>
  <c r="F493" i="19"/>
  <c r="G493" i="19"/>
  <c r="F492" i="19"/>
  <c r="G492" i="19"/>
  <c r="F491" i="19"/>
  <c r="G491" i="19"/>
  <c r="F490" i="19"/>
  <c r="G490" i="19"/>
  <c r="F489" i="19"/>
  <c r="G489" i="19"/>
  <c r="F488" i="19"/>
  <c r="G488" i="19"/>
  <c r="F487" i="19"/>
  <c r="G487" i="19"/>
  <c r="F486" i="19"/>
  <c r="G486" i="19"/>
  <c r="F485" i="19"/>
  <c r="G485" i="19"/>
  <c r="F484" i="19"/>
  <c r="G484" i="19"/>
  <c r="F483" i="19"/>
  <c r="G483" i="19"/>
  <c r="F482" i="19"/>
  <c r="G482" i="19"/>
  <c r="F481" i="19"/>
  <c r="G481" i="19"/>
  <c r="F480" i="19"/>
  <c r="G480" i="19"/>
  <c r="F479" i="19"/>
  <c r="G479" i="19"/>
  <c r="F478" i="19"/>
  <c r="G478" i="19"/>
  <c r="F477" i="19"/>
  <c r="G477" i="19"/>
  <c r="F476" i="19"/>
  <c r="G476" i="19"/>
  <c r="F475" i="19"/>
  <c r="G475" i="19"/>
  <c r="F474" i="19"/>
  <c r="G474" i="19"/>
  <c r="F473" i="19"/>
  <c r="G473" i="19"/>
  <c r="F472" i="19"/>
  <c r="G472" i="19"/>
  <c r="F471" i="19"/>
  <c r="G471" i="19"/>
  <c r="F470" i="19"/>
  <c r="G470" i="19"/>
  <c r="F469" i="19"/>
  <c r="G469" i="19"/>
  <c r="F468" i="19"/>
  <c r="G468" i="19"/>
  <c r="F467" i="19"/>
  <c r="G467" i="19"/>
  <c r="F466" i="19"/>
  <c r="G466" i="19"/>
  <c r="F465" i="19"/>
  <c r="G465" i="19"/>
  <c r="F464" i="19"/>
  <c r="G464" i="19"/>
  <c r="F463" i="19"/>
  <c r="G463" i="19"/>
  <c r="F462" i="19"/>
  <c r="G462" i="19"/>
  <c r="F461" i="19"/>
  <c r="G461" i="19"/>
  <c r="F460" i="19"/>
  <c r="G460" i="19"/>
  <c r="F459" i="19"/>
  <c r="G459" i="19"/>
  <c r="F458" i="19"/>
  <c r="G458" i="19"/>
  <c r="F457" i="19"/>
  <c r="G457" i="19"/>
  <c r="F456" i="19"/>
  <c r="G456" i="19"/>
  <c r="F455" i="19"/>
  <c r="G455" i="19"/>
  <c r="F454" i="19"/>
  <c r="G454" i="19"/>
  <c r="F453" i="19"/>
  <c r="G453" i="19"/>
  <c r="F452" i="19"/>
  <c r="G452" i="19"/>
  <c r="F451" i="19"/>
  <c r="G451" i="19"/>
  <c r="F450" i="19"/>
  <c r="G450" i="19"/>
  <c r="F449" i="19"/>
  <c r="G449" i="19"/>
  <c r="F448" i="19"/>
  <c r="G448" i="19"/>
  <c r="F447" i="19"/>
  <c r="G447" i="19"/>
  <c r="F446" i="19"/>
  <c r="G446" i="19"/>
  <c r="F445" i="19"/>
  <c r="G445" i="19"/>
  <c r="F444" i="19"/>
  <c r="G444" i="19"/>
  <c r="F443" i="19"/>
  <c r="G443" i="19"/>
  <c r="F442" i="19"/>
  <c r="G442" i="19"/>
  <c r="F441" i="19"/>
  <c r="G441" i="19"/>
  <c r="F440" i="19"/>
  <c r="G440" i="19"/>
  <c r="F439" i="19"/>
  <c r="G439" i="19"/>
  <c r="F438" i="19"/>
  <c r="G438" i="19"/>
  <c r="F437" i="19"/>
  <c r="G437" i="19"/>
  <c r="F436" i="19"/>
  <c r="G436" i="19"/>
  <c r="F435" i="19"/>
  <c r="G435" i="19"/>
  <c r="F434" i="19"/>
  <c r="G434" i="19"/>
  <c r="F433" i="19"/>
  <c r="G433" i="19"/>
  <c r="F432" i="19"/>
  <c r="G432" i="19"/>
  <c r="F431" i="19"/>
  <c r="G431" i="19"/>
  <c r="F430" i="19"/>
  <c r="G430" i="19"/>
  <c r="F429" i="19"/>
  <c r="G429" i="19"/>
  <c r="F428" i="19"/>
  <c r="G428" i="19"/>
  <c r="F427" i="19"/>
  <c r="G427" i="19"/>
  <c r="F426" i="19"/>
  <c r="G426" i="19"/>
  <c r="F425" i="19"/>
  <c r="G425" i="19"/>
  <c r="F424" i="19"/>
  <c r="G424" i="19"/>
  <c r="F423" i="19"/>
  <c r="G423" i="19"/>
  <c r="F422" i="19"/>
  <c r="G422" i="19"/>
  <c r="F421" i="19"/>
  <c r="G421" i="19"/>
  <c r="F420" i="19"/>
  <c r="G420" i="19"/>
  <c r="F419" i="19"/>
  <c r="G419" i="19"/>
  <c r="F418" i="19"/>
  <c r="G418" i="19"/>
  <c r="F417" i="19"/>
  <c r="G417" i="19"/>
  <c r="F416" i="19"/>
  <c r="G416" i="19"/>
  <c r="F415" i="19"/>
  <c r="G415" i="19"/>
  <c r="F414" i="19"/>
  <c r="G414" i="19"/>
  <c r="F413" i="19"/>
  <c r="G413" i="19"/>
  <c r="F412" i="19"/>
  <c r="G412" i="19"/>
  <c r="F411" i="19"/>
  <c r="G411" i="19"/>
  <c r="F410" i="19"/>
  <c r="G410" i="19"/>
  <c r="F409" i="19"/>
  <c r="G409" i="19"/>
  <c r="F408" i="19"/>
  <c r="G408" i="19"/>
  <c r="F407" i="19"/>
  <c r="G407" i="19"/>
  <c r="F406" i="19"/>
  <c r="G406" i="19"/>
  <c r="F405" i="19"/>
  <c r="G405" i="19"/>
  <c r="F404" i="19"/>
  <c r="G404" i="19"/>
  <c r="F403" i="19"/>
  <c r="G403" i="19"/>
  <c r="F402" i="19"/>
  <c r="G402" i="19"/>
  <c r="F401" i="19"/>
  <c r="G401" i="19"/>
  <c r="F400" i="19"/>
  <c r="G400" i="19"/>
  <c r="F399" i="19"/>
  <c r="G399" i="19"/>
  <c r="F398" i="19"/>
  <c r="G398" i="19"/>
  <c r="F397" i="19"/>
  <c r="G397" i="19"/>
  <c r="F396" i="19"/>
  <c r="G396" i="19"/>
  <c r="F395" i="19"/>
  <c r="G395" i="19"/>
  <c r="F394" i="19"/>
  <c r="G394" i="19"/>
  <c r="F393" i="19"/>
  <c r="G393" i="19"/>
  <c r="F392" i="19"/>
  <c r="G392" i="19"/>
  <c r="F391" i="19"/>
  <c r="G391" i="19"/>
  <c r="F390" i="19"/>
  <c r="G390" i="19"/>
  <c r="F389" i="19"/>
  <c r="G389" i="19"/>
  <c r="F388" i="19"/>
  <c r="G388" i="19"/>
  <c r="F387" i="19"/>
  <c r="G387" i="19"/>
  <c r="F386" i="19"/>
  <c r="G386" i="19"/>
  <c r="F385" i="19"/>
  <c r="G385" i="19"/>
  <c r="F384" i="19"/>
  <c r="G384" i="19"/>
  <c r="F383" i="19"/>
  <c r="G383" i="19"/>
  <c r="F382" i="19"/>
  <c r="G382" i="19"/>
  <c r="F381" i="19"/>
  <c r="G381" i="19"/>
  <c r="F380" i="19"/>
  <c r="G380" i="19"/>
  <c r="F379" i="19"/>
  <c r="G379" i="19"/>
  <c r="F378" i="19"/>
  <c r="G378" i="19"/>
  <c r="F377" i="19"/>
  <c r="G377" i="19"/>
  <c r="F376" i="19"/>
  <c r="G376" i="19"/>
  <c r="F375" i="19"/>
  <c r="G375" i="19"/>
  <c r="F374" i="19"/>
  <c r="G374" i="19"/>
  <c r="F373" i="19"/>
  <c r="G373" i="19"/>
  <c r="F372" i="19"/>
  <c r="G372" i="19"/>
  <c r="F371" i="19"/>
  <c r="G371" i="19"/>
  <c r="F370" i="19"/>
  <c r="G370" i="19"/>
  <c r="F369" i="19"/>
  <c r="G369" i="19"/>
  <c r="F368" i="19"/>
  <c r="G368" i="19"/>
  <c r="F367" i="19"/>
  <c r="G367" i="19"/>
  <c r="F366" i="19"/>
  <c r="G366" i="19"/>
  <c r="F365" i="19"/>
  <c r="G365" i="19"/>
  <c r="F364" i="19"/>
  <c r="G364" i="19"/>
  <c r="F363" i="19"/>
  <c r="G363" i="19"/>
  <c r="F362" i="19"/>
  <c r="G362" i="19"/>
  <c r="F361" i="19"/>
  <c r="G361" i="19"/>
  <c r="F360" i="19"/>
  <c r="G360" i="19"/>
  <c r="F359" i="19"/>
  <c r="G359" i="19"/>
  <c r="F358" i="19"/>
  <c r="G358" i="19"/>
  <c r="F357" i="19"/>
  <c r="G357" i="19"/>
  <c r="F356" i="19"/>
  <c r="G356" i="19"/>
  <c r="F355" i="19"/>
  <c r="G355" i="19"/>
  <c r="F354" i="19"/>
  <c r="G354" i="19"/>
  <c r="F353" i="19"/>
  <c r="G353" i="19"/>
  <c r="F352" i="19"/>
  <c r="G352" i="19"/>
  <c r="F351" i="19"/>
  <c r="G351" i="19"/>
  <c r="F350" i="19"/>
  <c r="G350" i="19"/>
  <c r="F349" i="19"/>
  <c r="G349" i="19"/>
  <c r="F348" i="19"/>
  <c r="G348" i="19"/>
  <c r="F347" i="19"/>
  <c r="G347" i="19"/>
  <c r="F346" i="19"/>
  <c r="G346" i="19"/>
  <c r="F345" i="19"/>
  <c r="G345" i="19"/>
  <c r="F344" i="19"/>
  <c r="G344" i="19"/>
  <c r="F343" i="19"/>
  <c r="G343" i="19"/>
  <c r="F342" i="19"/>
  <c r="G342" i="19"/>
  <c r="F341" i="19"/>
  <c r="G341" i="19"/>
  <c r="F340" i="19"/>
  <c r="G340" i="19"/>
  <c r="F339" i="19"/>
  <c r="G339" i="19"/>
  <c r="F338" i="19"/>
  <c r="G338" i="19"/>
  <c r="F337" i="19"/>
  <c r="G337" i="19"/>
  <c r="F336" i="19"/>
  <c r="G336" i="19"/>
  <c r="F335" i="19"/>
  <c r="G335" i="19"/>
  <c r="F334" i="19"/>
  <c r="G334" i="19"/>
  <c r="F333" i="19"/>
  <c r="G333" i="19"/>
  <c r="F332" i="19"/>
  <c r="G332" i="19"/>
  <c r="F331" i="19"/>
  <c r="G331" i="19"/>
  <c r="F330" i="19"/>
  <c r="G330" i="19"/>
  <c r="F329" i="19"/>
  <c r="G329" i="19"/>
  <c r="F328" i="19"/>
  <c r="G328" i="19"/>
  <c r="F327" i="19"/>
  <c r="G327" i="19"/>
  <c r="F326" i="19"/>
  <c r="G326" i="19"/>
  <c r="F325" i="19"/>
  <c r="G325" i="19"/>
  <c r="F324" i="19"/>
  <c r="G324" i="19"/>
  <c r="F323" i="19"/>
  <c r="G323" i="19"/>
  <c r="F322" i="19"/>
  <c r="G322" i="19"/>
  <c r="F321" i="19"/>
  <c r="G321" i="19"/>
  <c r="F320" i="19"/>
  <c r="G320" i="19"/>
  <c r="F319" i="19"/>
  <c r="G319" i="19"/>
  <c r="F318" i="19"/>
  <c r="G318" i="19"/>
  <c r="F317" i="19"/>
  <c r="G317" i="19"/>
  <c r="F316" i="19"/>
  <c r="G316" i="19"/>
  <c r="F315" i="19"/>
  <c r="G315" i="19"/>
  <c r="F314" i="19"/>
  <c r="G314" i="19"/>
  <c r="F313" i="19"/>
  <c r="G313" i="19"/>
  <c r="F312" i="19"/>
  <c r="G312" i="19"/>
  <c r="F311" i="19"/>
  <c r="G311" i="19"/>
  <c r="F310" i="19"/>
  <c r="G310" i="19"/>
  <c r="F309" i="19"/>
  <c r="G309" i="19"/>
  <c r="F308" i="19"/>
  <c r="G308" i="19"/>
  <c r="F307" i="19"/>
  <c r="G307" i="19"/>
  <c r="F306" i="19"/>
  <c r="G306" i="19"/>
  <c r="F305" i="19"/>
  <c r="G305" i="19"/>
  <c r="F304" i="19"/>
  <c r="G304" i="19"/>
  <c r="F303" i="19"/>
  <c r="G303" i="19"/>
  <c r="F302" i="19"/>
  <c r="G302" i="19"/>
  <c r="F301" i="19"/>
  <c r="G301" i="19"/>
  <c r="F300" i="19"/>
  <c r="G300" i="19"/>
  <c r="F299" i="19"/>
  <c r="G299" i="19"/>
  <c r="F298" i="19"/>
  <c r="G298" i="19"/>
  <c r="F297" i="19"/>
  <c r="G297" i="19"/>
  <c r="F296" i="19"/>
  <c r="G296" i="19"/>
  <c r="F295" i="19"/>
  <c r="G295" i="19"/>
  <c r="F294" i="19"/>
  <c r="G294" i="19"/>
  <c r="F293" i="19"/>
  <c r="G293" i="19"/>
  <c r="F292" i="19"/>
  <c r="G292" i="19"/>
  <c r="F291" i="19"/>
  <c r="G291" i="19"/>
  <c r="F290" i="19"/>
  <c r="G290" i="19"/>
  <c r="F289" i="19"/>
  <c r="G289" i="19"/>
  <c r="F288" i="19"/>
  <c r="G288" i="19"/>
  <c r="F287" i="19"/>
  <c r="G287" i="19"/>
  <c r="F286" i="19"/>
  <c r="G286" i="19"/>
  <c r="F285" i="19"/>
  <c r="G285" i="19"/>
  <c r="F284" i="19"/>
  <c r="G284" i="19"/>
  <c r="F283" i="19"/>
  <c r="G283" i="19"/>
  <c r="F282" i="19"/>
  <c r="G282" i="19"/>
  <c r="F281" i="19"/>
  <c r="G281" i="19"/>
  <c r="F280" i="19"/>
  <c r="G280" i="19"/>
  <c r="F279" i="19"/>
  <c r="G279" i="19"/>
  <c r="F278" i="19"/>
  <c r="G278" i="19"/>
  <c r="F277" i="19"/>
  <c r="G277" i="19"/>
  <c r="F276" i="19"/>
  <c r="G276" i="19"/>
  <c r="F275" i="19"/>
  <c r="G275" i="19"/>
  <c r="F274" i="19"/>
  <c r="G274" i="19"/>
  <c r="F273" i="19"/>
  <c r="G273" i="19"/>
  <c r="F272" i="19"/>
  <c r="G272" i="19"/>
  <c r="F271" i="19"/>
  <c r="G271" i="19"/>
  <c r="F270" i="19"/>
  <c r="G270" i="19"/>
  <c r="F269" i="19"/>
  <c r="G269" i="19"/>
  <c r="F268" i="19"/>
  <c r="G268" i="19"/>
  <c r="F267" i="19"/>
  <c r="G267" i="19"/>
  <c r="F266" i="19"/>
  <c r="G266" i="19"/>
  <c r="F265" i="19"/>
  <c r="G265" i="19"/>
  <c r="F264" i="19"/>
  <c r="G264" i="19"/>
  <c r="F263" i="19"/>
  <c r="G263" i="19"/>
  <c r="F262" i="19"/>
  <c r="G262" i="19"/>
  <c r="F261" i="19"/>
  <c r="G261" i="19"/>
  <c r="F260" i="19"/>
  <c r="G260" i="19"/>
  <c r="F259" i="19"/>
  <c r="G259" i="19"/>
  <c r="F258" i="19"/>
  <c r="G258" i="19"/>
  <c r="F257" i="19"/>
  <c r="G257" i="19"/>
  <c r="F256" i="19"/>
  <c r="G256" i="19"/>
  <c r="F255" i="19"/>
  <c r="G255" i="19"/>
  <c r="F254" i="19"/>
  <c r="G254" i="19"/>
  <c r="F253" i="19"/>
  <c r="G253" i="19"/>
  <c r="F252" i="19"/>
  <c r="G252" i="19"/>
  <c r="F251" i="19"/>
  <c r="G251" i="19"/>
  <c r="F250" i="19"/>
  <c r="G250" i="19"/>
  <c r="F249" i="19"/>
  <c r="G249" i="19"/>
  <c r="F248" i="19"/>
  <c r="G248" i="19"/>
  <c r="F247" i="19"/>
  <c r="G247" i="19"/>
  <c r="F246" i="19"/>
  <c r="G246" i="19"/>
  <c r="F245" i="19"/>
  <c r="G245" i="19"/>
  <c r="F244" i="19"/>
  <c r="G244" i="19"/>
  <c r="F243" i="19"/>
  <c r="G243" i="19"/>
  <c r="F242" i="19"/>
  <c r="G242" i="19"/>
  <c r="F241" i="19"/>
  <c r="G241" i="19"/>
  <c r="F240" i="19"/>
  <c r="G240" i="19"/>
  <c r="F239" i="19"/>
  <c r="G239" i="19"/>
  <c r="F238" i="19"/>
  <c r="G238" i="19"/>
  <c r="F237" i="19"/>
  <c r="G237" i="19"/>
  <c r="F236" i="19"/>
  <c r="G236" i="19"/>
  <c r="F235" i="19"/>
  <c r="G235" i="19"/>
  <c r="F234" i="19"/>
  <c r="G234" i="19"/>
  <c r="F233" i="19"/>
  <c r="G233" i="19"/>
  <c r="F232" i="19"/>
  <c r="G232" i="19"/>
  <c r="F231" i="19"/>
  <c r="G231" i="19"/>
  <c r="F230" i="19"/>
  <c r="G230" i="19"/>
  <c r="F229" i="19"/>
  <c r="G229" i="19"/>
  <c r="F228" i="19"/>
  <c r="G228" i="19"/>
  <c r="F227" i="19"/>
  <c r="G227" i="19"/>
  <c r="F226" i="19"/>
  <c r="G226" i="19"/>
  <c r="F225" i="19"/>
  <c r="G225" i="19"/>
  <c r="F224" i="19"/>
  <c r="G224" i="19"/>
  <c r="F223" i="19"/>
  <c r="G223" i="19"/>
  <c r="F222" i="19"/>
  <c r="G222" i="19"/>
  <c r="F221" i="19"/>
  <c r="G221" i="19"/>
  <c r="F220" i="19"/>
  <c r="G220" i="19"/>
  <c r="F219" i="19"/>
  <c r="G219" i="19"/>
  <c r="F218" i="19"/>
  <c r="G218" i="19"/>
  <c r="F217" i="19"/>
  <c r="G217" i="19"/>
  <c r="F216" i="19"/>
  <c r="G216" i="19"/>
  <c r="F215" i="19"/>
  <c r="G215" i="19"/>
  <c r="F214" i="19"/>
  <c r="G214" i="19"/>
  <c r="F213" i="19"/>
  <c r="G213" i="19"/>
  <c r="F212" i="19"/>
  <c r="G212" i="19"/>
  <c r="F211" i="19"/>
  <c r="G211" i="19"/>
  <c r="F210" i="19"/>
  <c r="G210" i="19"/>
  <c r="F209" i="19"/>
  <c r="G209" i="19"/>
  <c r="F208" i="19"/>
  <c r="G208" i="19"/>
  <c r="F207" i="19"/>
  <c r="G207" i="19"/>
  <c r="F206" i="19"/>
  <c r="G206" i="19"/>
  <c r="F205" i="19"/>
  <c r="G205" i="19"/>
  <c r="F204" i="19"/>
  <c r="G204" i="19"/>
  <c r="F203" i="19"/>
  <c r="G203" i="19"/>
  <c r="F202" i="19"/>
  <c r="G202" i="19"/>
  <c r="F201" i="19"/>
  <c r="G201" i="19"/>
  <c r="F200" i="19"/>
  <c r="G200" i="19"/>
  <c r="F199" i="19"/>
  <c r="G199" i="19"/>
  <c r="F198" i="19"/>
  <c r="G198" i="19"/>
  <c r="F197" i="19"/>
  <c r="G197" i="19"/>
  <c r="F196" i="19"/>
  <c r="G196" i="19"/>
  <c r="F195" i="19"/>
  <c r="G195" i="19"/>
  <c r="F194" i="19"/>
  <c r="G194" i="19"/>
  <c r="F193" i="19"/>
  <c r="G193" i="19"/>
  <c r="F192" i="19"/>
  <c r="G192" i="19"/>
  <c r="F191" i="19"/>
  <c r="G191" i="19"/>
  <c r="F190" i="19"/>
  <c r="G190" i="19"/>
  <c r="F189" i="19"/>
  <c r="G189" i="19"/>
  <c r="F188" i="19"/>
  <c r="G188" i="19"/>
  <c r="F187" i="19"/>
  <c r="G187" i="19"/>
  <c r="F186" i="19"/>
  <c r="G186" i="19"/>
  <c r="F185" i="19"/>
  <c r="G185" i="19"/>
  <c r="F184" i="19"/>
  <c r="G184" i="19"/>
  <c r="F183" i="19"/>
  <c r="G183" i="19"/>
  <c r="F182" i="19"/>
  <c r="G182" i="19"/>
  <c r="F181" i="19"/>
  <c r="G181" i="19"/>
  <c r="F180" i="19"/>
  <c r="G180" i="19"/>
  <c r="F179" i="19"/>
  <c r="G179" i="19"/>
  <c r="F178" i="19"/>
  <c r="G178" i="19"/>
  <c r="F177" i="19"/>
  <c r="G177" i="19"/>
  <c r="F176" i="19"/>
  <c r="G176" i="19"/>
  <c r="F175" i="19"/>
  <c r="G175" i="19"/>
  <c r="F174" i="19"/>
  <c r="G174" i="19"/>
  <c r="F173" i="19"/>
  <c r="G173" i="19"/>
  <c r="F172" i="19"/>
  <c r="G172" i="19"/>
  <c r="F171" i="19"/>
  <c r="G171" i="19"/>
  <c r="F170" i="19"/>
  <c r="G170" i="19"/>
  <c r="F169" i="19"/>
  <c r="G169" i="19"/>
  <c r="F168" i="19"/>
  <c r="G168" i="19"/>
  <c r="F167" i="19"/>
  <c r="G167" i="19"/>
  <c r="F166" i="19"/>
  <c r="G166" i="19"/>
  <c r="F165" i="19"/>
  <c r="G165" i="19"/>
  <c r="F164" i="19"/>
  <c r="G164" i="19"/>
  <c r="F163" i="19"/>
  <c r="G163" i="19"/>
  <c r="F162" i="19"/>
  <c r="G162" i="19"/>
  <c r="F161" i="19"/>
  <c r="G161" i="19"/>
  <c r="F160" i="19"/>
  <c r="G160" i="19"/>
  <c r="F159" i="19"/>
  <c r="G159" i="19"/>
  <c r="F158" i="19"/>
  <c r="G158" i="19"/>
  <c r="F157" i="19"/>
  <c r="G157" i="19"/>
  <c r="F156" i="19"/>
  <c r="G156" i="19"/>
  <c r="F155" i="19"/>
  <c r="G155" i="19"/>
  <c r="F154" i="19"/>
  <c r="G154" i="19"/>
  <c r="F153" i="19"/>
  <c r="G153" i="19"/>
  <c r="F152" i="19"/>
  <c r="G152" i="19"/>
  <c r="F151" i="19"/>
  <c r="G151" i="19"/>
  <c r="F150" i="19"/>
  <c r="G150" i="19"/>
  <c r="F149" i="19"/>
  <c r="G149" i="19"/>
  <c r="F148" i="19"/>
  <c r="G148" i="19"/>
  <c r="F147" i="19"/>
  <c r="G147" i="19"/>
  <c r="F146" i="19"/>
  <c r="G146" i="19"/>
  <c r="F145" i="19"/>
  <c r="G145" i="19"/>
  <c r="F144" i="19"/>
  <c r="G144" i="19"/>
  <c r="F143" i="19"/>
  <c r="G143" i="19"/>
  <c r="F142" i="19"/>
  <c r="G142" i="19"/>
  <c r="F141" i="19"/>
  <c r="G141" i="19"/>
  <c r="F140" i="19"/>
  <c r="G140" i="19"/>
  <c r="F139" i="19"/>
  <c r="G139" i="19"/>
  <c r="F138" i="19"/>
  <c r="G138" i="19"/>
  <c r="F137" i="19"/>
  <c r="G137" i="19"/>
  <c r="F136" i="19"/>
  <c r="G136" i="19"/>
  <c r="F135" i="19"/>
  <c r="G135" i="19"/>
  <c r="F134" i="19"/>
  <c r="G134" i="19"/>
  <c r="F133" i="19"/>
  <c r="G133" i="19"/>
  <c r="F132" i="19"/>
  <c r="G132" i="19"/>
  <c r="F131" i="19"/>
  <c r="G131" i="19"/>
  <c r="F130" i="19"/>
  <c r="G130" i="19"/>
  <c r="F129" i="19"/>
  <c r="G129" i="19"/>
  <c r="F128" i="19"/>
  <c r="G128" i="19"/>
  <c r="F127" i="19"/>
  <c r="G127" i="19"/>
  <c r="F126" i="19"/>
  <c r="G126" i="19"/>
  <c r="F125" i="19"/>
  <c r="G125" i="19"/>
  <c r="F124" i="19"/>
  <c r="G124" i="19"/>
  <c r="F123" i="19"/>
  <c r="G123" i="19"/>
  <c r="F122" i="19"/>
  <c r="G122" i="19"/>
  <c r="F121" i="19"/>
  <c r="G121" i="19"/>
  <c r="F120" i="19"/>
  <c r="G120" i="19"/>
  <c r="F119" i="19"/>
  <c r="G119" i="19"/>
  <c r="F118" i="19"/>
  <c r="G118" i="19"/>
  <c r="F117" i="19"/>
  <c r="G117" i="19"/>
  <c r="F116" i="19"/>
  <c r="G116" i="19"/>
  <c r="F115" i="19"/>
  <c r="G115" i="19"/>
  <c r="F114" i="19"/>
  <c r="G114" i="19"/>
  <c r="F113" i="19"/>
  <c r="G113" i="19"/>
  <c r="F112" i="19"/>
  <c r="G112" i="19"/>
  <c r="F111" i="19"/>
  <c r="G111" i="19"/>
  <c r="F110" i="19"/>
  <c r="G110" i="19"/>
  <c r="F109" i="19"/>
  <c r="G109" i="19"/>
  <c r="F108" i="19"/>
  <c r="G108" i="19"/>
  <c r="F107" i="19"/>
  <c r="G107" i="19"/>
  <c r="F106" i="19"/>
  <c r="G106" i="19"/>
  <c r="F105" i="19"/>
  <c r="G105" i="19"/>
  <c r="F104" i="19"/>
  <c r="G104" i="19"/>
  <c r="F103" i="19"/>
  <c r="G103" i="19"/>
  <c r="F102" i="19"/>
  <c r="G102" i="19"/>
  <c r="F101" i="19"/>
  <c r="G101" i="19"/>
  <c r="F100" i="19"/>
  <c r="G100" i="19"/>
  <c r="F99" i="19"/>
  <c r="G99" i="19"/>
  <c r="F98" i="19"/>
  <c r="G98" i="19"/>
  <c r="F97" i="19"/>
  <c r="G97" i="19"/>
  <c r="F96" i="19"/>
  <c r="G96" i="19"/>
  <c r="F95" i="19"/>
  <c r="G95" i="19"/>
  <c r="F94" i="19"/>
  <c r="G94" i="19"/>
  <c r="F93" i="19"/>
  <c r="G93" i="19"/>
  <c r="F92" i="19"/>
  <c r="G92" i="19"/>
  <c r="F91" i="19"/>
  <c r="G91" i="19"/>
  <c r="F90" i="19"/>
  <c r="G90" i="19"/>
  <c r="F89" i="19"/>
  <c r="G89" i="19"/>
  <c r="F88" i="19"/>
  <c r="G88" i="19"/>
  <c r="F87" i="19"/>
  <c r="G87" i="19"/>
  <c r="F86" i="19"/>
  <c r="G86" i="19"/>
  <c r="F85" i="19"/>
  <c r="G85" i="19"/>
  <c r="F84" i="19"/>
  <c r="G84" i="19"/>
  <c r="F83" i="19"/>
  <c r="G83" i="19"/>
  <c r="F82" i="19"/>
  <c r="G82" i="19"/>
  <c r="F81" i="19"/>
  <c r="G81" i="19"/>
  <c r="F80" i="19"/>
  <c r="G80" i="19"/>
  <c r="F79" i="19"/>
  <c r="G79" i="19"/>
  <c r="F78" i="19"/>
  <c r="G78" i="19"/>
  <c r="F77" i="19"/>
  <c r="G77" i="19"/>
  <c r="F76" i="19"/>
  <c r="G76" i="19"/>
  <c r="F75" i="19"/>
  <c r="G75" i="19"/>
  <c r="F74" i="19"/>
  <c r="G74" i="19"/>
  <c r="F73" i="19"/>
  <c r="G73" i="19"/>
  <c r="F72" i="19"/>
  <c r="G72" i="19"/>
  <c r="F71" i="19"/>
  <c r="G71" i="19"/>
  <c r="F70" i="19"/>
  <c r="G70" i="19"/>
  <c r="F69" i="19"/>
  <c r="G69" i="19"/>
  <c r="F68" i="19"/>
  <c r="G68" i="19"/>
  <c r="F67" i="19"/>
  <c r="G67" i="19"/>
  <c r="F66" i="19"/>
  <c r="G66" i="19"/>
  <c r="F65" i="19"/>
  <c r="G65" i="19"/>
  <c r="F64" i="19"/>
  <c r="G64" i="19"/>
  <c r="F63" i="19"/>
  <c r="G63" i="19"/>
  <c r="F62" i="19"/>
  <c r="G62" i="19"/>
  <c r="F61" i="19"/>
  <c r="G61" i="19"/>
  <c r="F60" i="19"/>
  <c r="G60" i="19"/>
  <c r="F59" i="19"/>
  <c r="G59" i="19"/>
  <c r="F58" i="19"/>
  <c r="G58" i="19"/>
  <c r="F57" i="19"/>
  <c r="G57" i="19"/>
  <c r="F56" i="19"/>
  <c r="G56" i="19"/>
  <c r="F55" i="19"/>
  <c r="G55" i="19"/>
  <c r="F54" i="19"/>
  <c r="G54" i="19"/>
  <c r="F53" i="19"/>
  <c r="G53" i="19"/>
  <c r="F52" i="19"/>
  <c r="G52" i="19"/>
  <c r="F51" i="19"/>
  <c r="G51" i="19"/>
  <c r="F50" i="19"/>
  <c r="G50" i="19"/>
  <c r="F49" i="19"/>
  <c r="G49" i="19"/>
  <c r="F48" i="19"/>
  <c r="G48" i="19"/>
  <c r="F47" i="19"/>
  <c r="G47" i="19"/>
  <c r="F46" i="19"/>
  <c r="G46" i="19"/>
  <c r="F45" i="19"/>
  <c r="G45" i="19"/>
  <c r="F44" i="19"/>
  <c r="G44" i="19"/>
  <c r="F43" i="19"/>
  <c r="G43" i="19"/>
  <c r="F42" i="19"/>
  <c r="G42" i="19"/>
  <c r="F41" i="19"/>
  <c r="G41" i="19"/>
  <c r="F40" i="19"/>
  <c r="G40" i="19"/>
  <c r="F39" i="19"/>
  <c r="G39" i="19"/>
  <c r="F38" i="19"/>
  <c r="G38" i="19"/>
  <c r="F37" i="19"/>
  <c r="G37" i="19"/>
  <c r="F36" i="19"/>
  <c r="G36" i="19"/>
  <c r="F35" i="19"/>
  <c r="G35" i="19"/>
  <c r="F34" i="19"/>
  <c r="G34" i="19"/>
  <c r="F33" i="19"/>
  <c r="G33" i="19"/>
  <c r="F32" i="19"/>
  <c r="G32" i="19"/>
  <c r="F31" i="19"/>
  <c r="G31" i="19"/>
  <c r="F30" i="19"/>
  <c r="G30" i="19"/>
  <c r="F29" i="19"/>
  <c r="G29" i="19"/>
  <c r="F28" i="19"/>
  <c r="G28" i="19"/>
  <c r="F27" i="19"/>
  <c r="G27" i="19"/>
  <c r="F26" i="19"/>
  <c r="G26" i="19"/>
  <c r="F25" i="19"/>
  <c r="G25" i="19"/>
  <c r="F24" i="19"/>
  <c r="G24" i="19"/>
  <c r="F23" i="19"/>
  <c r="G23" i="19"/>
  <c r="F22" i="19"/>
  <c r="G22" i="19"/>
  <c r="F21" i="19"/>
  <c r="G21" i="19"/>
  <c r="F20" i="19"/>
  <c r="G20" i="19"/>
  <c r="F19" i="19"/>
  <c r="G19" i="19"/>
  <c r="F18" i="19"/>
  <c r="G18" i="19"/>
  <c r="F17" i="19"/>
  <c r="G17" i="19"/>
  <c r="F16" i="19"/>
  <c r="G16" i="19"/>
  <c r="F15" i="19"/>
  <c r="G15" i="19"/>
  <c r="F14" i="19"/>
  <c r="G14" i="19"/>
  <c r="F13" i="19"/>
  <c r="G13" i="19"/>
  <c r="F12" i="19"/>
  <c r="G12" i="19"/>
  <c r="F11" i="19"/>
  <c r="G11" i="19"/>
  <c r="F10" i="19"/>
  <c r="G10" i="19"/>
  <c r="F9" i="19"/>
  <c r="G9" i="19"/>
  <c r="F8" i="19"/>
  <c r="G8" i="19"/>
  <c r="F7" i="19"/>
  <c r="G7" i="19"/>
  <c r="F6" i="19"/>
  <c r="G6" i="19"/>
  <c r="E1069" i="19"/>
  <c r="G1069" i="19"/>
  <c r="E40" i="7"/>
  <c r="F40" i="7"/>
  <c r="G40" i="7"/>
  <c r="I9" i="20"/>
  <c r="H9" i="20"/>
  <c r="G9" i="20"/>
  <c r="F9" i="20"/>
  <c r="E1070" i="19"/>
  <c r="I12" i="20"/>
  <c r="H12" i="20"/>
  <c r="G12" i="20"/>
  <c r="F12" i="20"/>
  <c r="I8" i="20"/>
  <c r="G8" i="20"/>
  <c r="F8" i="20"/>
  <c r="P13" i="20"/>
  <c r="J13" i="20"/>
  <c r="E1071" i="19"/>
  <c r="G1070" i="19"/>
  <c r="I20" i="14"/>
  <c r="F20" i="14"/>
  <c r="I21" i="14"/>
  <c r="G21" i="14"/>
  <c r="F21" i="14"/>
  <c r="E1072" i="19"/>
  <c r="G1071" i="19"/>
  <c r="G63" i="14"/>
  <c r="G46" i="14"/>
  <c r="G29" i="14"/>
  <c r="G12" i="14"/>
  <c r="I68" i="14"/>
  <c r="H68" i="14"/>
  <c r="G68" i="14"/>
  <c r="F68" i="14"/>
  <c r="I51" i="14"/>
  <c r="H51" i="14"/>
  <c r="G51" i="14"/>
  <c r="F51" i="14"/>
  <c r="I34" i="14"/>
  <c r="H34" i="14"/>
  <c r="G34" i="14"/>
  <c r="F34" i="14"/>
  <c r="I17" i="14"/>
  <c r="H17" i="14"/>
  <c r="G17" i="14"/>
  <c r="F17" i="14"/>
  <c r="E1073" i="19"/>
  <c r="G1072" i="19"/>
  <c r="G46" i="7"/>
  <c r="E46" i="7"/>
  <c r="F46" i="7"/>
  <c r="E1074" i="19"/>
  <c r="G1073" i="19"/>
  <c r="G45" i="7"/>
  <c r="F45" i="7"/>
  <c r="E45" i="7"/>
  <c r="E1075" i="19"/>
  <c r="G1074" i="19"/>
  <c r="F13" i="20"/>
  <c r="G13" i="20"/>
  <c r="H13" i="20"/>
  <c r="I13" i="20"/>
  <c r="L13" i="20"/>
  <c r="N13" i="20"/>
  <c r="O13" i="20"/>
  <c r="A1" i="20"/>
  <c r="F8" i="13" s="1"/>
  <c r="E1076" i="19"/>
  <c r="G1075" i="19"/>
  <c r="F30" i="14"/>
  <c r="G30" i="14"/>
  <c r="H30" i="14"/>
  <c r="I30" i="14"/>
  <c r="F33" i="14"/>
  <c r="I33" i="14"/>
  <c r="A1" i="19"/>
  <c r="D11" i="13" s="1"/>
  <c r="F59" i="14"/>
  <c r="G59" i="14"/>
  <c r="H59" i="14"/>
  <c r="I59" i="14"/>
  <c r="J59" i="14"/>
  <c r="K59" i="14"/>
  <c r="L59" i="14"/>
  <c r="L61" i="14" s="1"/>
  <c r="L64" i="14" s="1"/>
  <c r="L65" i="14" s="1"/>
  <c r="L60" i="14"/>
  <c r="F63" i="14"/>
  <c r="M59" i="14"/>
  <c r="N59" i="14"/>
  <c r="O59" i="14"/>
  <c r="P59" i="14"/>
  <c r="F60" i="14"/>
  <c r="G60" i="14"/>
  <c r="H60" i="14"/>
  <c r="I60" i="14"/>
  <c r="J60" i="14"/>
  <c r="K60" i="14"/>
  <c r="M60" i="14"/>
  <c r="M61" i="14" s="1"/>
  <c r="M64" i="14" s="1"/>
  <c r="M65" i="14" s="1"/>
  <c r="N60" i="14"/>
  <c r="N61" i="14" s="1"/>
  <c r="N64" i="14" s="1"/>
  <c r="N65" i="14" s="1"/>
  <c r="O60" i="14"/>
  <c r="P60" i="14"/>
  <c r="F42" i="14"/>
  <c r="G42" i="14"/>
  <c r="H42" i="14"/>
  <c r="I42" i="14"/>
  <c r="J42" i="14"/>
  <c r="K42" i="14"/>
  <c r="K44" i="14" s="1"/>
  <c r="K47" i="14" s="1"/>
  <c r="K48" i="14" s="1"/>
  <c r="K43" i="14"/>
  <c r="L42" i="14"/>
  <c r="M42" i="14"/>
  <c r="N42" i="14"/>
  <c r="O42" i="14"/>
  <c r="O44" i="14" s="1"/>
  <c r="O47" i="14" s="1"/>
  <c r="O48" i="14" s="1"/>
  <c r="O43" i="14"/>
  <c r="P42" i="14"/>
  <c r="F43" i="14"/>
  <c r="G43" i="14"/>
  <c r="H43" i="14"/>
  <c r="I43" i="14"/>
  <c r="J43" i="14"/>
  <c r="L43" i="14"/>
  <c r="M43" i="14"/>
  <c r="N43" i="14"/>
  <c r="N44" i="14" s="1"/>
  <c r="N47" i="14" s="1"/>
  <c r="N48" i="14" s="1"/>
  <c r="P43" i="14"/>
  <c r="F25" i="14"/>
  <c r="G25" i="14"/>
  <c r="H25" i="14"/>
  <c r="I25" i="14"/>
  <c r="J25" i="14"/>
  <c r="K25" i="14"/>
  <c r="L25" i="14"/>
  <c r="M25" i="14"/>
  <c r="N25" i="14"/>
  <c r="O25" i="14"/>
  <c r="P25" i="14"/>
  <c r="F26" i="14"/>
  <c r="G26" i="14"/>
  <c r="H26" i="14"/>
  <c r="I26" i="14"/>
  <c r="J26" i="14"/>
  <c r="K26" i="14"/>
  <c r="L26" i="14"/>
  <c r="M26" i="14"/>
  <c r="N26" i="14"/>
  <c r="N27" i="14" s="1"/>
  <c r="N30" i="14" s="1"/>
  <c r="N31" i="14" s="1"/>
  <c r="O26" i="14"/>
  <c r="O27" i="14" s="1"/>
  <c r="O30" i="14" s="1"/>
  <c r="O31" i="14" s="1"/>
  <c r="P26" i="14"/>
  <c r="D68" i="14"/>
  <c r="C68" i="14"/>
  <c r="B68" i="14"/>
  <c r="A68" i="14"/>
  <c r="D67" i="14"/>
  <c r="C67" i="14"/>
  <c r="B67" i="14"/>
  <c r="A67" i="14"/>
  <c r="G65" i="14"/>
  <c r="D64" i="14"/>
  <c r="C64" i="14"/>
  <c r="B64" i="14"/>
  <c r="A64" i="14"/>
  <c r="D60" i="14"/>
  <c r="C60" i="14"/>
  <c r="B60" i="14"/>
  <c r="A60" i="14"/>
  <c r="D59" i="14"/>
  <c r="C59" i="14"/>
  <c r="B59" i="14"/>
  <c r="A59" i="14"/>
  <c r="D51" i="14"/>
  <c r="C51" i="14"/>
  <c r="B51" i="14"/>
  <c r="A51" i="14"/>
  <c r="D50" i="14"/>
  <c r="C50" i="14"/>
  <c r="B50" i="14"/>
  <c r="A50" i="14"/>
  <c r="G48" i="14"/>
  <c r="G39" i="31"/>
  <c r="F46" i="14"/>
  <c r="D47" i="14"/>
  <c r="C47" i="14"/>
  <c r="B47" i="14"/>
  <c r="A47" i="14"/>
  <c r="D43" i="14"/>
  <c r="C43" i="14"/>
  <c r="B43" i="14"/>
  <c r="A43" i="14"/>
  <c r="D42" i="14"/>
  <c r="C42" i="14"/>
  <c r="B42" i="14"/>
  <c r="A42" i="14"/>
  <c r="D35" i="14"/>
  <c r="C35" i="14"/>
  <c r="B35" i="14"/>
  <c r="A35" i="14"/>
  <c r="D34" i="14"/>
  <c r="C34" i="14"/>
  <c r="B34" i="14"/>
  <c r="A34" i="14"/>
  <c r="G31" i="14"/>
  <c r="G39" i="30"/>
  <c r="F29" i="14"/>
  <c r="D30" i="14"/>
  <c r="C30" i="14"/>
  <c r="B30" i="14"/>
  <c r="A30" i="14"/>
  <c r="D26" i="14"/>
  <c r="C26" i="14"/>
  <c r="B26" i="14"/>
  <c r="A26" i="14"/>
  <c r="D25" i="14"/>
  <c r="C25" i="14"/>
  <c r="B25" i="14"/>
  <c r="A25" i="14"/>
  <c r="M27" i="14"/>
  <c r="M30" i="14" s="1"/>
  <c r="M31" i="14" s="1"/>
  <c r="M44" i="14"/>
  <c r="O61" i="14"/>
  <c r="O64" i="14" s="1"/>
  <c r="O65" i="14" s="1"/>
  <c r="P61" i="14"/>
  <c r="K61" i="14"/>
  <c r="K64" i="14" s="1"/>
  <c r="K65" i="14" s="1"/>
  <c r="J61" i="14"/>
  <c r="J81" i="14"/>
  <c r="J82" i="14"/>
  <c r="P44" i="14"/>
  <c r="L44" i="14"/>
  <c r="J44" i="14"/>
  <c r="P27" i="14"/>
  <c r="P30" i="14"/>
  <c r="L27" i="14"/>
  <c r="L30" i="14" s="1"/>
  <c r="L31" i="14" s="1"/>
  <c r="K27" i="14"/>
  <c r="K30" i="14" s="1"/>
  <c r="K31" i="14" s="1"/>
  <c r="J27" i="14"/>
  <c r="J30" i="14"/>
  <c r="J31" i="14"/>
  <c r="J39" i="30"/>
  <c r="G39" i="28"/>
  <c r="G88" i="14"/>
  <c r="G84" i="14"/>
  <c r="E1077" i="19"/>
  <c r="G1076" i="19"/>
  <c r="G71" i="14"/>
  <c r="G67" i="14"/>
  <c r="G54" i="14"/>
  <c r="G50" i="14"/>
  <c r="G33" i="14"/>
  <c r="G37" i="14"/>
  <c r="P47" i="14"/>
  <c r="F21" i="6"/>
  <c r="P64" i="14"/>
  <c r="P65" i="14"/>
  <c r="P88" i="14"/>
  <c r="P90" i="14"/>
  <c r="P81" i="14"/>
  <c r="P82" i="14"/>
  <c r="E1078" i="19"/>
  <c r="G1077" i="19"/>
  <c r="M47" i="14"/>
  <c r="L47" i="14"/>
  <c r="J47" i="14"/>
  <c r="J64" i="14"/>
  <c r="J65" i="14"/>
  <c r="J33" i="14"/>
  <c r="J37" i="14"/>
  <c r="D17" i="14"/>
  <c r="C17" i="14"/>
  <c r="B17" i="14"/>
  <c r="A17" i="14"/>
  <c r="I16" i="14"/>
  <c r="F16" i="14"/>
  <c r="D16" i="14"/>
  <c r="C16" i="14"/>
  <c r="B16" i="14"/>
  <c r="A16" i="14"/>
  <c r="G14" i="14"/>
  <c r="G39" i="29"/>
  <c r="I13" i="14"/>
  <c r="H13" i="14"/>
  <c r="G13" i="14"/>
  <c r="F13" i="14"/>
  <c r="D13" i="14"/>
  <c r="C13" i="14"/>
  <c r="B13" i="14"/>
  <c r="A13" i="14"/>
  <c r="P9" i="14"/>
  <c r="O9" i="14"/>
  <c r="N9" i="14"/>
  <c r="M9" i="14"/>
  <c r="M10" i="14" s="1"/>
  <c r="M13" i="14" s="1"/>
  <c r="M14" i="14" s="1"/>
  <c r="L9" i="14"/>
  <c r="L10" i="14" s="1"/>
  <c r="L13" i="14" s="1"/>
  <c r="L14" i="14" s="1"/>
  <c r="K9" i="14"/>
  <c r="J9" i="14"/>
  <c r="I9" i="14"/>
  <c r="H9" i="14"/>
  <c r="G9" i="14"/>
  <c r="F9" i="14"/>
  <c r="D9" i="14"/>
  <c r="C9" i="14"/>
  <c r="B9" i="14"/>
  <c r="A9" i="14"/>
  <c r="P8" i="14"/>
  <c r="P10" i="14"/>
  <c r="O8" i="14"/>
  <c r="N8" i="14"/>
  <c r="N10" i="14"/>
  <c r="N13" i="14" s="1"/>
  <c r="N14" i="14" s="1"/>
  <c r="M8" i="14"/>
  <c r="L8" i="14"/>
  <c r="F12" i="14"/>
  <c r="K8" i="14"/>
  <c r="J8" i="14"/>
  <c r="J10" i="14"/>
  <c r="I8" i="14"/>
  <c r="H8" i="14"/>
  <c r="G8" i="14"/>
  <c r="F8" i="14"/>
  <c r="D8" i="14"/>
  <c r="C8" i="14"/>
  <c r="B8" i="14"/>
  <c r="A8" i="14"/>
  <c r="K10" i="14"/>
  <c r="K13" i="14" s="1"/>
  <c r="K14" i="14" s="1"/>
  <c r="O10" i="14"/>
  <c r="P67" i="14"/>
  <c r="P84" i="14"/>
  <c r="J84" i="14"/>
  <c r="E1079" i="19"/>
  <c r="G1078" i="19"/>
  <c r="G20" i="14"/>
  <c r="J13" i="14"/>
  <c r="J71" i="14"/>
  <c r="J67" i="14"/>
  <c r="J10" i="8"/>
  <c r="J13" i="8"/>
  <c r="J14" i="8"/>
  <c r="J20" i="8"/>
  <c r="F16" i="8"/>
  <c r="F17" i="8"/>
  <c r="F19" i="8"/>
  <c r="J21" i="8"/>
  <c r="J22" i="8"/>
  <c r="J32" i="8"/>
  <c r="F31" i="8"/>
  <c r="J33" i="8"/>
  <c r="J44" i="8"/>
  <c r="J48" i="7"/>
  <c r="J51" i="7"/>
  <c r="J56" i="7"/>
  <c r="J57" i="7"/>
  <c r="J68" i="14"/>
  <c r="J69" i="14"/>
  <c r="G16" i="14"/>
  <c r="E1080" i="19"/>
  <c r="G1079" i="19"/>
  <c r="P13" i="14"/>
  <c r="O13" i="14"/>
  <c r="O14" i="14" s="1"/>
  <c r="E1081" i="19"/>
  <c r="G1080" i="19"/>
  <c r="E1082" i="19"/>
  <c r="G1081" i="19"/>
  <c r="E1083" i="19"/>
  <c r="G1082" i="19"/>
  <c r="A1" i="14"/>
  <c r="F5" i="13" s="1"/>
  <c r="E1084" i="19"/>
  <c r="G1083" i="19"/>
  <c r="A1" i="13"/>
  <c r="B8" i="13" s="1"/>
  <c r="E82" i="8"/>
  <c r="G82" i="8"/>
  <c r="E83" i="8"/>
  <c r="G83" i="8"/>
  <c r="J5" i="31"/>
  <c r="J5" i="30"/>
  <c r="J5" i="29"/>
  <c r="J5" i="28"/>
  <c r="J5" i="27"/>
  <c r="E1085" i="19"/>
  <c r="G1084" i="19"/>
  <c r="J5" i="20"/>
  <c r="J5" i="14"/>
  <c r="F82" i="8"/>
  <c r="F83" i="8"/>
  <c r="A1" i="8"/>
  <c r="B14" i="13" s="1"/>
  <c r="E4" i="8"/>
  <c r="E5" i="8"/>
  <c r="J5" i="8"/>
  <c r="J5" i="24"/>
  <c r="E13" i="8"/>
  <c r="F13" i="8"/>
  <c r="G13" i="8"/>
  <c r="H13" i="8"/>
  <c r="I13" i="8"/>
  <c r="E16" i="8"/>
  <c r="G16" i="8"/>
  <c r="E19" i="8"/>
  <c r="G19" i="8"/>
  <c r="E20" i="8"/>
  <c r="F20" i="8"/>
  <c r="G20" i="8"/>
  <c r="I20" i="8"/>
  <c r="E24" i="8"/>
  <c r="F24" i="8"/>
  <c r="G24" i="8"/>
  <c r="H24" i="8"/>
  <c r="I24" i="8"/>
  <c r="E25" i="8"/>
  <c r="F25" i="8"/>
  <c r="G25" i="8"/>
  <c r="H25" i="8"/>
  <c r="I25" i="8"/>
  <c r="E31" i="8"/>
  <c r="G31" i="8"/>
  <c r="E32" i="8"/>
  <c r="F32" i="8"/>
  <c r="G32" i="8"/>
  <c r="H32" i="8"/>
  <c r="I32" i="8"/>
  <c r="E37" i="8"/>
  <c r="G37" i="8"/>
  <c r="E38" i="8"/>
  <c r="F38" i="8"/>
  <c r="G38" i="8"/>
  <c r="H38" i="8"/>
  <c r="I38" i="8"/>
  <c r="E44" i="8"/>
  <c r="E48" i="7"/>
  <c r="F44" i="8"/>
  <c r="F48" i="7"/>
  <c r="G44" i="8"/>
  <c r="G48" i="7"/>
  <c r="I44" i="8"/>
  <c r="E47" i="8"/>
  <c r="G47" i="8"/>
  <c r="E48" i="8"/>
  <c r="F48" i="8"/>
  <c r="G48" i="8"/>
  <c r="H48" i="8"/>
  <c r="I48" i="8"/>
  <c r="E51" i="8"/>
  <c r="F51" i="8"/>
  <c r="G51" i="8"/>
  <c r="I51" i="8"/>
  <c r="E52" i="8"/>
  <c r="F52" i="8"/>
  <c r="G52" i="8"/>
  <c r="I52" i="8"/>
  <c r="E56" i="8"/>
  <c r="F56" i="8"/>
  <c r="G56" i="8"/>
  <c r="I56" i="8"/>
  <c r="E57" i="8"/>
  <c r="F57" i="8"/>
  <c r="G57" i="8"/>
  <c r="I57" i="8"/>
  <c r="E63" i="8"/>
  <c r="F63" i="8"/>
  <c r="G63" i="8"/>
  <c r="I63" i="8"/>
  <c r="J64" i="8"/>
  <c r="J66" i="8"/>
  <c r="J67" i="8"/>
  <c r="E66" i="8"/>
  <c r="F66" i="8"/>
  <c r="G66" i="8"/>
  <c r="I66" i="8"/>
  <c r="E73" i="8"/>
  <c r="G73" i="8"/>
  <c r="E74" i="8"/>
  <c r="G74" i="8"/>
  <c r="E75" i="8"/>
  <c r="G75" i="8"/>
  <c r="E76" i="8"/>
  <c r="G76" i="8"/>
  <c r="E84" i="8"/>
  <c r="F84" i="8"/>
  <c r="G84" i="8"/>
  <c r="H84" i="8"/>
  <c r="I84" i="8"/>
  <c r="E85" i="8"/>
  <c r="F85" i="8"/>
  <c r="G85" i="8"/>
  <c r="I85" i="8"/>
  <c r="A1" i="7"/>
  <c r="D8" i="13" s="1"/>
  <c r="E2" i="7"/>
  <c r="E3" i="7"/>
  <c r="E4" i="7"/>
  <c r="E5" i="7"/>
  <c r="E6" i="7"/>
  <c r="J6" i="7"/>
  <c r="A1" i="6"/>
  <c r="D5" i="13" s="1"/>
  <c r="E1086" i="19"/>
  <c r="G1085" i="19"/>
  <c r="J45" i="8"/>
  <c r="J51" i="8"/>
  <c r="I48" i="7"/>
  <c r="J53" i="8"/>
  <c r="F37" i="8"/>
  <c r="F47" i="8"/>
  <c r="K10" i="8"/>
  <c r="K5" i="31"/>
  <c r="K5" i="30"/>
  <c r="K5" i="29"/>
  <c r="K5" i="28"/>
  <c r="K5" i="27"/>
  <c r="E1087" i="19"/>
  <c r="G1086" i="19"/>
  <c r="K5" i="20"/>
  <c r="J57" i="8"/>
  <c r="J8" i="20"/>
  <c r="J14" i="14"/>
  <c r="J39" i="29"/>
  <c r="K5" i="14"/>
  <c r="J85" i="8"/>
  <c r="K5" i="8"/>
  <c r="K5" i="24"/>
  <c r="K13" i="8"/>
  <c r="K14" i="8"/>
  <c r="L10" i="8"/>
  <c r="K6" i="7"/>
  <c r="L5" i="31"/>
  <c r="L5" i="30"/>
  <c r="L5" i="29"/>
  <c r="L5" i="28"/>
  <c r="L5" i="27"/>
  <c r="J49" i="31"/>
  <c r="J50" i="31"/>
  <c r="J53" i="31"/>
  <c r="J54" i="31"/>
  <c r="J57" i="31"/>
  <c r="J2" i="31"/>
  <c r="J49" i="30"/>
  <c r="J50" i="30"/>
  <c r="J53" i="30"/>
  <c r="J54" i="30"/>
  <c r="J57" i="30"/>
  <c r="J2" i="30"/>
  <c r="J49" i="29"/>
  <c r="J50" i="29"/>
  <c r="J53" i="29"/>
  <c r="J54" i="29"/>
  <c r="J57" i="29"/>
  <c r="J2" i="29"/>
  <c r="J49" i="28"/>
  <c r="J50" i="28"/>
  <c r="J53" i="28"/>
  <c r="J54" i="28"/>
  <c r="J57" i="28"/>
  <c r="J2" i="28"/>
  <c r="J2" i="27"/>
  <c r="J49" i="27"/>
  <c r="J50" i="27"/>
  <c r="J53" i="27"/>
  <c r="J54" i="27"/>
  <c r="J57" i="27"/>
  <c r="J2" i="24"/>
  <c r="E1088" i="19"/>
  <c r="G1087" i="19"/>
  <c r="J20" i="14"/>
  <c r="L5" i="20"/>
  <c r="L5" i="14"/>
  <c r="J86" i="8"/>
  <c r="M10" i="8"/>
  <c r="L5" i="8"/>
  <c r="L5" i="24"/>
  <c r="L13" i="8"/>
  <c r="L14" i="8"/>
  <c r="L6" i="7"/>
  <c r="K20" i="8"/>
  <c r="K85" i="8"/>
  <c r="J25" i="8"/>
  <c r="J2" i="7"/>
  <c r="M5" i="31"/>
  <c r="M5" i="30"/>
  <c r="M5" i="29"/>
  <c r="M5" i="28"/>
  <c r="M5" i="27"/>
  <c r="J4" i="31"/>
  <c r="J4" i="30"/>
  <c r="J4" i="29"/>
  <c r="J4" i="28"/>
  <c r="J4" i="27"/>
  <c r="J4" i="24"/>
  <c r="E1089" i="19"/>
  <c r="G1088" i="19"/>
  <c r="J103" i="8"/>
  <c r="J104" i="8"/>
  <c r="J34" i="20"/>
  <c r="J107" i="8"/>
  <c r="J108" i="8"/>
  <c r="J39" i="20"/>
  <c r="J99" i="8"/>
  <c r="J100" i="8"/>
  <c r="J29" i="20"/>
  <c r="J95" i="8"/>
  <c r="J96" i="8"/>
  <c r="J24" i="20"/>
  <c r="J91" i="8"/>
  <c r="J92" i="8"/>
  <c r="J19" i="20"/>
  <c r="M5" i="20"/>
  <c r="J2" i="20"/>
  <c r="J4" i="20"/>
  <c r="M5" i="14"/>
  <c r="J2" i="14"/>
  <c r="J4" i="14"/>
  <c r="J5" i="7"/>
  <c r="J4" i="8"/>
  <c r="L20" i="8"/>
  <c r="L85" i="8"/>
  <c r="M13" i="8"/>
  <c r="M14" i="8"/>
  <c r="M5" i="8"/>
  <c r="M5" i="24"/>
  <c r="N10" i="8"/>
  <c r="M6" i="7"/>
  <c r="J2" i="8"/>
  <c r="J24" i="8"/>
  <c r="J26" i="8"/>
  <c r="J48" i="8"/>
  <c r="J38" i="8"/>
  <c r="J39" i="8"/>
  <c r="J84" i="8"/>
  <c r="J3" i="7"/>
  <c r="K21" i="8"/>
  <c r="N5" i="31"/>
  <c r="N5" i="30"/>
  <c r="N5" i="29"/>
  <c r="N5" i="28"/>
  <c r="N5" i="27"/>
  <c r="E1090" i="19"/>
  <c r="G1089" i="19"/>
  <c r="N5" i="20"/>
  <c r="J9" i="20"/>
  <c r="J10" i="20"/>
  <c r="N5" i="14"/>
  <c r="K22" i="8"/>
  <c r="J49" i="8"/>
  <c r="O10" i="8"/>
  <c r="N5" i="8"/>
  <c r="N5" i="24"/>
  <c r="N13" i="8"/>
  <c r="N14" i="8"/>
  <c r="N6" i="7"/>
  <c r="J34" i="8"/>
  <c r="K25" i="8"/>
  <c r="K2" i="7"/>
  <c r="M20" i="8"/>
  <c r="M85" i="8"/>
  <c r="O5" i="31"/>
  <c r="O5" i="30"/>
  <c r="O5" i="29"/>
  <c r="O5" i="28"/>
  <c r="O5" i="27"/>
  <c r="K49" i="31"/>
  <c r="K50" i="31"/>
  <c r="K53" i="31"/>
  <c r="K54" i="31"/>
  <c r="K57" i="31"/>
  <c r="K2" i="31"/>
  <c r="K49" i="30"/>
  <c r="K50" i="30"/>
  <c r="K53" i="30"/>
  <c r="K54" i="30"/>
  <c r="K57" i="30"/>
  <c r="K2" i="30"/>
  <c r="K49" i="29"/>
  <c r="K50" i="29"/>
  <c r="K53" i="29"/>
  <c r="K54" i="29"/>
  <c r="K57" i="29"/>
  <c r="K2" i="29"/>
  <c r="K49" i="28"/>
  <c r="K50" i="28"/>
  <c r="K53" i="28"/>
  <c r="K54" i="28"/>
  <c r="K57" i="28"/>
  <c r="K2" i="28"/>
  <c r="K2" i="27"/>
  <c r="K49" i="27"/>
  <c r="K50" i="27"/>
  <c r="K53" i="27"/>
  <c r="K54" i="27"/>
  <c r="K57" i="27"/>
  <c r="K2" i="24"/>
  <c r="E1091" i="19"/>
  <c r="G1090" i="19"/>
  <c r="O5" i="20"/>
  <c r="J12" i="20"/>
  <c r="K2" i="20"/>
  <c r="O5" i="14"/>
  <c r="K2" i="14"/>
  <c r="K24" i="8"/>
  <c r="K26" i="8"/>
  <c r="K32" i="8"/>
  <c r="K2" i="8"/>
  <c r="K38" i="8"/>
  <c r="K39" i="8"/>
  <c r="K48" i="8"/>
  <c r="K84" i="8"/>
  <c r="K86" i="8"/>
  <c r="K3" i="7"/>
  <c r="O5" i="8"/>
  <c r="O5" i="24"/>
  <c r="O13" i="8"/>
  <c r="O14" i="8"/>
  <c r="P10" i="8"/>
  <c r="P5" i="29"/>
  <c r="O6" i="7"/>
  <c r="N20" i="8"/>
  <c r="N85" i="8"/>
  <c r="J56" i="8"/>
  <c r="J58" i="8"/>
  <c r="L21" i="8"/>
  <c r="J52" i="8"/>
  <c r="J63" i="8"/>
  <c r="K64" i="8"/>
  <c r="J3" i="31"/>
  <c r="J3" i="30"/>
  <c r="J3" i="29"/>
  <c r="J3" i="28"/>
  <c r="P5" i="31"/>
  <c r="P5" i="30"/>
  <c r="P5" i="28"/>
  <c r="P5" i="27"/>
  <c r="K4" i="31"/>
  <c r="K4" i="30"/>
  <c r="K4" i="29"/>
  <c r="K4" i="28"/>
  <c r="J3" i="27"/>
  <c r="J3" i="24"/>
  <c r="K4" i="27"/>
  <c r="K4" i="24"/>
  <c r="E1092" i="19"/>
  <c r="G1091" i="19"/>
  <c r="K107" i="8"/>
  <c r="K108" i="8"/>
  <c r="K39" i="20"/>
  <c r="K99" i="8"/>
  <c r="K100" i="8"/>
  <c r="K29" i="20"/>
  <c r="K95" i="8"/>
  <c r="K96" i="8"/>
  <c r="K24" i="20"/>
  <c r="K103" i="8"/>
  <c r="K104" i="8"/>
  <c r="K34" i="20"/>
  <c r="K91" i="8"/>
  <c r="K92" i="8"/>
  <c r="K19" i="20"/>
  <c r="K45" i="8"/>
  <c r="J51" i="14"/>
  <c r="J14" i="20"/>
  <c r="P5" i="20"/>
  <c r="J3" i="20"/>
  <c r="K4" i="20"/>
  <c r="P5" i="14"/>
  <c r="K4" i="14"/>
  <c r="J3" i="14"/>
  <c r="L25" i="8"/>
  <c r="L22" i="8"/>
  <c r="L2" i="7"/>
  <c r="P13" i="8"/>
  <c r="P14" i="8"/>
  <c r="P5" i="8"/>
  <c r="P5" i="24"/>
  <c r="P6" i="7"/>
  <c r="O20" i="8"/>
  <c r="O85" i="8"/>
  <c r="K49" i="8"/>
  <c r="K66" i="8"/>
  <c r="K67" i="8"/>
  <c r="J3" i="8"/>
  <c r="J4" i="7"/>
  <c r="K4" i="8"/>
  <c r="K5" i="7"/>
  <c r="K33" i="8"/>
  <c r="K34" i="8"/>
  <c r="L49" i="31"/>
  <c r="L50" i="31"/>
  <c r="L53" i="31"/>
  <c r="L54" i="31"/>
  <c r="L57" i="31"/>
  <c r="L2" i="31"/>
  <c r="L49" i="30"/>
  <c r="L50" i="30"/>
  <c r="L53" i="30"/>
  <c r="L54" i="30"/>
  <c r="L57" i="30"/>
  <c r="L2" i="30"/>
  <c r="L49" i="29"/>
  <c r="L50" i="29"/>
  <c r="L53" i="29"/>
  <c r="L54" i="29"/>
  <c r="L57" i="29"/>
  <c r="L2" i="29"/>
  <c r="L49" i="28"/>
  <c r="L50" i="28"/>
  <c r="L53" i="28"/>
  <c r="L54" i="28"/>
  <c r="L57" i="28"/>
  <c r="L2" i="28"/>
  <c r="L49" i="27"/>
  <c r="L50" i="27"/>
  <c r="L53" i="27"/>
  <c r="L54" i="27"/>
  <c r="L57" i="27"/>
  <c r="L2" i="27"/>
  <c r="L2" i="24"/>
  <c r="E1093" i="19"/>
  <c r="G1092" i="19"/>
  <c r="J37" i="20"/>
  <c r="J40" i="20"/>
  <c r="J47" i="20"/>
  <c r="J32" i="20"/>
  <c r="J27" i="20"/>
  <c r="J22" i="20"/>
  <c r="J17" i="20"/>
  <c r="K51" i="8"/>
  <c r="K53" i="8"/>
  <c r="K50" i="7"/>
  <c r="J85" i="14"/>
  <c r="J86" i="14"/>
  <c r="J13" i="27"/>
  <c r="J20" i="20"/>
  <c r="J43" i="20"/>
  <c r="J25" i="20"/>
  <c r="J44" i="20"/>
  <c r="J30" i="20"/>
  <c r="J45" i="20"/>
  <c r="J35" i="20"/>
  <c r="J46" i="20"/>
  <c r="J48" i="20"/>
  <c r="J11" i="27"/>
  <c r="J14" i="27"/>
  <c r="L2" i="20"/>
  <c r="L2" i="14"/>
  <c r="P20" i="8"/>
  <c r="P85" i="8"/>
  <c r="K44" i="8"/>
  <c r="K56" i="8"/>
  <c r="K52" i="8"/>
  <c r="K63" i="8"/>
  <c r="L64" i="8"/>
  <c r="L2" i="8"/>
  <c r="L24" i="8"/>
  <c r="L26" i="8"/>
  <c r="L48" i="8"/>
  <c r="L38" i="8"/>
  <c r="L39" i="8"/>
  <c r="L32" i="8"/>
  <c r="L84" i="8"/>
  <c r="L86" i="8"/>
  <c r="L3" i="7"/>
  <c r="M21" i="8"/>
  <c r="L4" i="31"/>
  <c r="L4" i="30"/>
  <c r="L4" i="29"/>
  <c r="L4" i="28"/>
  <c r="L4" i="27"/>
  <c r="L4" i="24"/>
  <c r="E1094" i="19"/>
  <c r="G1093" i="19"/>
  <c r="L95" i="8"/>
  <c r="L96" i="8"/>
  <c r="L24" i="20"/>
  <c r="L103" i="8"/>
  <c r="L104" i="8"/>
  <c r="L34" i="20"/>
  <c r="L99" i="8"/>
  <c r="L100" i="8"/>
  <c r="L29" i="20"/>
  <c r="L107" i="8"/>
  <c r="L108" i="8"/>
  <c r="L39" i="20"/>
  <c r="K57" i="8"/>
  <c r="K8" i="20"/>
  <c r="L91" i="8"/>
  <c r="L92" i="8"/>
  <c r="L19" i="20"/>
  <c r="L45" i="8"/>
  <c r="L51" i="8"/>
  <c r="L53" i="8"/>
  <c r="K48" i="7"/>
  <c r="J17" i="14"/>
  <c r="J34" i="14"/>
  <c r="J35" i="14"/>
  <c r="J13" i="30"/>
  <c r="L4" i="20"/>
  <c r="L4" i="14"/>
  <c r="K58" i="8"/>
  <c r="L4" i="8"/>
  <c r="L5" i="7"/>
  <c r="L49" i="8"/>
  <c r="L66" i="8"/>
  <c r="L67" i="8"/>
  <c r="L33" i="8"/>
  <c r="L34" i="8"/>
  <c r="M25" i="8"/>
  <c r="M22" i="8"/>
  <c r="M2" i="7"/>
  <c r="M49" i="31"/>
  <c r="M50" i="31"/>
  <c r="M53" i="31"/>
  <c r="M54" i="31"/>
  <c r="M57" i="31"/>
  <c r="M2" i="31"/>
  <c r="M49" i="30"/>
  <c r="M50" i="30"/>
  <c r="M53" i="30"/>
  <c r="M54" i="30"/>
  <c r="M57" i="30"/>
  <c r="M2" i="30"/>
  <c r="M49" i="29"/>
  <c r="M50" i="29"/>
  <c r="M53" i="29"/>
  <c r="M54" i="29"/>
  <c r="M57" i="29"/>
  <c r="M2" i="29"/>
  <c r="M49" i="28"/>
  <c r="M50" i="28"/>
  <c r="M53" i="28"/>
  <c r="M54" i="28"/>
  <c r="M57" i="28"/>
  <c r="M2" i="28"/>
  <c r="K3" i="31"/>
  <c r="K3" i="30"/>
  <c r="K3" i="29"/>
  <c r="K3" i="28"/>
  <c r="K3" i="27"/>
  <c r="K3" i="24"/>
  <c r="M49" i="27"/>
  <c r="M50" i="27"/>
  <c r="M53" i="27"/>
  <c r="M54" i="27"/>
  <c r="M57" i="27"/>
  <c r="M2" i="27"/>
  <c r="M2" i="24"/>
  <c r="E1095" i="19"/>
  <c r="G1094" i="19"/>
  <c r="K3" i="20"/>
  <c r="J38" i="14"/>
  <c r="J39" i="14"/>
  <c r="J16" i="30"/>
  <c r="J19" i="30"/>
  <c r="L8" i="20"/>
  <c r="K4" i="7"/>
  <c r="M2" i="20"/>
  <c r="M2" i="14"/>
  <c r="K3" i="8"/>
  <c r="K3" i="14"/>
  <c r="L56" i="8"/>
  <c r="L63" i="8"/>
  <c r="M64" i="8"/>
  <c r="L52" i="8"/>
  <c r="L44" i="8"/>
  <c r="L57" i="8"/>
  <c r="M2" i="8"/>
  <c r="M24" i="8"/>
  <c r="M26" i="8"/>
  <c r="M32" i="8"/>
  <c r="M48" i="8"/>
  <c r="M38" i="8"/>
  <c r="M39" i="8"/>
  <c r="M84" i="8"/>
  <c r="M86" i="8"/>
  <c r="M3" i="7"/>
  <c r="N21" i="8"/>
  <c r="M4" i="31"/>
  <c r="M4" i="30"/>
  <c r="M4" i="29"/>
  <c r="M4" i="28"/>
  <c r="J29" i="27"/>
  <c r="J11" i="31"/>
  <c r="J11" i="30"/>
  <c r="J14" i="30"/>
  <c r="J29" i="30"/>
  <c r="J11" i="29"/>
  <c r="J11" i="28"/>
  <c r="M4" i="27"/>
  <c r="M4" i="24"/>
  <c r="E1096" i="19"/>
  <c r="G1095" i="19"/>
  <c r="M103" i="8"/>
  <c r="M104" i="8"/>
  <c r="M34" i="20"/>
  <c r="M107" i="8"/>
  <c r="M108" i="8"/>
  <c r="M39" i="20"/>
  <c r="M99" i="8"/>
  <c r="M100" i="8"/>
  <c r="M29" i="20"/>
  <c r="M95" i="8"/>
  <c r="M96" i="8"/>
  <c r="M24" i="20"/>
  <c r="M91" i="8"/>
  <c r="M92" i="8"/>
  <c r="M19" i="20"/>
  <c r="M45" i="8"/>
  <c r="M51" i="8"/>
  <c r="M53" i="8"/>
  <c r="L48" i="7"/>
  <c r="M4" i="20"/>
  <c r="M4" i="14"/>
  <c r="L58" i="8"/>
  <c r="M4" i="8"/>
  <c r="M5" i="7"/>
  <c r="M33" i="8"/>
  <c r="M34" i="8"/>
  <c r="M66" i="8"/>
  <c r="M67" i="8"/>
  <c r="N22" i="8"/>
  <c r="N25" i="8"/>
  <c r="N2" i="7"/>
  <c r="M49" i="8"/>
  <c r="N49" i="31"/>
  <c r="N50" i="31"/>
  <c r="N53" i="31"/>
  <c r="N54" i="31"/>
  <c r="N57" i="31"/>
  <c r="N2" i="31"/>
  <c r="N49" i="30"/>
  <c r="N50" i="30"/>
  <c r="N53" i="30"/>
  <c r="N54" i="30"/>
  <c r="N57" i="30"/>
  <c r="N2" i="30"/>
  <c r="N49" i="29"/>
  <c r="N50" i="29"/>
  <c r="N53" i="29"/>
  <c r="N54" i="29"/>
  <c r="N57" i="29"/>
  <c r="N2" i="29"/>
  <c r="N49" i="28"/>
  <c r="N50" i="28"/>
  <c r="N53" i="28"/>
  <c r="N54" i="28"/>
  <c r="N57" i="28"/>
  <c r="N2" i="28"/>
  <c r="L3" i="31"/>
  <c r="L3" i="30"/>
  <c r="L3" i="29"/>
  <c r="L3" i="28"/>
  <c r="L3" i="27"/>
  <c r="L3" i="24"/>
  <c r="N2" i="27"/>
  <c r="N49" i="27"/>
  <c r="N50" i="27"/>
  <c r="N53" i="27"/>
  <c r="N54" i="27"/>
  <c r="N57" i="27"/>
  <c r="N2" i="24"/>
  <c r="E1097" i="19"/>
  <c r="G1096" i="19"/>
  <c r="M8" i="20"/>
  <c r="N2" i="20"/>
  <c r="L3" i="20"/>
  <c r="N2" i="14"/>
  <c r="L3" i="14"/>
  <c r="L3" i="8"/>
  <c r="L4" i="7"/>
  <c r="M56" i="8"/>
  <c r="M44" i="8"/>
  <c r="M57" i="8"/>
  <c r="M52" i="8"/>
  <c r="M63" i="8"/>
  <c r="N64" i="8"/>
  <c r="N66" i="8"/>
  <c r="N67" i="8"/>
  <c r="N2" i="8"/>
  <c r="N32" i="8"/>
  <c r="N24" i="8"/>
  <c r="N26" i="8"/>
  <c r="N48" i="8"/>
  <c r="N38" i="8"/>
  <c r="N39" i="8"/>
  <c r="N84" i="8"/>
  <c r="N86" i="8"/>
  <c r="N3" i="7"/>
  <c r="O21" i="8"/>
  <c r="N4" i="31"/>
  <c r="N4" i="30"/>
  <c r="N4" i="29"/>
  <c r="N4" i="28"/>
  <c r="N4" i="27"/>
  <c r="N4" i="24"/>
  <c r="E1098" i="19"/>
  <c r="G1097" i="19"/>
  <c r="N103" i="8"/>
  <c r="N104" i="8"/>
  <c r="N34" i="20"/>
  <c r="N107" i="8"/>
  <c r="N108" i="8"/>
  <c r="N39" i="20"/>
  <c r="N99" i="8"/>
  <c r="N100" i="8"/>
  <c r="N29" i="20"/>
  <c r="N95" i="8"/>
  <c r="N96" i="8"/>
  <c r="N24" i="20"/>
  <c r="N91" i="8"/>
  <c r="N92" i="8"/>
  <c r="N19" i="20"/>
  <c r="N45" i="8"/>
  <c r="N51" i="8"/>
  <c r="N53" i="8"/>
  <c r="M48" i="7"/>
  <c r="N4" i="20"/>
  <c r="N4" i="14"/>
  <c r="N33" i="8"/>
  <c r="N34" i="8"/>
  <c r="N4" i="8"/>
  <c r="N5" i="7"/>
  <c r="O22" i="8"/>
  <c r="O25" i="8"/>
  <c r="O2" i="7"/>
  <c r="N49" i="8"/>
  <c r="M58" i="8"/>
  <c r="M3" i="31"/>
  <c r="M3" i="30"/>
  <c r="M3" i="29"/>
  <c r="M3" i="28"/>
  <c r="O49" i="31"/>
  <c r="O50" i="31"/>
  <c r="O53" i="31"/>
  <c r="O54" i="31"/>
  <c r="O57" i="31"/>
  <c r="O2" i="31"/>
  <c r="O49" i="30"/>
  <c r="O50" i="30"/>
  <c r="O53" i="30"/>
  <c r="O54" i="30"/>
  <c r="O57" i="30"/>
  <c r="O2" i="30"/>
  <c r="O49" i="29"/>
  <c r="O50" i="29"/>
  <c r="O53" i="29"/>
  <c r="O54" i="29"/>
  <c r="O57" i="29"/>
  <c r="O2" i="29"/>
  <c r="O49" i="28"/>
  <c r="O50" i="28"/>
  <c r="O53" i="28"/>
  <c r="O54" i="28"/>
  <c r="O57" i="28"/>
  <c r="O2" i="28"/>
  <c r="M3" i="27"/>
  <c r="M3" i="24"/>
  <c r="O2" i="27"/>
  <c r="O49" i="27"/>
  <c r="O50" i="27"/>
  <c r="O53" i="27"/>
  <c r="O54" i="27"/>
  <c r="O57" i="27"/>
  <c r="O2" i="24"/>
  <c r="E1099" i="19"/>
  <c r="G1098" i="19"/>
  <c r="N8" i="20"/>
  <c r="O2" i="20"/>
  <c r="M3" i="20"/>
  <c r="O2" i="14"/>
  <c r="M3" i="14"/>
  <c r="N63" i="8"/>
  <c r="O64" i="8"/>
  <c r="O66" i="8"/>
  <c r="O67" i="8"/>
  <c r="N52" i="8"/>
  <c r="O24" i="8"/>
  <c r="O26" i="8"/>
  <c r="O32" i="8"/>
  <c r="O2" i="8"/>
  <c r="O38" i="8"/>
  <c r="O39" i="8"/>
  <c r="O48" i="8"/>
  <c r="O84" i="8"/>
  <c r="O86" i="8"/>
  <c r="O3" i="7"/>
  <c r="P21" i="8"/>
  <c r="N44" i="8"/>
  <c r="N57" i="8"/>
  <c r="M3" i="8"/>
  <c r="M4" i="7"/>
  <c r="N56" i="8"/>
  <c r="O4" i="31"/>
  <c r="O4" i="30"/>
  <c r="O4" i="29"/>
  <c r="O4" i="28"/>
  <c r="O4" i="27"/>
  <c r="O4" i="24"/>
  <c r="E1100" i="19"/>
  <c r="G1099" i="19"/>
  <c r="O107" i="8"/>
  <c r="O108" i="8"/>
  <c r="O39" i="20"/>
  <c r="O99" i="8"/>
  <c r="O100" i="8"/>
  <c r="O29" i="20"/>
  <c r="O95" i="8"/>
  <c r="O96" i="8"/>
  <c r="O24" i="20"/>
  <c r="O103" i="8"/>
  <c r="O104" i="8"/>
  <c r="O34" i="20"/>
  <c r="O91" i="8"/>
  <c r="O92" i="8"/>
  <c r="O19" i="20"/>
  <c r="O45" i="8"/>
  <c r="O51" i="8"/>
  <c r="O53" i="8"/>
  <c r="N48" i="7"/>
  <c r="O4" i="20"/>
  <c r="O4" i="14"/>
  <c r="O4" i="8"/>
  <c r="O5" i="7"/>
  <c r="N58" i="8"/>
  <c r="P25" i="8"/>
  <c r="P22" i="8"/>
  <c r="P2" i="7"/>
  <c r="O49" i="8"/>
  <c r="O33" i="8"/>
  <c r="O44" i="8"/>
  <c r="O34" i="8"/>
  <c r="O56" i="8"/>
  <c r="P49" i="29"/>
  <c r="P2" i="29"/>
  <c r="P49" i="31"/>
  <c r="P2" i="31"/>
  <c r="P49" i="30"/>
  <c r="P2" i="30"/>
  <c r="P49" i="28"/>
  <c r="P2" i="28"/>
  <c r="N3" i="31"/>
  <c r="N3" i="30"/>
  <c r="N3" i="29"/>
  <c r="N3" i="28"/>
  <c r="P49" i="27"/>
  <c r="P2" i="27"/>
  <c r="P2" i="24"/>
  <c r="N3" i="27"/>
  <c r="N3" i="24"/>
  <c r="E1101" i="19"/>
  <c r="G1100" i="19"/>
  <c r="P45" i="8"/>
  <c r="P51" i="8"/>
  <c r="O48" i="7"/>
  <c r="O57" i="8"/>
  <c r="O58" i="8"/>
  <c r="O8" i="20"/>
  <c r="P2" i="20"/>
  <c r="N3" i="20"/>
  <c r="N3" i="14"/>
  <c r="P2" i="14"/>
  <c r="O52" i="8"/>
  <c r="O63" i="8"/>
  <c r="P64" i="8"/>
  <c r="P66" i="8"/>
  <c r="P67" i="8"/>
  <c r="N3" i="8"/>
  <c r="N4" i="7"/>
  <c r="P2" i="8"/>
  <c r="P24" i="8"/>
  <c r="P26" i="8"/>
  <c r="P48" i="8"/>
  <c r="P38" i="8"/>
  <c r="P39" i="8"/>
  <c r="P32" i="8"/>
  <c r="P84" i="8"/>
  <c r="P86" i="8"/>
  <c r="P4" i="29"/>
  <c r="P3" i="7"/>
  <c r="P4" i="31"/>
  <c r="P4" i="30"/>
  <c r="P4" i="28"/>
  <c r="O3" i="31"/>
  <c r="O3" i="30"/>
  <c r="O3" i="29"/>
  <c r="O3" i="28"/>
  <c r="O3" i="27"/>
  <c r="O3" i="24"/>
  <c r="P4" i="27"/>
  <c r="P4" i="24"/>
  <c r="E1102" i="19"/>
  <c r="G1101" i="19"/>
  <c r="P95" i="8"/>
  <c r="P96" i="8"/>
  <c r="P24" i="20"/>
  <c r="P103" i="8"/>
  <c r="P104" i="8"/>
  <c r="P34" i="20"/>
  <c r="P107" i="8"/>
  <c r="P108" i="8"/>
  <c r="P39" i="20"/>
  <c r="P99" i="8"/>
  <c r="P100" i="8"/>
  <c r="P29" i="20"/>
  <c r="P91" i="8"/>
  <c r="P92" i="8"/>
  <c r="P19" i="20"/>
  <c r="P53" i="8"/>
  <c r="O3" i="20"/>
  <c r="P4" i="20"/>
  <c r="P4" i="14"/>
  <c r="O3" i="8"/>
  <c r="O3" i="14"/>
  <c r="O4" i="7"/>
  <c r="P49" i="8"/>
  <c r="P4" i="8"/>
  <c r="P5" i="7"/>
  <c r="P33" i="8"/>
  <c r="P44" i="8"/>
  <c r="P48" i="7"/>
  <c r="P34" i="8"/>
  <c r="P56" i="8"/>
  <c r="E1103" i="19"/>
  <c r="G1102" i="19"/>
  <c r="P8" i="20"/>
  <c r="P57" i="8"/>
  <c r="P58" i="8"/>
  <c r="P3" i="29"/>
  <c r="P9" i="20"/>
  <c r="P63" i="8"/>
  <c r="P52" i="8"/>
  <c r="P3" i="31"/>
  <c r="P3" i="30"/>
  <c r="P3" i="28"/>
  <c r="P3" i="27"/>
  <c r="P3" i="24"/>
  <c r="E1104" i="19"/>
  <c r="G1103" i="19"/>
  <c r="P3" i="20"/>
  <c r="P3" i="14"/>
  <c r="P3" i="8"/>
  <c r="P4" i="7"/>
  <c r="P10" i="20"/>
  <c r="P12" i="20"/>
  <c r="P14" i="20"/>
  <c r="E1105" i="19"/>
  <c r="G1104" i="19"/>
  <c r="P37" i="20"/>
  <c r="P32" i="20"/>
  <c r="P27" i="20"/>
  <c r="P22" i="20"/>
  <c r="P17" i="20"/>
  <c r="E1106" i="19"/>
  <c r="G1105" i="19"/>
  <c r="E1107" i="19"/>
  <c r="G1106" i="19"/>
  <c r="E1108" i="19"/>
  <c r="G1107" i="19"/>
  <c r="F11" i="8"/>
  <c r="F73" i="8"/>
  <c r="E1109" i="19"/>
  <c r="G1108" i="19"/>
  <c r="H14" i="8"/>
  <c r="E1110" i="19"/>
  <c r="G1109" i="19"/>
  <c r="H20" i="8"/>
  <c r="H85" i="8"/>
  <c r="E1111" i="19"/>
  <c r="G1110" i="19"/>
  <c r="H45" i="8"/>
  <c r="H51" i="8"/>
  <c r="E1112" i="19"/>
  <c r="G1111" i="19"/>
  <c r="H49" i="8"/>
  <c r="H26" i="8"/>
  <c r="H39" i="8"/>
  <c r="H64" i="8"/>
  <c r="H66" i="8"/>
  <c r="E1113" i="19"/>
  <c r="G1112" i="19"/>
  <c r="H34" i="8"/>
  <c r="H56" i="8"/>
  <c r="F35" i="8"/>
  <c r="F74" i="8"/>
  <c r="H63" i="8"/>
  <c r="H52" i="8"/>
  <c r="H33" i="8"/>
  <c r="H44" i="8"/>
  <c r="H48" i="7"/>
  <c r="F54" i="8"/>
  <c r="F75" i="8"/>
  <c r="H53" i="8"/>
  <c r="F68" i="8"/>
  <c r="F76" i="8"/>
  <c r="H67" i="8"/>
  <c r="E1114" i="19"/>
  <c r="G1113" i="19"/>
  <c r="H57" i="8"/>
  <c r="H8" i="20"/>
  <c r="F77" i="8"/>
  <c r="E1115" i="19"/>
  <c r="G1114" i="19"/>
  <c r="E1116" i="19"/>
  <c r="G1115" i="19"/>
  <c r="E1117" i="19"/>
  <c r="G1116" i="19"/>
  <c r="E1118" i="19"/>
  <c r="G1117" i="19"/>
  <c r="E1119" i="19"/>
  <c r="G1118" i="19"/>
  <c r="E1120" i="19"/>
  <c r="G1119" i="19"/>
  <c r="E1121" i="19"/>
  <c r="G1120" i="19"/>
  <c r="E1122" i="19"/>
  <c r="G1121" i="19"/>
  <c r="E1123" i="19"/>
  <c r="G1122" i="19"/>
  <c r="E1124" i="19"/>
  <c r="G1123" i="19"/>
  <c r="E1125" i="19"/>
  <c r="G1124" i="19"/>
  <c r="E1126" i="19"/>
  <c r="G1125" i="19"/>
  <c r="E1127" i="19"/>
  <c r="G1126" i="19"/>
  <c r="E1128" i="19"/>
  <c r="G1127" i="19"/>
  <c r="E1129" i="19"/>
  <c r="G1128" i="19"/>
  <c r="E1130" i="19"/>
  <c r="G1129" i="19"/>
  <c r="E1131" i="19"/>
  <c r="G1130" i="19"/>
  <c r="E1132" i="19"/>
  <c r="G1131" i="19"/>
  <c r="E1133" i="19"/>
  <c r="G1132" i="19"/>
  <c r="E1134" i="19"/>
  <c r="G1133" i="19"/>
  <c r="E1135" i="19"/>
  <c r="G1134" i="19"/>
  <c r="E1136" i="19"/>
  <c r="G1135" i="19"/>
  <c r="E1137" i="19"/>
  <c r="G1136" i="19"/>
  <c r="E1138" i="19"/>
  <c r="G1137" i="19"/>
  <c r="E1139" i="19"/>
  <c r="G1138" i="19"/>
  <c r="E1140" i="19"/>
  <c r="G1139" i="19"/>
  <c r="E1141" i="19"/>
  <c r="G1140" i="19"/>
  <c r="E1142" i="19"/>
  <c r="G1141" i="19"/>
  <c r="E1143" i="19"/>
  <c r="G1142" i="19"/>
  <c r="E1144" i="19"/>
  <c r="G1143" i="19"/>
  <c r="E1145" i="19"/>
  <c r="G1144" i="19"/>
  <c r="E1146" i="19"/>
  <c r="G1145" i="19"/>
  <c r="E1147" i="19"/>
  <c r="G1146" i="19"/>
  <c r="E1148" i="19"/>
  <c r="G1147" i="19"/>
  <c r="E1149" i="19"/>
  <c r="G1148" i="19"/>
  <c r="E1150" i="19"/>
  <c r="G1149" i="19"/>
  <c r="E1151" i="19"/>
  <c r="G1150" i="19"/>
  <c r="E1152" i="19"/>
  <c r="G1151" i="19"/>
  <c r="E1153" i="19"/>
  <c r="G1152" i="19"/>
  <c r="E1154" i="19"/>
  <c r="G1153" i="19"/>
  <c r="E1155" i="19"/>
  <c r="G1154" i="19"/>
  <c r="E1156" i="19"/>
  <c r="G1155" i="19"/>
  <c r="E1157" i="19"/>
  <c r="G1156" i="19"/>
  <c r="E1158" i="19"/>
  <c r="G1157" i="19"/>
  <c r="E1159" i="19"/>
  <c r="G1158" i="19"/>
  <c r="E1160" i="19"/>
  <c r="G1159" i="19"/>
  <c r="E1161" i="19"/>
  <c r="G1160" i="19"/>
  <c r="E1162" i="19"/>
  <c r="G1161" i="19"/>
  <c r="E1163" i="19"/>
  <c r="G1162" i="19"/>
  <c r="E1164" i="19"/>
  <c r="G1163" i="19"/>
  <c r="E1165" i="19"/>
  <c r="G1164" i="19"/>
  <c r="E1166" i="19"/>
  <c r="G1165" i="19"/>
  <c r="E1167" i="19"/>
  <c r="G1166" i="19"/>
  <c r="E1168" i="19"/>
  <c r="G1167" i="19"/>
  <c r="E1169" i="19"/>
  <c r="G1168" i="19"/>
  <c r="E1170" i="19"/>
  <c r="G1169" i="19"/>
  <c r="E1171" i="19"/>
  <c r="G1170" i="19"/>
  <c r="E1172" i="19"/>
  <c r="G1171" i="19"/>
  <c r="E1173" i="19"/>
  <c r="G1172" i="19"/>
  <c r="E1174" i="19"/>
  <c r="G1173" i="19"/>
  <c r="E1175" i="19"/>
  <c r="G1174" i="19"/>
  <c r="E1176" i="19"/>
  <c r="G1175" i="19"/>
  <c r="E1177" i="19"/>
  <c r="G1176" i="19"/>
  <c r="E1178" i="19"/>
  <c r="G1177" i="19"/>
  <c r="E1179" i="19"/>
  <c r="G1178" i="19"/>
  <c r="E1180" i="19"/>
  <c r="G1179" i="19"/>
  <c r="E1181" i="19"/>
  <c r="G1180" i="19"/>
  <c r="E1182" i="19"/>
  <c r="G1181" i="19"/>
  <c r="E1183" i="19"/>
  <c r="G1182" i="19"/>
  <c r="E1184" i="19"/>
  <c r="G1183" i="19"/>
  <c r="E1185" i="19"/>
  <c r="G1184" i="19"/>
  <c r="E1186" i="19"/>
  <c r="G1185" i="19"/>
  <c r="E1187" i="19"/>
  <c r="G1186" i="19"/>
  <c r="E1188" i="19"/>
  <c r="G1187" i="19"/>
  <c r="E1189" i="19"/>
  <c r="G1188" i="19"/>
  <c r="E1190" i="19"/>
  <c r="G1189" i="19"/>
  <c r="E1191" i="19"/>
  <c r="G1190" i="19"/>
  <c r="E1192" i="19"/>
  <c r="G1191" i="19"/>
  <c r="E1193" i="19"/>
  <c r="G1192" i="19"/>
  <c r="E1194" i="19"/>
  <c r="G1193" i="19"/>
  <c r="E1195" i="19"/>
  <c r="G1194" i="19"/>
  <c r="E1196" i="19"/>
  <c r="G1195" i="19"/>
  <c r="E1197" i="19"/>
  <c r="G1196" i="19"/>
  <c r="E1198" i="19"/>
  <c r="G1197" i="19"/>
  <c r="E1199" i="19"/>
  <c r="G1198" i="19"/>
  <c r="E1200" i="19"/>
  <c r="G1199" i="19"/>
  <c r="E1201" i="19"/>
  <c r="G1200" i="19"/>
  <c r="E1202" i="19"/>
  <c r="G1201" i="19"/>
  <c r="E1203" i="19"/>
  <c r="G1202" i="19"/>
  <c r="E1204" i="19"/>
  <c r="G1203" i="19"/>
  <c r="E1205" i="19"/>
  <c r="G1204" i="19"/>
  <c r="E1206" i="19"/>
  <c r="G1205" i="19"/>
  <c r="E1207" i="19"/>
  <c r="G1206" i="19"/>
  <c r="E1208" i="19"/>
  <c r="G1207" i="19"/>
  <c r="E1209" i="19"/>
  <c r="G1208" i="19"/>
  <c r="E1210" i="19"/>
  <c r="G1209" i="19"/>
  <c r="E1211" i="19"/>
  <c r="G1210" i="19"/>
  <c r="E1212" i="19"/>
  <c r="G1211" i="19"/>
  <c r="E1213" i="19"/>
  <c r="G1212" i="19"/>
  <c r="E1214" i="19"/>
  <c r="G1213" i="19"/>
  <c r="E1215" i="19"/>
  <c r="G1214" i="19"/>
  <c r="E1216" i="19"/>
  <c r="G1215" i="19"/>
  <c r="E1217" i="19"/>
  <c r="G1216" i="19"/>
  <c r="E1218" i="19"/>
  <c r="G1217" i="19"/>
  <c r="E1219" i="19"/>
  <c r="G1218" i="19"/>
  <c r="E1220" i="19"/>
  <c r="G1219" i="19"/>
  <c r="E1221" i="19"/>
  <c r="G1220" i="19"/>
  <c r="E1222" i="19"/>
  <c r="G1221" i="19"/>
  <c r="E1223" i="19"/>
  <c r="G1222" i="19"/>
  <c r="E1224" i="19"/>
  <c r="G1223" i="19"/>
  <c r="E1225" i="19"/>
  <c r="G1224" i="19"/>
  <c r="E1226" i="19"/>
  <c r="G1225" i="19"/>
  <c r="E1227" i="19"/>
  <c r="G1226" i="19"/>
  <c r="E1228" i="19"/>
  <c r="G1227" i="19"/>
  <c r="E1229" i="19"/>
  <c r="G1228" i="19"/>
  <c r="E1230" i="19"/>
  <c r="G1229" i="19"/>
  <c r="E1231" i="19"/>
  <c r="G1230" i="19"/>
  <c r="E1232" i="19"/>
  <c r="G1231" i="19"/>
  <c r="E1233" i="19"/>
  <c r="G1232" i="19"/>
  <c r="E1234" i="19"/>
  <c r="G1233" i="19"/>
  <c r="E1235" i="19"/>
  <c r="G1234" i="19"/>
  <c r="E1236" i="19"/>
  <c r="G1235" i="19"/>
  <c r="E1237" i="19"/>
  <c r="G1236" i="19"/>
  <c r="E1238" i="19"/>
  <c r="G1237" i="19"/>
  <c r="E1239" i="19"/>
  <c r="G1238" i="19"/>
  <c r="E1240" i="19"/>
  <c r="G1239" i="19"/>
  <c r="E1241" i="19"/>
  <c r="G1240" i="19"/>
  <c r="E1242" i="19"/>
  <c r="G1241" i="19"/>
  <c r="E1243" i="19"/>
  <c r="G1242" i="19"/>
  <c r="E1244" i="19"/>
  <c r="G1243" i="19"/>
  <c r="E1245" i="19"/>
  <c r="G1244" i="19"/>
  <c r="E1246" i="19"/>
  <c r="G1245" i="19"/>
  <c r="E1247" i="19"/>
  <c r="G1246" i="19"/>
  <c r="E1248" i="19"/>
  <c r="G1247" i="19"/>
  <c r="E1249" i="19"/>
  <c r="G1248" i="19"/>
  <c r="E1250" i="19"/>
  <c r="G1249" i="19"/>
  <c r="E1251" i="19"/>
  <c r="G1250" i="19"/>
  <c r="E1252" i="19"/>
  <c r="G1251" i="19"/>
  <c r="E1253" i="19"/>
  <c r="G1252" i="19"/>
  <c r="E1254" i="19"/>
  <c r="G1253" i="19"/>
  <c r="E1255" i="19"/>
  <c r="G1254" i="19"/>
  <c r="E1256" i="19"/>
  <c r="G1255" i="19"/>
  <c r="E1257" i="19"/>
  <c r="G1256" i="19"/>
  <c r="E1258" i="19"/>
  <c r="G1257" i="19"/>
  <c r="E1259" i="19"/>
  <c r="G1258" i="19"/>
  <c r="E1260" i="19"/>
  <c r="G1259" i="19"/>
  <c r="E1261" i="19"/>
  <c r="G1260" i="19"/>
  <c r="E1262" i="19"/>
  <c r="G1261" i="19"/>
  <c r="E1263" i="19"/>
  <c r="G1262" i="19"/>
  <c r="E1264" i="19"/>
  <c r="G1263" i="19"/>
  <c r="E1265" i="19"/>
  <c r="G1264" i="19"/>
  <c r="E1266" i="19"/>
  <c r="G1265" i="19"/>
  <c r="E1267" i="19"/>
  <c r="G1266" i="19"/>
  <c r="E1268" i="19"/>
  <c r="G1267" i="19"/>
  <c r="E1269" i="19"/>
  <c r="G1268" i="19"/>
  <c r="E1270" i="19"/>
  <c r="G1269" i="19"/>
  <c r="E1271" i="19"/>
  <c r="G1270" i="19"/>
  <c r="E1272" i="19"/>
  <c r="G1271" i="19"/>
  <c r="E1273" i="19"/>
  <c r="G1272" i="19"/>
  <c r="E1274" i="19"/>
  <c r="G1273" i="19"/>
  <c r="E1275" i="19"/>
  <c r="G1274" i="19"/>
  <c r="E1276" i="19"/>
  <c r="G1275" i="19"/>
  <c r="E1277" i="19"/>
  <c r="G1276" i="19"/>
  <c r="E1278" i="19"/>
  <c r="G1277" i="19"/>
  <c r="E1279" i="19"/>
  <c r="G1278" i="19"/>
  <c r="E1280" i="19"/>
  <c r="G1279" i="19"/>
  <c r="E1281" i="19"/>
  <c r="G1280" i="19"/>
  <c r="E1282" i="19"/>
  <c r="G1281" i="19"/>
  <c r="E1283" i="19"/>
  <c r="G1282" i="19"/>
  <c r="E1284" i="19"/>
  <c r="G1283" i="19"/>
  <c r="E1285" i="19"/>
  <c r="G1284" i="19"/>
  <c r="E1286" i="19"/>
  <c r="G1285" i="19"/>
  <c r="E1287" i="19"/>
  <c r="G1286" i="19"/>
  <c r="E1288" i="19"/>
  <c r="G1287" i="19"/>
  <c r="E1289" i="19"/>
  <c r="G1288" i="19"/>
  <c r="E1290" i="19"/>
  <c r="G1289" i="19"/>
  <c r="E1291" i="19"/>
  <c r="G1290" i="19"/>
  <c r="E1292" i="19"/>
  <c r="G1291" i="19"/>
  <c r="E1293" i="19"/>
  <c r="G1292" i="19"/>
  <c r="E1294" i="19"/>
  <c r="G1293" i="19"/>
  <c r="E1295" i="19"/>
  <c r="G1294" i="19"/>
  <c r="E1296" i="19"/>
  <c r="G1295" i="19"/>
  <c r="E1297" i="19"/>
  <c r="G1296" i="19"/>
  <c r="E1298" i="19"/>
  <c r="G1297" i="19"/>
  <c r="E1299" i="19"/>
  <c r="G1298" i="19"/>
  <c r="E1300" i="19"/>
  <c r="G1299" i="19"/>
  <c r="E1301" i="19"/>
  <c r="G1300" i="19"/>
  <c r="E1302" i="19"/>
  <c r="G1301" i="19"/>
  <c r="E1303" i="19"/>
  <c r="G1302" i="19"/>
  <c r="E1304" i="19"/>
  <c r="G1303" i="19"/>
  <c r="E1305" i="19"/>
  <c r="G1304" i="19"/>
  <c r="E1306" i="19"/>
  <c r="G1305" i="19"/>
  <c r="E1307" i="19"/>
  <c r="G1306" i="19"/>
  <c r="E1308" i="19"/>
  <c r="G1307" i="19"/>
  <c r="E1309" i="19"/>
  <c r="G1308" i="19"/>
  <c r="E1310" i="19"/>
  <c r="G1309" i="19"/>
  <c r="E1311" i="19"/>
  <c r="G1310" i="19"/>
  <c r="E1312" i="19"/>
  <c r="G1311" i="19"/>
  <c r="E1313" i="19"/>
  <c r="G1312" i="19"/>
  <c r="E1314" i="19"/>
  <c r="G1313" i="19"/>
  <c r="E1315" i="19"/>
  <c r="G1314" i="19"/>
  <c r="E1316" i="19"/>
  <c r="G1315" i="19"/>
  <c r="E1317" i="19"/>
  <c r="G1316" i="19"/>
  <c r="E1318" i="19"/>
  <c r="G1317" i="19"/>
  <c r="E1319" i="19"/>
  <c r="G1318" i="19"/>
  <c r="E1320" i="19"/>
  <c r="G1319" i="19"/>
  <c r="E1321" i="19"/>
  <c r="G1320" i="19"/>
  <c r="E1322" i="19"/>
  <c r="G1321" i="19"/>
  <c r="E1323" i="19"/>
  <c r="G1322" i="19"/>
  <c r="E1324" i="19"/>
  <c r="G1323" i="19"/>
  <c r="E1325" i="19"/>
  <c r="G1324" i="19"/>
  <c r="E1326" i="19"/>
  <c r="G1325" i="19"/>
  <c r="E1327" i="19"/>
  <c r="G1326" i="19"/>
  <c r="E1328" i="19"/>
  <c r="G1327" i="19"/>
  <c r="E1329" i="19"/>
  <c r="G1328" i="19"/>
  <c r="E1330" i="19"/>
  <c r="G1329" i="19"/>
  <c r="E1331" i="19"/>
  <c r="G1330" i="19"/>
  <c r="E1332" i="19"/>
  <c r="G1331" i="19"/>
  <c r="E1333" i="19"/>
  <c r="G1332" i="19"/>
  <c r="E1334" i="19"/>
  <c r="G1333" i="19"/>
  <c r="E1335" i="19"/>
  <c r="G1334" i="19"/>
  <c r="E1336" i="19"/>
  <c r="G1335" i="19"/>
  <c r="E1337" i="19"/>
  <c r="G1336" i="19"/>
  <c r="E1338" i="19"/>
  <c r="G1337" i="19"/>
  <c r="E1339" i="19"/>
  <c r="G1338" i="19"/>
  <c r="E1340" i="19"/>
  <c r="G1339" i="19"/>
  <c r="E1341" i="19"/>
  <c r="G1340" i="19"/>
  <c r="E1342" i="19"/>
  <c r="G1341" i="19"/>
  <c r="E1343" i="19"/>
  <c r="G1342" i="19"/>
  <c r="E1344" i="19"/>
  <c r="G1343" i="19"/>
  <c r="E1345" i="19"/>
  <c r="G1344" i="19"/>
  <c r="E1346" i="19"/>
  <c r="G1345" i="19"/>
  <c r="E1347" i="19"/>
  <c r="G1346" i="19"/>
  <c r="E1348" i="19"/>
  <c r="G1347" i="19"/>
  <c r="E1349" i="19"/>
  <c r="G1348" i="19"/>
  <c r="E1350" i="19"/>
  <c r="G1349" i="19"/>
  <c r="E1351" i="19"/>
  <c r="G1350" i="19"/>
  <c r="E1352" i="19"/>
  <c r="G1351" i="19"/>
  <c r="E1353" i="19"/>
  <c r="G1352" i="19"/>
  <c r="E1354" i="19"/>
  <c r="G1353" i="19"/>
  <c r="E1355" i="19"/>
  <c r="G1354" i="19"/>
  <c r="E1356" i="19"/>
  <c r="G1355" i="19"/>
  <c r="E1357" i="19"/>
  <c r="G1356" i="19"/>
  <c r="E1358" i="19"/>
  <c r="G1357" i="19"/>
  <c r="E1359" i="19"/>
  <c r="G1358" i="19"/>
  <c r="E1360" i="19"/>
  <c r="G1359" i="19"/>
  <c r="E1361" i="19"/>
  <c r="G1360" i="19"/>
  <c r="E1362" i="19"/>
  <c r="G1361" i="19"/>
  <c r="E1363" i="19"/>
  <c r="G1362" i="19"/>
  <c r="E1364" i="19"/>
  <c r="G1363" i="19"/>
  <c r="E1365" i="19"/>
  <c r="G1364" i="19"/>
  <c r="E1366" i="19"/>
  <c r="G1365" i="19"/>
  <c r="E1367" i="19"/>
  <c r="G1366" i="19"/>
  <c r="E1368" i="19"/>
  <c r="G1367" i="19"/>
  <c r="E1369" i="19"/>
  <c r="G1368" i="19"/>
  <c r="E1370" i="19"/>
  <c r="G1369" i="19"/>
  <c r="E1371" i="19"/>
  <c r="G1370" i="19"/>
  <c r="E1372" i="19"/>
  <c r="G1371" i="19"/>
  <c r="E1373" i="19"/>
  <c r="G1372" i="19"/>
  <c r="E1374" i="19"/>
  <c r="G1373" i="19"/>
  <c r="E1375" i="19"/>
  <c r="G1374" i="19"/>
  <c r="E1376" i="19"/>
  <c r="G1375" i="19"/>
  <c r="E1377" i="19"/>
  <c r="G1376" i="19"/>
  <c r="E1378" i="19"/>
  <c r="G1377" i="19"/>
  <c r="E1379" i="19"/>
  <c r="G1378" i="19"/>
  <c r="E1380" i="19"/>
  <c r="G1379" i="19"/>
  <c r="E1381" i="19"/>
  <c r="G1380" i="19"/>
  <c r="E1382" i="19"/>
  <c r="G1381" i="19"/>
  <c r="E1383" i="19"/>
  <c r="G1382" i="19"/>
  <c r="E1384" i="19"/>
  <c r="G1383" i="19"/>
  <c r="E1385" i="19"/>
  <c r="G1384" i="19"/>
  <c r="E1386" i="19"/>
  <c r="G1385" i="19"/>
  <c r="E1387" i="19"/>
  <c r="G1386" i="19"/>
  <c r="E1388" i="19"/>
  <c r="G1387" i="19"/>
  <c r="E1389" i="19"/>
  <c r="G1388" i="19"/>
  <c r="E1390" i="19"/>
  <c r="G1389" i="19"/>
  <c r="E1391" i="19"/>
  <c r="G1390" i="19"/>
  <c r="E1392" i="19"/>
  <c r="G1391" i="19"/>
  <c r="E1393" i="19"/>
  <c r="G1392" i="19"/>
  <c r="E1394" i="19"/>
  <c r="G1393" i="19"/>
  <c r="E1395" i="19"/>
  <c r="G1394" i="19"/>
  <c r="E1396" i="19"/>
  <c r="G1395" i="19"/>
  <c r="E1397" i="19"/>
  <c r="G1396" i="19"/>
  <c r="E1398" i="19"/>
  <c r="G1397" i="19"/>
  <c r="E1399" i="19"/>
  <c r="G1398" i="19"/>
  <c r="E1400" i="19"/>
  <c r="G1399" i="19"/>
  <c r="E1401" i="19"/>
  <c r="G1400" i="19"/>
  <c r="E1402" i="19"/>
  <c r="G1401" i="19"/>
  <c r="E1403" i="19"/>
  <c r="G1402" i="19"/>
  <c r="E1404" i="19"/>
  <c r="G1403" i="19"/>
  <c r="E1405" i="19"/>
  <c r="G1404" i="19"/>
  <c r="E1406" i="19"/>
  <c r="G1405" i="19"/>
  <c r="E1407" i="19"/>
  <c r="G1406" i="19"/>
  <c r="E1408" i="19"/>
  <c r="G1407" i="19"/>
  <c r="E1409" i="19"/>
  <c r="G1408" i="19"/>
  <c r="E1410" i="19"/>
  <c r="G1409" i="19"/>
  <c r="E1411" i="19"/>
  <c r="G1410" i="19"/>
  <c r="E1412" i="19"/>
  <c r="G1411" i="19"/>
  <c r="E1413" i="19"/>
  <c r="G1412" i="19"/>
  <c r="E1414" i="19"/>
  <c r="G1413" i="19"/>
  <c r="E1415" i="19"/>
  <c r="G1414" i="19"/>
  <c r="E1416" i="19"/>
  <c r="G1415" i="19"/>
  <c r="E1417" i="19"/>
  <c r="G1416" i="19"/>
  <c r="E1418" i="19"/>
  <c r="G1417" i="19"/>
  <c r="E1419" i="19"/>
  <c r="G1418" i="19"/>
  <c r="E1420" i="19"/>
  <c r="G1419" i="19"/>
  <c r="E1421" i="19"/>
  <c r="G1420" i="19"/>
  <c r="E1422" i="19"/>
  <c r="G1421" i="19"/>
  <c r="E1423" i="19"/>
  <c r="G1422" i="19"/>
  <c r="E1424" i="19"/>
  <c r="G1423" i="19"/>
  <c r="E1425" i="19"/>
  <c r="G1424" i="19"/>
  <c r="E1426" i="19"/>
  <c r="G1425" i="19"/>
  <c r="E1427" i="19"/>
  <c r="G1426" i="19"/>
  <c r="E1428" i="19"/>
  <c r="G1427" i="19"/>
  <c r="E1429" i="19"/>
  <c r="G1428" i="19"/>
  <c r="E1430" i="19"/>
  <c r="G1429" i="19"/>
  <c r="E1431" i="19"/>
  <c r="G1430" i="19"/>
  <c r="E1432" i="19"/>
  <c r="G1431" i="19"/>
  <c r="E1433" i="19"/>
  <c r="G1432" i="19"/>
  <c r="E1434" i="19"/>
  <c r="G1433" i="19"/>
  <c r="E1435" i="19"/>
  <c r="G1434" i="19"/>
  <c r="E1436" i="19"/>
  <c r="G1435" i="19"/>
  <c r="E1437" i="19"/>
  <c r="G1436" i="19"/>
  <c r="E1438" i="19"/>
  <c r="G1437" i="19"/>
  <c r="E1439" i="19"/>
  <c r="G1438" i="19"/>
  <c r="E1440" i="19"/>
  <c r="G1439" i="19"/>
  <c r="E1441" i="19"/>
  <c r="G1440" i="19"/>
  <c r="E1442" i="19"/>
  <c r="G1441" i="19"/>
  <c r="E1443" i="19"/>
  <c r="G1442" i="19"/>
  <c r="E1444" i="19"/>
  <c r="G1443" i="19"/>
  <c r="E1445" i="19"/>
  <c r="G1444" i="19"/>
  <c r="E1446" i="19"/>
  <c r="G1445" i="19"/>
  <c r="E1447" i="19"/>
  <c r="G1446" i="19"/>
  <c r="E1448" i="19"/>
  <c r="G1447" i="19"/>
  <c r="E1449" i="19"/>
  <c r="G1448" i="19"/>
  <c r="E1450" i="19"/>
  <c r="G1449" i="19"/>
  <c r="E1451" i="19"/>
  <c r="G1450" i="19"/>
  <c r="E1452" i="19"/>
  <c r="G1451" i="19"/>
  <c r="E1453" i="19"/>
  <c r="G1452" i="19"/>
  <c r="E1454" i="19"/>
  <c r="G1453" i="19"/>
  <c r="E1455" i="19"/>
  <c r="G1454" i="19"/>
  <c r="E1456" i="19"/>
  <c r="G1455" i="19"/>
  <c r="E1457" i="19"/>
  <c r="G1456" i="19"/>
  <c r="E1458" i="19"/>
  <c r="G1457" i="19"/>
  <c r="E1459" i="19"/>
  <c r="G1458" i="19"/>
  <c r="E1460" i="19"/>
  <c r="G1459" i="19"/>
  <c r="E1461" i="19"/>
  <c r="G1460" i="19"/>
  <c r="E1462" i="19"/>
  <c r="G1461" i="19"/>
  <c r="E1463" i="19"/>
  <c r="G1462" i="19"/>
  <c r="E1464" i="19"/>
  <c r="G1463" i="19"/>
  <c r="E1465" i="19"/>
  <c r="G1464" i="19"/>
  <c r="E1466" i="19"/>
  <c r="G1465" i="19"/>
  <c r="E1467" i="19"/>
  <c r="G1466" i="19"/>
  <c r="E1468" i="19"/>
  <c r="G1467" i="19"/>
  <c r="E1469" i="19"/>
  <c r="G1468" i="19"/>
  <c r="E1470" i="19"/>
  <c r="G1469" i="19"/>
  <c r="E1471" i="19"/>
  <c r="G1470" i="19"/>
  <c r="E1472" i="19"/>
  <c r="G1471" i="19"/>
  <c r="E1473" i="19"/>
  <c r="G1472" i="19"/>
  <c r="E1474" i="19"/>
  <c r="G1473" i="19"/>
  <c r="E1475" i="19"/>
  <c r="G1474" i="19"/>
  <c r="E1476" i="19"/>
  <c r="G1475" i="19"/>
  <c r="E1477" i="19"/>
  <c r="G1476" i="19"/>
  <c r="E1478" i="19"/>
  <c r="G1477" i="19"/>
  <c r="E1479" i="19"/>
  <c r="G1478" i="19"/>
  <c r="E1480" i="19"/>
  <c r="G1479" i="19"/>
  <c r="E1481" i="19"/>
  <c r="G1480" i="19"/>
  <c r="E1482" i="19"/>
  <c r="G1481" i="19"/>
  <c r="E1483" i="19"/>
  <c r="G1482" i="19"/>
  <c r="E1484" i="19"/>
  <c r="G1483" i="19"/>
  <c r="E1485" i="19"/>
  <c r="G1484" i="19"/>
  <c r="E1486" i="19"/>
  <c r="G1485" i="19"/>
  <c r="E1487" i="19"/>
  <c r="G1486" i="19"/>
  <c r="E1488" i="19"/>
  <c r="G1487" i="19"/>
  <c r="E1489" i="19"/>
  <c r="G1488" i="19"/>
  <c r="E1490" i="19"/>
  <c r="G1489" i="19"/>
  <c r="E1491" i="19"/>
  <c r="G1490" i="19"/>
  <c r="E1492" i="19"/>
  <c r="G1491" i="19"/>
  <c r="E1493" i="19"/>
  <c r="G1492" i="19"/>
  <c r="E1494" i="19"/>
  <c r="G1493" i="19"/>
  <c r="E1495" i="19"/>
  <c r="G1494" i="19"/>
  <c r="E1496" i="19"/>
  <c r="G1495" i="19"/>
  <c r="E1497" i="19"/>
  <c r="G1496" i="19"/>
  <c r="E1498" i="19"/>
  <c r="G1497" i="19"/>
  <c r="E1499" i="19"/>
  <c r="G1498" i="19"/>
  <c r="E1500" i="19"/>
  <c r="G1499" i="19"/>
  <c r="E1501" i="19"/>
  <c r="G1500" i="19"/>
  <c r="E1502" i="19"/>
  <c r="G1501" i="19"/>
  <c r="E1503" i="19"/>
  <c r="G1502" i="19"/>
  <c r="E1504" i="19"/>
  <c r="G1503" i="19"/>
  <c r="E1505" i="19"/>
  <c r="G1504" i="19"/>
  <c r="E1506" i="19"/>
  <c r="G1505" i="19"/>
  <c r="E1507" i="19"/>
  <c r="G1506" i="19"/>
  <c r="E1508" i="19"/>
  <c r="G1507" i="19"/>
  <c r="E1509" i="19"/>
  <c r="G1508" i="19"/>
  <c r="E1510" i="19"/>
  <c r="G1509" i="19"/>
  <c r="E1511" i="19"/>
  <c r="G1510" i="19"/>
  <c r="E1512" i="19"/>
  <c r="G1511" i="19"/>
  <c r="E1513" i="19"/>
  <c r="G1512" i="19"/>
  <c r="E1514" i="19"/>
  <c r="G1513" i="19"/>
  <c r="E1515" i="19"/>
  <c r="G1514" i="19"/>
  <c r="E1516" i="19"/>
  <c r="G1515" i="19"/>
  <c r="E1517" i="19"/>
  <c r="G1516" i="19"/>
  <c r="E1518" i="19"/>
  <c r="G1517" i="19"/>
  <c r="E1519" i="19"/>
  <c r="G1518" i="19"/>
  <c r="E1520" i="19"/>
  <c r="G1519" i="19"/>
  <c r="E1521" i="19"/>
  <c r="G1520" i="19"/>
  <c r="E1522" i="19"/>
  <c r="G1521" i="19"/>
  <c r="E1523" i="19"/>
  <c r="G1522" i="19"/>
  <c r="E1524" i="19"/>
  <c r="G1523" i="19"/>
  <c r="E1525" i="19"/>
  <c r="G1524" i="19"/>
  <c r="E1526" i="19"/>
  <c r="G1525" i="19"/>
  <c r="E1527" i="19"/>
  <c r="G1526" i="19"/>
  <c r="E1528" i="19"/>
  <c r="G1527" i="19"/>
  <c r="E1529" i="19"/>
  <c r="G1528" i="19"/>
  <c r="E1530" i="19"/>
  <c r="G1529" i="19"/>
  <c r="E1531" i="19"/>
  <c r="G1530" i="19"/>
  <c r="E1532" i="19"/>
  <c r="G1531" i="19"/>
  <c r="E1533" i="19"/>
  <c r="G1532" i="19"/>
  <c r="E1534" i="19"/>
  <c r="G1533" i="19"/>
  <c r="E1535" i="19"/>
  <c r="G1534" i="19"/>
  <c r="E1536" i="19"/>
  <c r="G1535" i="19"/>
  <c r="E1537" i="19"/>
  <c r="G1536" i="19"/>
  <c r="E1538" i="19"/>
  <c r="G1537" i="19"/>
  <c r="E1539" i="19"/>
  <c r="G1538" i="19"/>
  <c r="E1540" i="19"/>
  <c r="G1539" i="19"/>
  <c r="E1541" i="19"/>
  <c r="G1540" i="19"/>
  <c r="E1542" i="19"/>
  <c r="G1541" i="19"/>
  <c r="E1543" i="19"/>
  <c r="G1542" i="19"/>
  <c r="E1544" i="19"/>
  <c r="G1543" i="19"/>
  <c r="E1545" i="19"/>
  <c r="G1544" i="19"/>
  <c r="E1546" i="19"/>
  <c r="G1545" i="19"/>
  <c r="E1547" i="19"/>
  <c r="G1546" i="19"/>
  <c r="E1548" i="19"/>
  <c r="G1547" i="19"/>
  <c r="E1549" i="19"/>
  <c r="G1548" i="19"/>
  <c r="E1550" i="19"/>
  <c r="G1549" i="19"/>
  <c r="E1551" i="19"/>
  <c r="G1550" i="19"/>
  <c r="E1552" i="19"/>
  <c r="G1551" i="19"/>
  <c r="E1553" i="19"/>
  <c r="G1552" i="19"/>
  <c r="E1554" i="19"/>
  <c r="G1553" i="19"/>
  <c r="E1555" i="19"/>
  <c r="G1554" i="19"/>
  <c r="E1556" i="19"/>
  <c r="G1555" i="19"/>
  <c r="E1557" i="19"/>
  <c r="G1556" i="19"/>
  <c r="E1558" i="19"/>
  <c r="G1557" i="19"/>
  <c r="E1559" i="19"/>
  <c r="G1558" i="19"/>
  <c r="E1560" i="19"/>
  <c r="G1559" i="19"/>
  <c r="E1561" i="19"/>
  <c r="G1560" i="19"/>
  <c r="E1562" i="19"/>
  <c r="G1561" i="19"/>
  <c r="E1563" i="19"/>
  <c r="G1562" i="19"/>
  <c r="E1564" i="19"/>
  <c r="G1563" i="19"/>
  <c r="E1565" i="19"/>
  <c r="G1564" i="19"/>
  <c r="E1566" i="19"/>
  <c r="G1565" i="19"/>
  <c r="E1567" i="19"/>
  <c r="G1566" i="19"/>
  <c r="E1568" i="19"/>
  <c r="G1567" i="19"/>
  <c r="E1569" i="19"/>
  <c r="G1568" i="19"/>
  <c r="E1570" i="19"/>
  <c r="G1569" i="19"/>
  <c r="E1571" i="19"/>
  <c r="G1570" i="19"/>
  <c r="E1572" i="19"/>
  <c r="G1571" i="19"/>
  <c r="E1573" i="19"/>
  <c r="G1572" i="19"/>
  <c r="E1574" i="19"/>
  <c r="G1573" i="19"/>
  <c r="E1575" i="19"/>
  <c r="G1574" i="19"/>
  <c r="E1576" i="19"/>
  <c r="G1575" i="19"/>
  <c r="E1577" i="19"/>
  <c r="G1576" i="19"/>
  <c r="E1578" i="19"/>
  <c r="G1577" i="19"/>
  <c r="E1579" i="19"/>
  <c r="G1578" i="19"/>
  <c r="E1580" i="19"/>
  <c r="G1579" i="19"/>
  <c r="E1581" i="19"/>
  <c r="G1580" i="19"/>
  <c r="E1582" i="19"/>
  <c r="G1581" i="19"/>
  <c r="E1583" i="19"/>
  <c r="G1582" i="19"/>
  <c r="E1584" i="19"/>
  <c r="G1583" i="19"/>
  <c r="E1585" i="19"/>
  <c r="G1584" i="19"/>
  <c r="E1586" i="19"/>
  <c r="G1585" i="19"/>
  <c r="E1587" i="19"/>
  <c r="G1586" i="19"/>
  <c r="E1588" i="19"/>
  <c r="G1587" i="19"/>
  <c r="E1589" i="19"/>
  <c r="G1588" i="19"/>
  <c r="E1590" i="19"/>
  <c r="G1589" i="19"/>
  <c r="E1591" i="19"/>
  <c r="G1590" i="19"/>
  <c r="E1592" i="19"/>
  <c r="G1591" i="19"/>
  <c r="E1593" i="19"/>
  <c r="G1592" i="19"/>
  <c r="E1594" i="19"/>
  <c r="G1593" i="19"/>
  <c r="E1595" i="19"/>
  <c r="G1594" i="19"/>
  <c r="E1596" i="19"/>
  <c r="G1595" i="19"/>
  <c r="E1597" i="19"/>
  <c r="G1596" i="19"/>
  <c r="E1598" i="19"/>
  <c r="G1597" i="19"/>
  <c r="E1599" i="19"/>
  <c r="G1598" i="19"/>
  <c r="E1600" i="19"/>
  <c r="G1599" i="19"/>
  <c r="E1601" i="19"/>
  <c r="G1600" i="19"/>
  <c r="E1602" i="19"/>
  <c r="G1601" i="19"/>
  <c r="E1603" i="19"/>
  <c r="G1602" i="19"/>
  <c r="E1604" i="19"/>
  <c r="G1603" i="19"/>
  <c r="E1605" i="19"/>
  <c r="G1604" i="19"/>
  <c r="E1606" i="19"/>
  <c r="G1605" i="19"/>
  <c r="E1607" i="19"/>
  <c r="G1606" i="19"/>
  <c r="E1608" i="19"/>
  <c r="G1607" i="19"/>
  <c r="E1609" i="19"/>
  <c r="G1608" i="19"/>
  <c r="E1610" i="19"/>
  <c r="G1609" i="19"/>
  <c r="E1611" i="19"/>
  <c r="G1610" i="19"/>
  <c r="E1612" i="19"/>
  <c r="G1611" i="19"/>
  <c r="E1613" i="19"/>
  <c r="G1612" i="19"/>
  <c r="E1614" i="19"/>
  <c r="G1613" i="19"/>
  <c r="E1615" i="19"/>
  <c r="G1614" i="19"/>
  <c r="E1616" i="19"/>
  <c r="G1615" i="19"/>
  <c r="E1617" i="19"/>
  <c r="G1616" i="19"/>
  <c r="E1618" i="19"/>
  <c r="G1617" i="19"/>
  <c r="E1619" i="19"/>
  <c r="G1618" i="19"/>
  <c r="E1620" i="19"/>
  <c r="G1619" i="19"/>
  <c r="E1621" i="19"/>
  <c r="G1620" i="19"/>
  <c r="E1622" i="19"/>
  <c r="G1621" i="19"/>
  <c r="E1623" i="19"/>
  <c r="G1622" i="19"/>
  <c r="E1624" i="19"/>
  <c r="G1623" i="19"/>
  <c r="E1625" i="19"/>
  <c r="G1624" i="19"/>
  <c r="E1626" i="19"/>
  <c r="G1625" i="19"/>
  <c r="E1627" i="19"/>
  <c r="G1626" i="19"/>
  <c r="E1628" i="19"/>
  <c r="G1627" i="19"/>
  <c r="E1629" i="19"/>
  <c r="G1628" i="19"/>
  <c r="E1630" i="19"/>
  <c r="G1629" i="19"/>
  <c r="E1631" i="19"/>
  <c r="G1630" i="19"/>
  <c r="E1632" i="19"/>
  <c r="G1631" i="19"/>
  <c r="E1633" i="19"/>
  <c r="G1632" i="19"/>
  <c r="E1634" i="19"/>
  <c r="G1633" i="19"/>
  <c r="E1635" i="19"/>
  <c r="G1634" i="19"/>
  <c r="E1636" i="19"/>
  <c r="G1635" i="19"/>
  <c r="E1637" i="19"/>
  <c r="G1636" i="19"/>
  <c r="E1638" i="19"/>
  <c r="G1637" i="19"/>
  <c r="E1639" i="19"/>
  <c r="G1638" i="19"/>
  <c r="E1640" i="19"/>
  <c r="G1639" i="19"/>
  <c r="E1641" i="19"/>
  <c r="G1640" i="19"/>
  <c r="E1642" i="19"/>
  <c r="G1641" i="19"/>
  <c r="E1643" i="19"/>
  <c r="G1642" i="19"/>
  <c r="E1644" i="19"/>
  <c r="G1643" i="19"/>
  <c r="E1645" i="19"/>
  <c r="G1644" i="19"/>
  <c r="E1646" i="19"/>
  <c r="G1645" i="19"/>
  <c r="E1647" i="19"/>
  <c r="G1646" i="19"/>
  <c r="E1648" i="19"/>
  <c r="G1647" i="19"/>
  <c r="E1649" i="19"/>
  <c r="G1648" i="19"/>
  <c r="E1650" i="19"/>
  <c r="G1649" i="19"/>
  <c r="E1651" i="19"/>
  <c r="G1650" i="19"/>
  <c r="E1652" i="19"/>
  <c r="G1651" i="19"/>
  <c r="E1653" i="19"/>
  <c r="G1652" i="19"/>
  <c r="E1654" i="19"/>
  <c r="G1653" i="19"/>
  <c r="E1655" i="19"/>
  <c r="G1654" i="19"/>
  <c r="E1656" i="19"/>
  <c r="G1655" i="19"/>
  <c r="E1657" i="19"/>
  <c r="G1656" i="19"/>
  <c r="E1658" i="19"/>
  <c r="G1657" i="19"/>
  <c r="E1659" i="19"/>
  <c r="G1658" i="19"/>
  <c r="E1660" i="19"/>
  <c r="G1659" i="19"/>
  <c r="E1661" i="19"/>
  <c r="G1660" i="19"/>
  <c r="E1662" i="19"/>
  <c r="G1661" i="19"/>
  <c r="E1663" i="19"/>
  <c r="G1662" i="19"/>
  <c r="E1664" i="19"/>
  <c r="G1663" i="19"/>
  <c r="E1665" i="19"/>
  <c r="G1664" i="19"/>
  <c r="E1666" i="19"/>
  <c r="G1665" i="19"/>
  <c r="E1667" i="19"/>
  <c r="G1666" i="19"/>
  <c r="E1668" i="19"/>
  <c r="G1667" i="19"/>
  <c r="E1669" i="19"/>
  <c r="G1668" i="19"/>
  <c r="E1670" i="19"/>
  <c r="G1669" i="19"/>
  <c r="E1671" i="19"/>
  <c r="G1670" i="19"/>
  <c r="E1672" i="19"/>
  <c r="G1671" i="19"/>
  <c r="E1673" i="19"/>
  <c r="G1672" i="19"/>
  <c r="E1674" i="19"/>
  <c r="G1673" i="19"/>
  <c r="E1675" i="19"/>
  <c r="G1674" i="19"/>
  <c r="E1676" i="19"/>
  <c r="G1675" i="19"/>
  <c r="E1677" i="19"/>
  <c r="G1676" i="19"/>
  <c r="E1678" i="19"/>
  <c r="G1677" i="19"/>
  <c r="E1679" i="19"/>
  <c r="G1678" i="19"/>
  <c r="E1680" i="19"/>
  <c r="G1679" i="19"/>
  <c r="E1681" i="19"/>
  <c r="G1680" i="19"/>
  <c r="E1682" i="19"/>
  <c r="G1681" i="19"/>
  <c r="E1683" i="19"/>
  <c r="G1682" i="19"/>
  <c r="E1684" i="19"/>
  <c r="G1683" i="19"/>
  <c r="E1685" i="19"/>
  <c r="G1684" i="19"/>
  <c r="E1686" i="19"/>
  <c r="G1685" i="19"/>
  <c r="E1687" i="19"/>
  <c r="G1686" i="19"/>
  <c r="E1688" i="19"/>
  <c r="G1687" i="19"/>
  <c r="E1689" i="19"/>
  <c r="G1688" i="19"/>
  <c r="E1690" i="19"/>
  <c r="G1689" i="19"/>
  <c r="E1691" i="19"/>
  <c r="G1690" i="19"/>
  <c r="E1692" i="19"/>
  <c r="G1691" i="19"/>
  <c r="E1693" i="19"/>
  <c r="G1692" i="19"/>
  <c r="E1694" i="19"/>
  <c r="G1693" i="19"/>
  <c r="E1695" i="19"/>
  <c r="G1694" i="19"/>
  <c r="E1696" i="19"/>
  <c r="G1695" i="19"/>
  <c r="E1697" i="19"/>
  <c r="G1696" i="19"/>
  <c r="E1698" i="19"/>
  <c r="G1697" i="19"/>
  <c r="E1699" i="19"/>
  <c r="G1698" i="19"/>
  <c r="E1700" i="19"/>
  <c r="G1699" i="19"/>
  <c r="E1701" i="19"/>
  <c r="G1700" i="19"/>
  <c r="E1702" i="19"/>
  <c r="G1701" i="19"/>
  <c r="E1703" i="19"/>
  <c r="G1702" i="19"/>
  <c r="E1704" i="19"/>
  <c r="G1703" i="19"/>
  <c r="E1705" i="19"/>
  <c r="G1704" i="19"/>
  <c r="E1706" i="19"/>
  <c r="G1705" i="19"/>
  <c r="E1707" i="19"/>
  <c r="G1706" i="19"/>
  <c r="E1708" i="19"/>
  <c r="G1707" i="19"/>
  <c r="E1709" i="19"/>
  <c r="G1708" i="19"/>
  <c r="E1710" i="19"/>
  <c r="G1709" i="19"/>
  <c r="E1711" i="19"/>
  <c r="G1710" i="19"/>
  <c r="E1712" i="19"/>
  <c r="G1711" i="19"/>
  <c r="E1713" i="19"/>
  <c r="G1712" i="19"/>
  <c r="E1714" i="19"/>
  <c r="G1713" i="19"/>
  <c r="E1715" i="19"/>
  <c r="G1714" i="19"/>
  <c r="E1716" i="19"/>
  <c r="G1715" i="19"/>
  <c r="E1717" i="19"/>
  <c r="G1716" i="19"/>
  <c r="E1718" i="19"/>
  <c r="G1717" i="19"/>
  <c r="E1719" i="19"/>
  <c r="G1718" i="19"/>
  <c r="E1720" i="19"/>
  <c r="G1719" i="19"/>
  <c r="E1721" i="19"/>
  <c r="G1720" i="19"/>
  <c r="E1722" i="19"/>
  <c r="G1721" i="19"/>
  <c r="E1723" i="19"/>
  <c r="G1722" i="19"/>
  <c r="E1724" i="19"/>
  <c r="G1723" i="19"/>
  <c r="E1725" i="19"/>
  <c r="G1724" i="19"/>
  <c r="E1726" i="19"/>
  <c r="G1725" i="19"/>
  <c r="E1727" i="19"/>
  <c r="G1726" i="19"/>
  <c r="E1728" i="19"/>
  <c r="G1727" i="19"/>
  <c r="E1729" i="19"/>
  <c r="G1728" i="19"/>
  <c r="E1730" i="19"/>
  <c r="G1729" i="19"/>
  <c r="E1731" i="19"/>
  <c r="G1730" i="19"/>
  <c r="E1732" i="19"/>
  <c r="G1731" i="19"/>
  <c r="E1733" i="19"/>
  <c r="G1732" i="19"/>
  <c r="E1734" i="19"/>
  <c r="G1733" i="19"/>
  <c r="E1735" i="19"/>
  <c r="G1734" i="19"/>
  <c r="E1736" i="19"/>
  <c r="G1735" i="19"/>
  <c r="E1737" i="19"/>
  <c r="G1736" i="19"/>
  <c r="E1738" i="19"/>
  <c r="G1737" i="19"/>
  <c r="E1739" i="19"/>
  <c r="G1738" i="19"/>
  <c r="E1740" i="19"/>
  <c r="G1739" i="19"/>
  <c r="E1741" i="19"/>
  <c r="G1740" i="19"/>
  <c r="E1742" i="19"/>
  <c r="G1741" i="19"/>
  <c r="E1743" i="19"/>
  <c r="G1742" i="19"/>
  <c r="E1744" i="19"/>
  <c r="G1743" i="19"/>
  <c r="E1745" i="19"/>
  <c r="G1744" i="19"/>
  <c r="E1746" i="19"/>
  <c r="G1745" i="19"/>
  <c r="E1747" i="19"/>
  <c r="G1746" i="19"/>
  <c r="E1748" i="19"/>
  <c r="G1747" i="19"/>
  <c r="E1749" i="19"/>
  <c r="G1748" i="19"/>
  <c r="E1750" i="19"/>
  <c r="G1749" i="19"/>
  <c r="E1751" i="19"/>
  <c r="G1750" i="19"/>
  <c r="E1752" i="19"/>
  <c r="G1751" i="19"/>
  <c r="E1753" i="19"/>
  <c r="G1752" i="19"/>
  <c r="E1754" i="19"/>
  <c r="G1753" i="19"/>
  <c r="E1755" i="19"/>
  <c r="G1754" i="19"/>
  <c r="E1756" i="19"/>
  <c r="G1755" i="19"/>
  <c r="E1757" i="19"/>
  <c r="G1756" i="19"/>
  <c r="E1758" i="19"/>
  <c r="G1757" i="19"/>
  <c r="E1759" i="19"/>
  <c r="G1758" i="19"/>
  <c r="E1760" i="19"/>
  <c r="G1759" i="19"/>
  <c r="E1761" i="19"/>
  <c r="G1760" i="19"/>
  <c r="E1762" i="19"/>
  <c r="G1761" i="19"/>
  <c r="E1763" i="19"/>
  <c r="G1762" i="19"/>
  <c r="E1764" i="19"/>
  <c r="G1763" i="19"/>
  <c r="E1765" i="19"/>
  <c r="G1764" i="19"/>
  <c r="E1766" i="19"/>
  <c r="G1765" i="19"/>
  <c r="E1767" i="19"/>
  <c r="G1766" i="19"/>
  <c r="E1768" i="19"/>
  <c r="G1767" i="19"/>
  <c r="E1769" i="19"/>
  <c r="G1768" i="19"/>
  <c r="E1770" i="19"/>
  <c r="G1769" i="19"/>
  <c r="E1771" i="19"/>
  <c r="G1770" i="19"/>
  <c r="E1772" i="19"/>
  <c r="G1771" i="19"/>
  <c r="E1773" i="19"/>
  <c r="G1772" i="19"/>
  <c r="E1774" i="19"/>
  <c r="G1773" i="19"/>
  <c r="E1775" i="19"/>
  <c r="G1774" i="19"/>
  <c r="E1776" i="19"/>
  <c r="G1775" i="19"/>
  <c r="E1777" i="19"/>
  <c r="G1776" i="19"/>
  <c r="E1778" i="19"/>
  <c r="G1777" i="19"/>
  <c r="E1779" i="19"/>
  <c r="G1778" i="19"/>
  <c r="E1780" i="19"/>
  <c r="G1779" i="19"/>
  <c r="E1781" i="19"/>
  <c r="G1780" i="19"/>
  <c r="E1782" i="19"/>
  <c r="G1781" i="19"/>
  <c r="E1783" i="19"/>
  <c r="G1782" i="19"/>
  <c r="E1784" i="19"/>
  <c r="G1783" i="19"/>
  <c r="E1785" i="19"/>
  <c r="G1784" i="19"/>
  <c r="E1786" i="19"/>
  <c r="G1785" i="19"/>
  <c r="E1787" i="19"/>
  <c r="G1786" i="19"/>
  <c r="E1788" i="19"/>
  <c r="G1787" i="19"/>
  <c r="E1789" i="19"/>
  <c r="G1788" i="19"/>
  <c r="E1790" i="19"/>
  <c r="G1789" i="19"/>
  <c r="E1791" i="19"/>
  <c r="G1790" i="19"/>
  <c r="E1792" i="19"/>
  <c r="G1791" i="19"/>
  <c r="E1793" i="19"/>
  <c r="G1792" i="19"/>
  <c r="E1794" i="19"/>
  <c r="G1793" i="19"/>
  <c r="E1795" i="19"/>
  <c r="G1794" i="19"/>
  <c r="E1796" i="19"/>
  <c r="G1795" i="19"/>
  <c r="E1797" i="19"/>
  <c r="G1796" i="19"/>
  <c r="E1798" i="19"/>
  <c r="G1797" i="19"/>
  <c r="E1799" i="19"/>
  <c r="G1798" i="19"/>
  <c r="E1800" i="19"/>
  <c r="G1799" i="19"/>
  <c r="E1801" i="19"/>
  <c r="G1800" i="19"/>
  <c r="E1802" i="19"/>
  <c r="G1801" i="19"/>
  <c r="E1803" i="19"/>
  <c r="G1802" i="19"/>
  <c r="E1804" i="19"/>
  <c r="G1803" i="19"/>
  <c r="E1805" i="19"/>
  <c r="G1804" i="19"/>
  <c r="E1806" i="19"/>
  <c r="G1805" i="19"/>
  <c r="E1807" i="19"/>
  <c r="G1806" i="19"/>
  <c r="E1808" i="19"/>
  <c r="G1807" i="19"/>
  <c r="E1809" i="19"/>
  <c r="G1808" i="19"/>
  <c r="E1810" i="19"/>
  <c r="G1809" i="19"/>
  <c r="E1811" i="19"/>
  <c r="G1810" i="19"/>
  <c r="E1812" i="19"/>
  <c r="G1811" i="19"/>
  <c r="E1813" i="19"/>
  <c r="G1812" i="19"/>
  <c r="E1814" i="19"/>
  <c r="G1813" i="19"/>
  <c r="E1815" i="19"/>
  <c r="G1814" i="19"/>
  <c r="E1816" i="19"/>
  <c r="G1815" i="19"/>
  <c r="E1817" i="19"/>
  <c r="G1816" i="19"/>
  <c r="E1818" i="19"/>
  <c r="G1817" i="19"/>
  <c r="E1819" i="19"/>
  <c r="G1818" i="19"/>
  <c r="E1820" i="19"/>
  <c r="G1819" i="19"/>
  <c r="E1821" i="19"/>
  <c r="G1820" i="19"/>
  <c r="E1822" i="19"/>
  <c r="G1821" i="19"/>
  <c r="E1823" i="19"/>
  <c r="G1822" i="19"/>
  <c r="E1824" i="19"/>
  <c r="G1823" i="19"/>
  <c r="E1825" i="19"/>
  <c r="G1824" i="19"/>
  <c r="E1826" i="19"/>
  <c r="G1825" i="19"/>
  <c r="E1827" i="19"/>
  <c r="G1826" i="19"/>
  <c r="E1828" i="19"/>
  <c r="G1827" i="19"/>
  <c r="E1829" i="19"/>
  <c r="G1828" i="19"/>
  <c r="E1830" i="19"/>
  <c r="G1829" i="19"/>
  <c r="E1831" i="19"/>
  <c r="G1830" i="19"/>
  <c r="E1832" i="19"/>
  <c r="G1831" i="19"/>
  <c r="E1833" i="19"/>
  <c r="G1832" i="19"/>
  <c r="E1834" i="19"/>
  <c r="G1833" i="19"/>
  <c r="E1835" i="19"/>
  <c r="G1834" i="19"/>
  <c r="E1836" i="19"/>
  <c r="G1835" i="19"/>
  <c r="E1837" i="19"/>
  <c r="G1836" i="19"/>
  <c r="E1838" i="19"/>
  <c r="G1837" i="19"/>
  <c r="E1839" i="19"/>
  <c r="G1838" i="19"/>
  <c r="E1840" i="19"/>
  <c r="G1839" i="19"/>
  <c r="E1841" i="19"/>
  <c r="G1840" i="19"/>
  <c r="E1842" i="19"/>
  <c r="G1841" i="19"/>
  <c r="E1843" i="19"/>
  <c r="G1842" i="19"/>
  <c r="E1844" i="19"/>
  <c r="G1843" i="19"/>
  <c r="E1845" i="19"/>
  <c r="G1844" i="19"/>
  <c r="E1846" i="19"/>
  <c r="G1845" i="19"/>
  <c r="E1847" i="19"/>
  <c r="G1846" i="19"/>
  <c r="E1848" i="19"/>
  <c r="G1847" i="19"/>
  <c r="E1849" i="19"/>
  <c r="G1848" i="19"/>
  <c r="E1850" i="19"/>
  <c r="G1849" i="19"/>
  <c r="E1851" i="19"/>
  <c r="G1850" i="19"/>
  <c r="E1852" i="19"/>
  <c r="G1851" i="19"/>
  <c r="E1853" i="19"/>
  <c r="G1852" i="19"/>
  <c r="E1854" i="19"/>
  <c r="G1853" i="19"/>
  <c r="E1855" i="19"/>
  <c r="G1854" i="19"/>
  <c r="E1856" i="19"/>
  <c r="G1855" i="19"/>
  <c r="E1857" i="19"/>
  <c r="G1856" i="19"/>
  <c r="E1858" i="19"/>
  <c r="G1857" i="19"/>
  <c r="E1859" i="19"/>
  <c r="G1858" i="19"/>
  <c r="E1860" i="19"/>
  <c r="G1859" i="19"/>
  <c r="E1861" i="19"/>
  <c r="G1860" i="19"/>
  <c r="E1862" i="19"/>
  <c r="G1861" i="19"/>
  <c r="E1863" i="19"/>
  <c r="G1862" i="19"/>
  <c r="E1864" i="19"/>
  <c r="G1863" i="19"/>
  <c r="E1865" i="19"/>
  <c r="G1864" i="19"/>
  <c r="E1866" i="19"/>
  <c r="G1865" i="19"/>
  <c r="E1867" i="19"/>
  <c r="G1866" i="19"/>
  <c r="E1868" i="19"/>
  <c r="G1867" i="19"/>
  <c r="E1869" i="19"/>
  <c r="G1868" i="19"/>
  <c r="E1870" i="19"/>
  <c r="G1869" i="19"/>
  <c r="E1871" i="19"/>
  <c r="G1870" i="19"/>
  <c r="E1872" i="19"/>
  <c r="G1871" i="19"/>
  <c r="E1873" i="19"/>
  <c r="G1872" i="19"/>
  <c r="E1874" i="19"/>
  <c r="G1873" i="19"/>
  <c r="E1875" i="19"/>
  <c r="G1874" i="19"/>
  <c r="E1876" i="19"/>
  <c r="G1875" i="19"/>
  <c r="E1877" i="19"/>
  <c r="G1876" i="19"/>
  <c r="E1878" i="19"/>
  <c r="G1877" i="19"/>
  <c r="E1879" i="19"/>
  <c r="G1878" i="19"/>
  <c r="E1880" i="19"/>
  <c r="G1879" i="19"/>
  <c r="E1881" i="19"/>
  <c r="G1880" i="19"/>
  <c r="E1882" i="19"/>
  <c r="G1881" i="19"/>
  <c r="E1883" i="19"/>
  <c r="G1882" i="19"/>
  <c r="E1884" i="19"/>
  <c r="G1883" i="19"/>
  <c r="E1885" i="19"/>
  <c r="G1884" i="19"/>
  <c r="E1886" i="19"/>
  <c r="G1885" i="19"/>
  <c r="E1887" i="19"/>
  <c r="G1886" i="19"/>
  <c r="E1888" i="19"/>
  <c r="G1887" i="19"/>
  <c r="E1889" i="19"/>
  <c r="G1888" i="19"/>
  <c r="E1890" i="19"/>
  <c r="G1889" i="19"/>
  <c r="E1891" i="19"/>
  <c r="G1890" i="19"/>
  <c r="E1892" i="19"/>
  <c r="G1891" i="19"/>
  <c r="E1893" i="19"/>
  <c r="G1892" i="19"/>
  <c r="E1894" i="19"/>
  <c r="G1893" i="19"/>
  <c r="E1895" i="19"/>
  <c r="G1894" i="19"/>
  <c r="E1896" i="19"/>
  <c r="G1895" i="19"/>
  <c r="E1897" i="19"/>
  <c r="G1896" i="19"/>
  <c r="E1898" i="19"/>
  <c r="G1897" i="19"/>
  <c r="E1899" i="19"/>
  <c r="G1898" i="19"/>
  <c r="E1900" i="19"/>
  <c r="G1899" i="19"/>
  <c r="E1901" i="19"/>
  <c r="G1900" i="19"/>
  <c r="E1902" i="19"/>
  <c r="G1901" i="19"/>
  <c r="E1903" i="19"/>
  <c r="G1902" i="19"/>
  <c r="E1904" i="19"/>
  <c r="G1903" i="19"/>
  <c r="E1905" i="19"/>
  <c r="G1904" i="19"/>
  <c r="E1906" i="19"/>
  <c r="G1905" i="19"/>
  <c r="E1907" i="19"/>
  <c r="G1906" i="19"/>
  <c r="E1908" i="19"/>
  <c r="G1907" i="19"/>
  <c r="E1909" i="19"/>
  <c r="G1908" i="19"/>
  <c r="E1910" i="19"/>
  <c r="G1909" i="19"/>
  <c r="E1911" i="19"/>
  <c r="G1910" i="19"/>
  <c r="E1912" i="19"/>
  <c r="G1911" i="19"/>
  <c r="E1913" i="19"/>
  <c r="G1912" i="19"/>
  <c r="E1914" i="19"/>
  <c r="G1913" i="19"/>
  <c r="E1915" i="19"/>
  <c r="G1914" i="19"/>
  <c r="E1916" i="19"/>
  <c r="G1915" i="19"/>
  <c r="E1917" i="19"/>
  <c r="G1916" i="19"/>
  <c r="E1918" i="19"/>
  <c r="G1917" i="19"/>
  <c r="E1919" i="19"/>
  <c r="G1918" i="19"/>
  <c r="E1920" i="19"/>
  <c r="G1919" i="19"/>
  <c r="E1921" i="19"/>
  <c r="G1920" i="19"/>
  <c r="E1922" i="19"/>
  <c r="G1921" i="19"/>
  <c r="E1923" i="19"/>
  <c r="G1922" i="19"/>
  <c r="E1924" i="19"/>
  <c r="G1923" i="19"/>
  <c r="E1925" i="19"/>
  <c r="G1924" i="19"/>
  <c r="E1926" i="19"/>
  <c r="G1925" i="19"/>
  <c r="E1927" i="19"/>
  <c r="G1926" i="19"/>
  <c r="E1928" i="19"/>
  <c r="G1927" i="19"/>
  <c r="E1929" i="19"/>
  <c r="G1928" i="19"/>
  <c r="E1930" i="19"/>
  <c r="G1929" i="19"/>
  <c r="E1931" i="19"/>
  <c r="G1930" i="19"/>
  <c r="E1932" i="19"/>
  <c r="G1931" i="19"/>
  <c r="E1933" i="19"/>
  <c r="G1932" i="19"/>
  <c r="E1934" i="19"/>
  <c r="G1933" i="19"/>
  <c r="E1935" i="19"/>
  <c r="G1934" i="19"/>
  <c r="E1936" i="19"/>
  <c r="G1935" i="19"/>
  <c r="E1937" i="19"/>
  <c r="G1936" i="19"/>
  <c r="E1938" i="19"/>
  <c r="G1937" i="19"/>
  <c r="E1939" i="19"/>
  <c r="G1938" i="19"/>
  <c r="E1940" i="19"/>
  <c r="G1939" i="19"/>
  <c r="E1941" i="19"/>
  <c r="G1940" i="19"/>
  <c r="E1942" i="19"/>
  <c r="G1941" i="19"/>
  <c r="E1943" i="19"/>
  <c r="G1942" i="19"/>
  <c r="E1944" i="19"/>
  <c r="G1943" i="19"/>
  <c r="E1945" i="19"/>
  <c r="G1944" i="19"/>
  <c r="E1946" i="19"/>
  <c r="G1945" i="19"/>
  <c r="E1947" i="19"/>
  <c r="G1946" i="19"/>
  <c r="E1948" i="19"/>
  <c r="G1947" i="19"/>
  <c r="E1949" i="19"/>
  <c r="G1948" i="19"/>
  <c r="E1950" i="19"/>
  <c r="G1949" i="19"/>
  <c r="E1951" i="19"/>
  <c r="G1950" i="19"/>
  <c r="E1952" i="19"/>
  <c r="G1951" i="19"/>
  <c r="E1953" i="19"/>
  <c r="G1952" i="19"/>
  <c r="E1954" i="19"/>
  <c r="G1953" i="19"/>
  <c r="E1955" i="19"/>
  <c r="G1954" i="19"/>
  <c r="E1956" i="19"/>
  <c r="G1955" i="19"/>
  <c r="E1957" i="19"/>
  <c r="G1956" i="19"/>
  <c r="E1958" i="19"/>
  <c r="G1957" i="19"/>
  <c r="E1959" i="19"/>
  <c r="G1958" i="19"/>
  <c r="E1960" i="19"/>
  <c r="G1959" i="19"/>
  <c r="E1961" i="19"/>
  <c r="G1960" i="19"/>
  <c r="E1962" i="19"/>
  <c r="G1961" i="19"/>
  <c r="E1963" i="19"/>
  <c r="G1962" i="19"/>
  <c r="E1964" i="19"/>
  <c r="G1963" i="19"/>
  <c r="E1965" i="19"/>
  <c r="G1964" i="19"/>
  <c r="E1966" i="19"/>
  <c r="G1965" i="19"/>
  <c r="E1967" i="19"/>
  <c r="G1966" i="19"/>
  <c r="E1968" i="19"/>
  <c r="G1967" i="19"/>
  <c r="E1969" i="19"/>
  <c r="G1968" i="19"/>
  <c r="E1970" i="19"/>
  <c r="G1969" i="19"/>
  <c r="E1971" i="19"/>
  <c r="G1970" i="19"/>
  <c r="E1972" i="19"/>
  <c r="G1971" i="19"/>
  <c r="E1973" i="19"/>
  <c r="G1972" i="19"/>
  <c r="E1974" i="19"/>
  <c r="G1973" i="19"/>
  <c r="E1975" i="19"/>
  <c r="G1974" i="19"/>
  <c r="E1976" i="19"/>
  <c r="G1975" i="19"/>
  <c r="E1977" i="19"/>
  <c r="G1976" i="19"/>
  <c r="E1978" i="19"/>
  <c r="G1977" i="19"/>
  <c r="E1979" i="19"/>
  <c r="G1978" i="19"/>
  <c r="E1980" i="19"/>
  <c r="G1979" i="19"/>
  <c r="E1981" i="19"/>
  <c r="G1980" i="19"/>
  <c r="E1982" i="19"/>
  <c r="G1981" i="19"/>
  <c r="E1983" i="19"/>
  <c r="G1982" i="19"/>
  <c r="E1984" i="19"/>
  <c r="G1983" i="19"/>
  <c r="E1985" i="19"/>
  <c r="G1984" i="19"/>
  <c r="E1986" i="19"/>
  <c r="G1985" i="19"/>
  <c r="E1987" i="19"/>
  <c r="G1986" i="19"/>
  <c r="E1988" i="19"/>
  <c r="G1987" i="19"/>
  <c r="E1989" i="19"/>
  <c r="G1988" i="19"/>
  <c r="E1990" i="19"/>
  <c r="G1989" i="19"/>
  <c r="E1991" i="19"/>
  <c r="G1990" i="19"/>
  <c r="E1992" i="19"/>
  <c r="G1991" i="19"/>
  <c r="E1993" i="19"/>
  <c r="G1992" i="19"/>
  <c r="E1994" i="19"/>
  <c r="G1993" i="19"/>
  <c r="E1995" i="19"/>
  <c r="G1994" i="19"/>
  <c r="E1996" i="19"/>
  <c r="G1995" i="19"/>
  <c r="E1997" i="19"/>
  <c r="G1996" i="19"/>
  <c r="E1998" i="19"/>
  <c r="G1997" i="19"/>
  <c r="E1999" i="19"/>
  <c r="G1998" i="19"/>
  <c r="E2000" i="19"/>
  <c r="G1999" i="19"/>
  <c r="E2001" i="19"/>
  <c r="G2000" i="19"/>
  <c r="E2002" i="19"/>
  <c r="G2001" i="19"/>
  <c r="E2003" i="19"/>
  <c r="G2002" i="19"/>
  <c r="E2004" i="19"/>
  <c r="G2003" i="19"/>
  <c r="E2005" i="19"/>
  <c r="G2004" i="19"/>
  <c r="E2006" i="19"/>
  <c r="G2005" i="19"/>
  <c r="E2007" i="19"/>
  <c r="G2006" i="19"/>
  <c r="E2008" i="19"/>
  <c r="G2007" i="19"/>
  <c r="E2009" i="19"/>
  <c r="G2008" i="19"/>
  <c r="E2010" i="19"/>
  <c r="G2009" i="19"/>
  <c r="E2011" i="19"/>
  <c r="G2010" i="19"/>
  <c r="E2012" i="19"/>
  <c r="G2011" i="19"/>
  <c r="E2013" i="19"/>
  <c r="G2012" i="19"/>
  <c r="E2014" i="19"/>
  <c r="G2013" i="19"/>
  <c r="E2015" i="19"/>
  <c r="G2014" i="19"/>
  <c r="E2016" i="19"/>
  <c r="G2015" i="19"/>
  <c r="E2017" i="19"/>
  <c r="G2016" i="19"/>
  <c r="E2018" i="19"/>
  <c r="G2017" i="19"/>
  <c r="E2019" i="19"/>
  <c r="G2018" i="19"/>
  <c r="E2020" i="19"/>
  <c r="G2019" i="19"/>
  <c r="E2021" i="19"/>
  <c r="G2020" i="19"/>
  <c r="E2022" i="19"/>
  <c r="G2021" i="19"/>
  <c r="E2023" i="19"/>
  <c r="G2022" i="19"/>
  <c r="E2024" i="19"/>
  <c r="G2023" i="19"/>
  <c r="E2025" i="19"/>
  <c r="G2024" i="19"/>
  <c r="E2026" i="19"/>
  <c r="G2025" i="19"/>
  <c r="E2027" i="19"/>
  <c r="G2026" i="19"/>
  <c r="E2028" i="19"/>
  <c r="G2027" i="19"/>
  <c r="E2029" i="19"/>
  <c r="G2028" i="19"/>
  <c r="E2030" i="19"/>
  <c r="G2029" i="19"/>
  <c r="E2031" i="19"/>
  <c r="G2030" i="19"/>
  <c r="E2032" i="19"/>
  <c r="G2031" i="19"/>
  <c r="E2033" i="19"/>
  <c r="G2032" i="19"/>
  <c r="E2034" i="19"/>
  <c r="G2033" i="19"/>
  <c r="E2035" i="19"/>
  <c r="G2034" i="19"/>
  <c r="E2036" i="19"/>
  <c r="G2035" i="19"/>
  <c r="E2037" i="19"/>
  <c r="G2036" i="19"/>
  <c r="E2038" i="19"/>
  <c r="G2037" i="19"/>
  <c r="E2039" i="19"/>
  <c r="G2038" i="19"/>
  <c r="E2040" i="19"/>
  <c r="G2039" i="19"/>
  <c r="E2041" i="19"/>
  <c r="G2040" i="19"/>
  <c r="E2042" i="19"/>
  <c r="G2041" i="19"/>
  <c r="E2043" i="19"/>
  <c r="G2042" i="19"/>
  <c r="E2044" i="19"/>
  <c r="G2043" i="19"/>
  <c r="E2045" i="19"/>
  <c r="G2044" i="19"/>
  <c r="E2046" i="19"/>
  <c r="G2045" i="19"/>
  <c r="E2047" i="19"/>
  <c r="G2046" i="19"/>
  <c r="E2048" i="19"/>
  <c r="G2047" i="19"/>
  <c r="E2049" i="19"/>
  <c r="G2048" i="19"/>
  <c r="E2050" i="19"/>
  <c r="G2049" i="19"/>
  <c r="E2051" i="19"/>
  <c r="G2050" i="19"/>
  <c r="E2052" i="19"/>
  <c r="G2051" i="19"/>
  <c r="E2053" i="19"/>
  <c r="G2052" i="19"/>
  <c r="E2054" i="19"/>
  <c r="G2053" i="19"/>
  <c r="E2055" i="19"/>
  <c r="G2054" i="19"/>
  <c r="E2056" i="19"/>
  <c r="G2055" i="19"/>
  <c r="E2057" i="19"/>
  <c r="G2056" i="19"/>
  <c r="E2058" i="19"/>
  <c r="G2057" i="19"/>
  <c r="E2059" i="19"/>
  <c r="G2058" i="19"/>
  <c r="E2060" i="19"/>
  <c r="G2059" i="19"/>
  <c r="E2061" i="19"/>
  <c r="G2060" i="19"/>
  <c r="E2062" i="19"/>
  <c r="G2061" i="19"/>
  <c r="E2063" i="19"/>
  <c r="G2062" i="19"/>
  <c r="E2064" i="19"/>
  <c r="G2063" i="19"/>
  <c r="E2065" i="19"/>
  <c r="G2064" i="19"/>
  <c r="E2066" i="19"/>
  <c r="G2065" i="19"/>
  <c r="E2067" i="19"/>
  <c r="G2066" i="19"/>
  <c r="E2068" i="19"/>
  <c r="G2067" i="19"/>
  <c r="E2069" i="19"/>
  <c r="G2068" i="19"/>
  <c r="E2070" i="19"/>
  <c r="G2069" i="19"/>
  <c r="E2071" i="19"/>
  <c r="G2070" i="19"/>
  <c r="E2072" i="19"/>
  <c r="G2071" i="19"/>
  <c r="E2073" i="19"/>
  <c r="G2072" i="19"/>
  <c r="E2074" i="19"/>
  <c r="G2073" i="19"/>
  <c r="E2075" i="19"/>
  <c r="G2074" i="19"/>
  <c r="E2076" i="19"/>
  <c r="G2075" i="19"/>
  <c r="E2077" i="19"/>
  <c r="G2076" i="19"/>
  <c r="E2078" i="19"/>
  <c r="G2077" i="19"/>
  <c r="E2079" i="19"/>
  <c r="G2078" i="19"/>
  <c r="E2080" i="19"/>
  <c r="G2079" i="19"/>
  <c r="E2081" i="19"/>
  <c r="G2080" i="19"/>
  <c r="E2082" i="19"/>
  <c r="G2081" i="19"/>
  <c r="E2083" i="19"/>
  <c r="G2082" i="19"/>
  <c r="E2084" i="19"/>
  <c r="G2083" i="19"/>
  <c r="E2085" i="19"/>
  <c r="G2084" i="19"/>
  <c r="E2086" i="19"/>
  <c r="G2085" i="19"/>
  <c r="E2087" i="19"/>
  <c r="G2086" i="19"/>
  <c r="E2088" i="19"/>
  <c r="G2087" i="19"/>
  <c r="E2089" i="19"/>
  <c r="G2088" i="19"/>
  <c r="E2090" i="19"/>
  <c r="G2089" i="19"/>
  <c r="E2091" i="19"/>
  <c r="G2090" i="19"/>
  <c r="E2092" i="19"/>
  <c r="G2091" i="19"/>
  <c r="E2093" i="19"/>
  <c r="G2092" i="19"/>
  <c r="E2094" i="19"/>
  <c r="G2093" i="19"/>
  <c r="E2095" i="19"/>
  <c r="G2094" i="19"/>
  <c r="E2096" i="19"/>
  <c r="G2095" i="19"/>
  <c r="E2097" i="19"/>
  <c r="G2096" i="19"/>
  <c r="E2098" i="19"/>
  <c r="G2097" i="19"/>
  <c r="E2099" i="19"/>
  <c r="G2098" i="19"/>
  <c r="E2100" i="19"/>
  <c r="G2099" i="19"/>
  <c r="E2101" i="19"/>
  <c r="G2100" i="19"/>
  <c r="E2102" i="19"/>
  <c r="G2101" i="19"/>
  <c r="E2103" i="19"/>
  <c r="G2102" i="19"/>
  <c r="E2104" i="19"/>
  <c r="G2103" i="19"/>
  <c r="E2105" i="19"/>
  <c r="G2104" i="19"/>
  <c r="E2106" i="19"/>
  <c r="G2105" i="19"/>
  <c r="E2107" i="19"/>
  <c r="G2106" i="19"/>
  <c r="E2108" i="19"/>
  <c r="G2107" i="19"/>
  <c r="E2109" i="19"/>
  <c r="G2108" i="19"/>
  <c r="E2110" i="19"/>
  <c r="G2109" i="19"/>
  <c r="E2111" i="19"/>
  <c r="G2110" i="19"/>
  <c r="E2112" i="19"/>
  <c r="G2111" i="19"/>
  <c r="E2113" i="19"/>
  <c r="G2112" i="19"/>
  <c r="E2114" i="19"/>
  <c r="G2113" i="19"/>
  <c r="E2115" i="19"/>
  <c r="G2114" i="19"/>
  <c r="E2116" i="19"/>
  <c r="G2115" i="19"/>
  <c r="E2117" i="19"/>
  <c r="G2116" i="19"/>
  <c r="E2118" i="19"/>
  <c r="G2117" i="19"/>
  <c r="E2119" i="19"/>
  <c r="G2118" i="19"/>
  <c r="E2120" i="19"/>
  <c r="G2119" i="19"/>
  <c r="E2121" i="19"/>
  <c r="G2120" i="19"/>
  <c r="E2122" i="19"/>
  <c r="G2121" i="19"/>
  <c r="E2123" i="19"/>
  <c r="G2122" i="19"/>
  <c r="E2124" i="19"/>
  <c r="G2123" i="19"/>
  <c r="E2125" i="19"/>
  <c r="G2124" i="19"/>
  <c r="E2126" i="19"/>
  <c r="G2125" i="19"/>
  <c r="E2127" i="19"/>
  <c r="G2126" i="19"/>
  <c r="E2128" i="19"/>
  <c r="G2127" i="19"/>
  <c r="E2129" i="19"/>
  <c r="G2128" i="19"/>
  <c r="E2130" i="19"/>
  <c r="G2129" i="19"/>
  <c r="E2131" i="19"/>
  <c r="G2130" i="19"/>
  <c r="E2132" i="19"/>
  <c r="G2131" i="19"/>
  <c r="E2133" i="19"/>
  <c r="G2132" i="19"/>
  <c r="E2134" i="19"/>
  <c r="G2133" i="19"/>
  <c r="E2135" i="19"/>
  <c r="G2134" i="19"/>
  <c r="E2136" i="19"/>
  <c r="G2135" i="19"/>
  <c r="E2137" i="19"/>
  <c r="G2136" i="19"/>
  <c r="E2138" i="19"/>
  <c r="G2137" i="19"/>
  <c r="E2139" i="19"/>
  <c r="G2138" i="19"/>
  <c r="E2140" i="19"/>
  <c r="G2139" i="19"/>
  <c r="E2141" i="19"/>
  <c r="G2140" i="19"/>
  <c r="E2142" i="19"/>
  <c r="G2141" i="19"/>
  <c r="E2143" i="19"/>
  <c r="G2142" i="19"/>
  <c r="E2144" i="19"/>
  <c r="G2143" i="19"/>
  <c r="E2145" i="19"/>
  <c r="G2144" i="19"/>
  <c r="E2146" i="19"/>
  <c r="G2145" i="19"/>
  <c r="E2147" i="19"/>
  <c r="G2146" i="19"/>
  <c r="E2148" i="19"/>
  <c r="G2147" i="19"/>
  <c r="E2149" i="19"/>
  <c r="G2148" i="19"/>
  <c r="E2150" i="19"/>
  <c r="G2149" i="19"/>
  <c r="E2151" i="19"/>
  <c r="G2150" i="19"/>
  <c r="E2152" i="19"/>
  <c r="G2151" i="19"/>
  <c r="E2153" i="19"/>
  <c r="G2152" i="19"/>
  <c r="E2154" i="19"/>
  <c r="G2153" i="19"/>
  <c r="E2155" i="19"/>
  <c r="G2154" i="19"/>
  <c r="E2156" i="19"/>
  <c r="G2155" i="19"/>
  <c r="E2157" i="19"/>
  <c r="G2156" i="19"/>
  <c r="E2158" i="19"/>
  <c r="G2157" i="19"/>
  <c r="E2159" i="19"/>
  <c r="G2158" i="19"/>
  <c r="E2160" i="19"/>
  <c r="G2159" i="19"/>
  <c r="E2161" i="19"/>
  <c r="G2160" i="19"/>
  <c r="E2162" i="19"/>
  <c r="G2161" i="19"/>
  <c r="E2163" i="19"/>
  <c r="G2162" i="19"/>
  <c r="E2164" i="19"/>
  <c r="G2163" i="19"/>
  <c r="E2165" i="19"/>
  <c r="G2164" i="19"/>
  <c r="E2166" i="19"/>
  <c r="G2165" i="19"/>
  <c r="E2167" i="19"/>
  <c r="G2166" i="19"/>
  <c r="E2168" i="19"/>
  <c r="G2167" i="19"/>
  <c r="E2169" i="19"/>
  <c r="G2168" i="19"/>
  <c r="E2170" i="19"/>
  <c r="G2169" i="19"/>
  <c r="E2171" i="19"/>
  <c r="G2170" i="19"/>
  <c r="E2172" i="19"/>
  <c r="G2171" i="19"/>
  <c r="E2173" i="19"/>
  <c r="G2172" i="19"/>
  <c r="E2174" i="19"/>
  <c r="G2173" i="19"/>
  <c r="E2175" i="19"/>
  <c r="G2174" i="19"/>
  <c r="E2176" i="19"/>
  <c r="G2175" i="19"/>
  <c r="E2177" i="19"/>
  <c r="G2176" i="19"/>
  <c r="E2178" i="19"/>
  <c r="G2177" i="19"/>
  <c r="E2179" i="19"/>
  <c r="G2178" i="19"/>
  <c r="E2180" i="19"/>
  <c r="G2179" i="19"/>
  <c r="E2181" i="19"/>
  <c r="G2180" i="19"/>
  <c r="E2182" i="19"/>
  <c r="G2181" i="19"/>
  <c r="E2183" i="19"/>
  <c r="G2182" i="19"/>
  <c r="E2184" i="19"/>
  <c r="G2183" i="19"/>
  <c r="E2185" i="19"/>
  <c r="G2184" i="19"/>
  <c r="E2186" i="19"/>
  <c r="G2185" i="19"/>
  <c r="E2187" i="19"/>
  <c r="G2186" i="19"/>
  <c r="E2188" i="19"/>
  <c r="G2187" i="19"/>
  <c r="E2189" i="19"/>
  <c r="G2188" i="19"/>
  <c r="E2190" i="19"/>
  <c r="G2189" i="19"/>
  <c r="E2191" i="19"/>
  <c r="G2190" i="19"/>
  <c r="E2192" i="19"/>
  <c r="G2191" i="19"/>
  <c r="E2193" i="19"/>
  <c r="G2192" i="19"/>
  <c r="E2194" i="19"/>
  <c r="G2193" i="19"/>
  <c r="E2195" i="19"/>
  <c r="G2194" i="19"/>
  <c r="E2196" i="19"/>
  <c r="G2195" i="19"/>
  <c r="E2197" i="19"/>
  <c r="G2196" i="19"/>
  <c r="E2198" i="19"/>
  <c r="G2197" i="19"/>
  <c r="E2199" i="19"/>
  <c r="G2198" i="19"/>
  <c r="E2200" i="19"/>
  <c r="G2199" i="19"/>
  <c r="E2201" i="19"/>
  <c r="G2200" i="19"/>
  <c r="E2202" i="19"/>
  <c r="G2201" i="19"/>
  <c r="E2203" i="19"/>
  <c r="G2202" i="19"/>
  <c r="E2204" i="19"/>
  <c r="G2203" i="19"/>
  <c r="E2205" i="19"/>
  <c r="G2204" i="19"/>
  <c r="E2206" i="19"/>
  <c r="G2205" i="19"/>
  <c r="E2207" i="19"/>
  <c r="G2206" i="19"/>
  <c r="E2208" i="19"/>
  <c r="G2207" i="19"/>
  <c r="E2209" i="19"/>
  <c r="G2208" i="19"/>
  <c r="E2210" i="19"/>
  <c r="G2209" i="19"/>
  <c r="E2211" i="19"/>
  <c r="G2210" i="19"/>
  <c r="E2212" i="19"/>
  <c r="G2211" i="19"/>
  <c r="E2213" i="19"/>
  <c r="G2212" i="19"/>
  <c r="E2214" i="19"/>
  <c r="G2213" i="19"/>
  <c r="E2215" i="19"/>
  <c r="G2214" i="19"/>
  <c r="E2216" i="19"/>
  <c r="G2215" i="19"/>
  <c r="E2217" i="19"/>
  <c r="G2216" i="19"/>
  <c r="E2218" i="19"/>
  <c r="G2217" i="19"/>
  <c r="E2219" i="19"/>
  <c r="G2218" i="19"/>
  <c r="E2220" i="19"/>
  <c r="G2219" i="19"/>
  <c r="E2221" i="19"/>
  <c r="G2220" i="19"/>
  <c r="E2222" i="19"/>
  <c r="G2221" i="19"/>
  <c r="E2223" i="19"/>
  <c r="G2222" i="19"/>
  <c r="E2224" i="19"/>
  <c r="G2223" i="19"/>
  <c r="E2225" i="19"/>
  <c r="G2224" i="19"/>
  <c r="E2226" i="19"/>
  <c r="G2225" i="19"/>
  <c r="E2227" i="19"/>
  <c r="G2226" i="19"/>
  <c r="E2228" i="19"/>
  <c r="G2227" i="19"/>
  <c r="E2229" i="19"/>
  <c r="G2228" i="19"/>
  <c r="E2230" i="19"/>
  <c r="G2229" i="19"/>
  <c r="E2231" i="19"/>
  <c r="G2230" i="19"/>
  <c r="E2232" i="19"/>
  <c r="G2231" i="19"/>
  <c r="E2233" i="19"/>
  <c r="G2232" i="19"/>
  <c r="E2234" i="19"/>
  <c r="G2233" i="19"/>
  <c r="E2235" i="19"/>
  <c r="G2234" i="19"/>
  <c r="E2236" i="19"/>
  <c r="G2235" i="19"/>
  <c r="E2237" i="19"/>
  <c r="G2236" i="19"/>
  <c r="E2238" i="19"/>
  <c r="G2237" i="19"/>
  <c r="E2239" i="19"/>
  <c r="G2238" i="19"/>
  <c r="E2240" i="19"/>
  <c r="G2239" i="19"/>
  <c r="E2241" i="19"/>
  <c r="G2240" i="19"/>
  <c r="E2242" i="19"/>
  <c r="G2241" i="19"/>
  <c r="E2243" i="19"/>
  <c r="G2242" i="19"/>
  <c r="E2244" i="19"/>
  <c r="G2243" i="19"/>
  <c r="E2245" i="19"/>
  <c r="G2244" i="19"/>
  <c r="E2246" i="19"/>
  <c r="G2245" i="19"/>
  <c r="E2247" i="19"/>
  <c r="G2246" i="19"/>
  <c r="E2248" i="19"/>
  <c r="G2247" i="19"/>
  <c r="E2249" i="19"/>
  <c r="G2248" i="19"/>
  <c r="E2250" i="19"/>
  <c r="G2249" i="19"/>
  <c r="E2251" i="19"/>
  <c r="G2250" i="19"/>
  <c r="E2252" i="19"/>
  <c r="G2251" i="19"/>
  <c r="E2253" i="19"/>
  <c r="G2252" i="19"/>
  <c r="E2254" i="19"/>
  <c r="G2253" i="19"/>
  <c r="E2255" i="19"/>
  <c r="G2254" i="19"/>
  <c r="E2256" i="19"/>
  <c r="G2255" i="19"/>
  <c r="E2257" i="19"/>
  <c r="G2256" i="19"/>
  <c r="E2258" i="19"/>
  <c r="G2257" i="19"/>
  <c r="E2259" i="19"/>
  <c r="G2258" i="19"/>
  <c r="E2260" i="19"/>
  <c r="G2259" i="19"/>
  <c r="E2261" i="19"/>
  <c r="G2260" i="19"/>
  <c r="E2262" i="19"/>
  <c r="G2261" i="19"/>
  <c r="E2263" i="19"/>
  <c r="G2262" i="19"/>
  <c r="E2264" i="19"/>
  <c r="G2263" i="19"/>
  <c r="E2265" i="19"/>
  <c r="G2264" i="19"/>
  <c r="E2266" i="19"/>
  <c r="G2265" i="19"/>
  <c r="E2267" i="19"/>
  <c r="G2266" i="19"/>
  <c r="E2268" i="19"/>
  <c r="G2267" i="19"/>
  <c r="E2269" i="19"/>
  <c r="G2268" i="19"/>
  <c r="E2270" i="19"/>
  <c r="G2269" i="19"/>
  <c r="E2271" i="19"/>
  <c r="G2270" i="19"/>
  <c r="E2272" i="19"/>
  <c r="G2271" i="19"/>
  <c r="E2273" i="19"/>
  <c r="G2272" i="19"/>
  <c r="E2274" i="19"/>
  <c r="G2273" i="19"/>
  <c r="E2275" i="19"/>
  <c r="G2274" i="19"/>
  <c r="E2276" i="19"/>
  <c r="G2275" i="19"/>
  <c r="E2277" i="19"/>
  <c r="G2276" i="19"/>
  <c r="E2278" i="19"/>
  <c r="G2277" i="19"/>
  <c r="E2279" i="19"/>
  <c r="G2278" i="19"/>
  <c r="E2280" i="19"/>
  <c r="G2279" i="19"/>
  <c r="E2281" i="19"/>
  <c r="G2280" i="19"/>
  <c r="E2282" i="19"/>
  <c r="G2281" i="19"/>
  <c r="E2283" i="19"/>
  <c r="G2282" i="19"/>
  <c r="E2284" i="19"/>
  <c r="G2283" i="19"/>
  <c r="E2285" i="19"/>
  <c r="G2284" i="19"/>
  <c r="E2286" i="19"/>
  <c r="G2285" i="19"/>
  <c r="E2287" i="19"/>
  <c r="G2286" i="19"/>
  <c r="E2288" i="19"/>
  <c r="G2287" i="19"/>
  <c r="E2289" i="19"/>
  <c r="G2288" i="19"/>
  <c r="E2290" i="19"/>
  <c r="G2289" i="19"/>
  <c r="E2291" i="19"/>
  <c r="G2290" i="19"/>
  <c r="E2292" i="19"/>
  <c r="G2291" i="19"/>
  <c r="E2293" i="19"/>
  <c r="G2292" i="19"/>
  <c r="E2294" i="19"/>
  <c r="G2293" i="19"/>
  <c r="E2295" i="19"/>
  <c r="G2294" i="19"/>
  <c r="E2296" i="19"/>
  <c r="G2295" i="19"/>
  <c r="E2297" i="19"/>
  <c r="G2296" i="19"/>
  <c r="E2298" i="19"/>
  <c r="G2297" i="19"/>
  <c r="E2299" i="19"/>
  <c r="G2298" i="19"/>
  <c r="E2300" i="19"/>
  <c r="G2299" i="19"/>
  <c r="E2301" i="19"/>
  <c r="G2300" i="19"/>
  <c r="E2302" i="19"/>
  <c r="G2301" i="19"/>
  <c r="E2303" i="19"/>
  <c r="G2302" i="19"/>
  <c r="E2304" i="19"/>
  <c r="G2303" i="19"/>
  <c r="E2305" i="19"/>
  <c r="G2304" i="19"/>
  <c r="E2306" i="19"/>
  <c r="G2305" i="19"/>
  <c r="E2307" i="19"/>
  <c r="G2306" i="19"/>
  <c r="E2308" i="19"/>
  <c r="G2307" i="19"/>
  <c r="E2309" i="19"/>
  <c r="G2308" i="19"/>
  <c r="E2310" i="19"/>
  <c r="G2309" i="19"/>
  <c r="E2311" i="19"/>
  <c r="G2310" i="19"/>
  <c r="E2312" i="19"/>
  <c r="G2311" i="19"/>
  <c r="E2313" i="19"/>
  <c r="G2312" i="19"/>
  <c r="E2314" i="19"/>
  <c r="G2313" i="19"/>
  <c r="E2315" i="19"/>
  <c r="G2314" i="19"/>
  <c r="E2316" i="19"/>
  <c r="G2315" i="19"/>
  <c r="E2317" i="19"/>
  <c r="G2316" i="19"/>
  <c r="E2318" i="19"/>
  <c r="G2317" i="19"/>
  <c r="E2319" i="19"/>
  <c r="G2318" i="19"/>
  <c r="E2320" i="19"/>
  <c r="G2319" i="19"/>
  <c r="E2321" i="19"/>
  <c r="G2320" i="19"/>
  <c r="E2322" i="19"/>
  <c r="G2321" i="19"/>
  <c r="E2323" i="19"/>
  <c r="G2322" i="19"/>
  <c r="E2324" i="19"/>
  <c r="G2323" i="19"/>
  <c r="E2325" i="19"/>
  <c r="G2324" i="19"/>
  <c r="E2326" i="19"/>
  <c r="G2325" i="19"/>
  <c r="E2327" i="19"/>
  <c r="G2326" i="19"/>
  <c r="E2328" i="19"/>
  <c r="G2327" i="19"/>
  <c r="E2329" i="19"/>
  <c r="G2328" i="19"/>
  <c r="E2330" i="19"/>
  <c r="G2329" i="19"/>
  <c r="E2331" i="19"/>
  <c r="G2330" i="19"/>
  <c r="E2332" i="19"/>
  <c r="G2331" i="19"/>
  <c r="E2333" i="19"/>
  <c r="G2332" i="19"/>
  <c r="E2334" i="19"/>
  <c r="G2333" i="19"/>
  <c r="E2335" i="19"/>
  <c r="G2334" i="19"/>
  <c r="E2336" i="19"/>
  <c r="G2335" i="19"/>
  <c r="E2337" i="19"/>
  <c r="G2336" i="19"/>
  <c r="E2338" i="19"/>
  <c r="G2337" i="19"/>
  <c r="E2339" i="19"/>
  <c r="G2338" i="19"/>
  <c r="E2340" i="19"/>
  <c r="G2339" i="19"/>
  <c r="E2341" i="19"/>
  <c r="G2340" i="19"/>
  <c r="E2342" i="19"/>
  <c r="G2341" i="19"/>
  <c r="E2343" i="19"/>
  <c r="G2342" i="19"/>
  <c r="E2344" i="19"/>
  <c r="G2343" i="19"/>
  <c r="E2345" i="19"/>
  <c r="G2344" i="19"/>
  <c r="E2346" i="19"/>
  <c r="G2345" i="19"/>
  <c r="E2347" i="19"/>
  <c r="G2346" i="19"/>
  <c r="E2348" i="19"/>
  <c r="G2347" i="19"/>
  <c r="E2349" i="19"/>
  <c r="G2348" i="19"/>
  <c r="E2350" i="19"/>
  <c r="G2349" i="19"/>
  <c r="E2351" i="19"/>
  <c r="G2350" i="19"/>
  <c r="E2352" i="19"/>
  <c r="G2351" i="19"/>
  <c r="E2353" i="19"/>
  <c r="G2352" i="19"/>
  <c r="E2354" i="19"/>
  <c r="G2353" i="19"/>
  <c r="E2355" i="19"/>
  <c r="G2354" i="19"/>
  <c r="E2356" i="19"/>
  <c r="G2355" i="19"/>
  <c r="E2357" i="19"/>
  <c r="G2356" i="19"/>
  <c r="E2358" i="19"/>
  <c r="G2357" i="19"/>
  <c r="E2359" i="19"/>
  <c r="G2358" i="19"/>
  <c r="E2360" i="19"/>
  <c r="G2359" i="19"/>
  <c r="E2361" i="19"/>
  <c r="G2360" i="19"/>
  <c r="E2362" i="19"/>
  <c r="G2361" i="19"/>
  <c r="E2363" i="19"/>
  <c r="G2362" i="19"/>
  <c r="E2364" i="19"/>
  <c r="G2363" i="19"/>
  <c r="E2365" i="19"/>
  <c r="G2364" i="19"/>
  <c r="E2366" i="19"/>
  <c r="G2365" i="19"/>
  <c r="E2367" i="19"/>
  <c r="G2366" i="19"/>
  <c r="E2368" i="19"/>
  <c r="G2367" i="19"/>
  <c r="E2369" i="19"/>
  <c r="G2368" i="19"/>
  <c r="E2370" i="19"/>
  <c r="G2369" i="19"/>
  <c r="E2371" i="19"/>
  <c r="G2370" i="19"/>
  <c r="E2372" i="19"/>
  <c r="G2371" i="19"/>
  <c r="E2373" i="19"/>
  <c r="G2372" i="19"/>
  <c r="E2374" i="19"/>
  <c r="G2373" i="19"/>
  <c r="E2375" i="19"/>
  <c r="G2374" i="19"/>
  <c r="E2376" i="19"/>
  <c r="G2375" i="19"/>
  <c r="E2377" i="19"/>
  <c r="G2376" i="19"/>
  <c r="E2378" i="19"/>
  <c r="G2377" i="19"/>
  <c r="E2379" i="19"/>
  <c r="G2378" i="19"/>
  <c r="E2380" i="19"/>
  <c r="G2379" i="19"/>
  <c r="E2381" i="19"/>
  <c r="G2380" i="19"/>
  <c r="E2382" i="19"/>
  <c r="G2381" i="19"/>
  <c r="E2383" i="19"/>
  <c r="G2382" i="19"/>
  <c r="E2384" i="19"/>
  <c r="G2383" i="19"/>
  <c r="E2385" i="19"/>
  <c r="G2384" i="19"/>
  <c r="E2386" i="19"/>
  <c r="G2385" i="19"/>
  <c r="E2387" i="19"/>
  <c r="G2386" i="19"/>
  <c r="E2388" i="19"/>
  <c r="G2387" i="19"/>
  <c r="E2389" i="19"/>
  <c r="G2388" i="19"/>
  <c r="E2390" i="19"/>
  <c r="G2389" i="19"/>
  <c r="E2391" i="19"/>
  <c r="G2390" i="19"/>
  <c r="E2392" i="19"/>
  <c r="G2391" i="19"/>
  <c r="E2393" i="19"/>
  <c r="G2392" i="19"/>
  <c r="E2394" i="19"/>
  <c r="G2393" i="19"/>
  <c r="E2395" i="19"/>
  <c r="G2394" i="19"/>
  <c r="E2396" i="19"/>
  <c r="G2395" i="19"/>
  <c r="E2397" i="19"/>
  <c r="G2396" i="19"/>
  <c r="E2398" i="19"/>
  <c r="G2397" i="19"/>
  <c r="E2399" i="19"/>
  <c r="G2398" i="19"/>
  <c r="E2400" i="19"/>
  <c r="G2399" i="19"/>
  <c r="E2401" i="19"/>
  <c r="G2400" i="19"/>
  <c r="E2402" i="19"/>
  <c r="G2401" i="19"/>
  <c r="E2403" i="19"/>
  <c r="G2402" i="19"/>
  <c r="E2404" i="19"/>
  <c r="G2403" i="19"/>
  <c r="E2405" i="19"/>
  <c r="G2404" i="19"/>
  <c r="E2406" i="19"/>
  <c r="G2405" i="19"/>
  <c r="E2407" i="19"/>
  <c r="G2406" i="19"/>
  <c r="E2408" i="19"/>
  <c r="G2407" i="19"/>
  <c r="E2409" i="19"/>
  <c r="G2408" i="19"/>
  <c r="E2410" i="19"/>
  <c r="G2409" i="19"/>
  <c r="E2411" i="19"/>
  <c r="G2410" i="19"/>
  <c r="E2412" i="19"/>
  <c r="G2411" i="19"/>
  <c r="E2413" i="19"/>
  <c r="G2412" i="19"/>
  <c r="E2414" i="19"/>
  <c r="G2413" i="19"/>
  <c r="E2415" i="19"/>
  <c r="G2414" i="19"/>
  <c r="E2416" i="19"/>
  <c r="G2415" i="19"/>
  <c r="E2417" i="19"/>
  <c r="G2416" i="19"/>
  <c r="E2418" i="19"/>
  <c r="G2417" i="19"/>
  <c r="E2419" i="19"/>
  <c r="G2418" i="19"/>
  <c r="E2420" i="19"/>
  <c r="G2419" i="19"/>
  <c r="E2421" i="19"/>
  <c r="G2420" i="19"/>
  <c r="E2422" i="19"/>
  <c r="G2421" i="19"/>
  <c r="E2423" i="19"/>
  <c r="G2422" i="19"/>
  <c r="E2424" i="19"/>
  <c r="G2423" i="19"/>
  <c r="E2425" i="19"/>
  <c r="G2424" i="19"/>
  <c r="E2426" i="19"/>
  <c r="G2425" i="19"/>
  <c r="E2427" i="19"/>
  <c r="G2426" i="19"/>
  <c r="E2428" i="19"/>
  <c r="G2427" i="19"/>
  <c r="E2429" i="19"/>
  <c r="G2428" i="19"/>
  <c r="E2430" i="19"/>
  <c r="G2429" i="19"/>
  <c r="E2431" i="19"/>
  <c r="G2430" i="19"/>
  <c r="E2432" i="19"/>
  <c r="G2431" i="19"/>
  <c r="E2433" i="19"/>
  <c r="G2432" i="19"/>
  <c r="E2434" i="19"/>
  <c r="G2433" i="19"/>
  <c r="E2435" i="19"/>
  <c r="G2434" i="19"/>
  <c r="E2436" i="19"/>
  <c r="G2435" i="19"/>
  <c r="E2437" i="19"/>
  <c r="G2436" i="19"/>
  <c r="E2438" i="19"/>
  <c r="G2437" i="19"/>
  <c r="E2439" i="19"/>
  <c r="G2438" i="19"/>
  <c r="E2440" i="19"/>
  <c r="G2439" i="19"/>
  <c r="E2441" i="19"/>
  <c r="G2440" i="19"/>
  <c r="E2442" i="19"/>
  <c r="G2441" i="19"/>
  <c r="E2443" i="19"/>
  <c r="G2442" i="19"/>
  <c r="E2444" i="19"/>
  <c r="G2443" i="19"/>
  <c r="E2445" i="19"/>
  <c r="G2444" i="19"/>
  <c r="E2446" i="19"/>
  <c r="G2445" i="19"/>
  <c r="E2447" i="19"/>
  <c r="G2446" i="19"/>
  <c r="E2448" i="19"/>
  <c r="G2447" i="19"/>
  <c r="E2449" i="19"/>
  <c r="G2448" i="19"/>
  <c r="E2450" i="19"/>
  <c r="G2449" i="19"/>
  <c r="E2451" i="19"/>
  <c r="G2450" i="19"/>
  <c r="E2452" i="19"/>
  <c r="G2451" i="19"/>
  <c r="E2453" i="19"/>
  <c r="G2452" i="19"/>
  <c r="E2454" i="19"/>
  <c r="G2453" i="19"/>
  <c r="E2455" i="19"/>
  <c r="G2454" i="19"/>
  <c r="E2456" i="19"/>
  <c r="G2455" i="19"/>
  <c r="E2457" i="19"/>
  <c r="G2456" i="19"/>
  <c r="E2458" i="19"/>
  <c r="G2457" i="19"/>
  <c r="E2459" i="19"/>
  <c r="G2458" i="19"/>
  <c r="E2460" i="19"/>
  <c r="G2459" i="19"/>
  <c r="E2461" i="19"/>
  <c r="G2460" i="19"/>
  <c r="E2462" i="19"/>
  <c r="G2461" i="19"/>
  <c r="E2463" i="19"/>
  <c r="G2462" i="19"/>
  <c r="E2464" i="19"/>
  <c r="G2463" i="19"/>
  <c r="E2465" i="19"/>
  <c r="G2464" i="19"/>
  <c r="E2466" i="19"/>
  <c r="G2465" i="19"/>
  <c r="E2467" i="19"/>
  <c r="G2466" i="19"/>
  <c r="E2468" i="19"/>
  <c r="G2467" i="19"/>
  <c r="E2469" i="19"/>
  <c r="G2468" i="19"/>
  <c r="E2470" i="19"/>
  <c r="G2469" i="19"/>
  <c r="E2471" i="19"/>
  <c r="G2470" i="19"/>
  <c r="E2472" i="19"/>
  <c r="G2471" i="19"/>
  <c r="E2473" i="19"/>
  <c r="G2472" i="19"/>
  <c r="E2474" i="19"/>
  <c r="G2473" i="19"/>
  <c r="E2475" i="19"/>
  <c r="G2474" i="19"/>
  <c r="E2476" i="19"/>
  <c r="G2475" i="19"/>
  <c r="E2477" i="19"/>
  <c r="G2476" i="19"/>
  <c r="E2478" i="19"/>
  <c r="G2477" i="19"/>
  <c r="E2479" i="19"/>
  <c r="G2478" i="19"/>
  <c r="E2480" i="19"/>
  <c r="G2479" i="19"/>
  <c r="E2481" i="19"/>
  <c r="G2480" i="19"/>
  <c r="E2482" i="19"/>
  <c r="G2481" i="19"/>
  <c r="E2483" i="19"/>
  <c r="G2482" i="19"/>
  <c r="E2484" i="19"/>
  <c r="G2483" i="19"/>
  <c r="E2485" i="19"/>
  <c r="G2484" i="19"/>
  <c r="E2486" i="19"/>
  <c r="G2485" i="19"/>
  <c r="E2487" i="19"/>
  <c r="G2486" i="19"/>
  <c r="E2488" i="19"/>
  <c r="G2487" i="19"/>
  <c r="E2489" i="19"/>
  <c r="G2488" i="19"/>
  <c r="E2490" i="19"/>
  <c r="G2489" i="19"/>
  <c r="E2491" i="19"/>
  <c r="G2490" i="19"/>
  <c r="E2492" i="19"/>
  <c r="G2491" i="19"/>
  <c r="E2493" i="19"/>
  <c r="G2492" i="19"/>
  <c r="E2494" i="19"/>
  <c r="G2493" i="19"/>
  <c r="E2495" i="19"/>
  <c r="G2494" i="19"/>
  <c r="E2496" i="19"/>
  <c r="G2495" i="19"/>
  <c r="E2497" i="19"/>
  <c r="G2496" i="19"/>
  <c r="E2498" i="19"/>
  <c r="G2497" i="19"/>
  <c r="E2499" i="19"/>
  <c r="G2498" i="19"/>
  <c r="E2500" i="19"/>
  <c r="G2499" i="19"/>
  <c r="E2501" i="19"/>
  <c r="G2500" i="19"/>
  <c r="E2502" i="19"/>
  <c r="G2501" i="19"/>
  <c r="E2503" i="19"/>
  <c r="G2502" i="19"/>
  <c r="E2504" i="19"/>
  <c r="G2503" i="19"/>
  <c r="E2505" i="19"/>
  <c r="G2504" i="19"/>
  <c r="E2506" i="19"/>
  <c r="G2505" i="19"/>
  <c r="E2507" i="19"/>
  <c r="G2506" i="19"/>
  <c r="E2508" i="19"/>
  <c r="G2507" i="19"/>
  <c r="E2509" i="19"/>
  <c r="G2508" i="19"/>
  <c r="E2510" i="19"/>
  <c r="G2509" i="19"/>
  <c r="E2511" i="19"/>
  <c r="G2510" i="19"/>
  <c r="E2512" i="19"/>
  <c r="G2511" i="19"/>
  <c r="E2513" i="19"/>
  <c r="G2512" i="19"/>
  <c r="E2514" i="19"/>
  <c r="G2513" i="19"/>
  <c r="E2515" i="19"/>
  <c r="G2514" i="19"/>
  <c r="E2516" i="19"/>
  <c r="G2515" i="19"/>
  <c r="E2517" i="19"/>
  <c r="G2516" i="19"/>
  <c r="E2518" i="19"/>
  <c r="G2517" i="19"/>
  <c r="E2519" i="19"/>
  <c r="G2518" i="19"/>
  <c r="E2520" i="19"/>
  <c r="G2519" i="19"/>
  <c r="E2521" i="19"/>
  <c r="G2520" i="19"/>
  <c r="E2522" i="19"/>
  <c r="G2521" i="19"/>
  <c r="E2523" i="19"/>
  <c r="G2522" i="19"/>
  <c r="E2524" i="19"/>
  <c r="G2523" i="19"/>
  <c r="E2525" i="19"/>
  <c r="G2524" i="19"/>
  <c r="E2526" i="19"/>
  <c r="G2525" i="19"/>
  <c r="E2527" i="19"/>
  <c r="G2526" i="19"/>
  <c r="E2528" i="19"/>
  <c r="G2527" i="19"/>
  <c r="E2529" i="19"/>
  <c r="G2528" i="19"/>
  <c r="E2530" i="19"/>
  <c r="G2529" i="19"/>
  <c r="E2531" i="19"/>
  <c r="G2530" i="19"/>
  <c r="E2532" i="19"/>
  <c r="G2531" i="19"/>
  <c r="E2533" i="19"/>
  <c r="G2532" i="19"/>
  <c r="E2534" i="19"/>
  <c r="G2533" i="19"/>
  <c r="E2535" i="19"/>
  <c r="G2534" i="19"/>
  <c r="E2536" i="19"/>
  <c r="G2535" i="19"/>
  <c r="E2537" i="19"/>
  <c r="G2536" i="19"/>
  <c r="E2538" i="19"/>
  <c r="G2537" i="19"/>
  <c r="E2539" i="19"/>
  <c r="G2538" i="19"/>
  <c r="E2540" i="19"/>
  <c r="G2539" i="19"/>
  <c r="E2541" i="19"/>
  <c r="G2540" i="19"/>
  <c r="E2542" i="19"/>
  <c r="G2541" i="19"/>
  <c r="E2543" i="19"/>
  <c r="G2542" i="19"/>
  <c r="E2544" i="19"/>
  <c r="G2543" i="19"/>
  <c r="E2545" i="19"/>
  <c r="G2544" i="19"/>
  <c r="E2546" i="19"/>
  <c r="G2545" i="19"/>
  <c r="E2547" i="19"/>
  <c r="G2546" i="19"/>
  <c r="E2548" i="19"/>
  <c r="G2547" i="19"/>
  <c r="E2549" i="19"/>
  <c r="G2548" i="19"/>
  <c r="E2550" i="19"/>
  <c r="G2549" i="19"/>
  <c r="E2551" i="19"/>
  <c r="G2550" i="19"/>
  <c r="E2552" i="19"/>
  <c r="G2551" i="19"/>
  <c r="E2553" i="19"/>
  <c r="G2552" i="19"/>
  <c r="E2554" i="19"/>
  <c r="G2553" i="19"/>
  <c r="E2555" i="19"/>
  <c r="G2554" i="19"/>
  <c r="E2556" i="19"/>
  <c r="G2555" i="19"/>
  <c r="E2557" i="19"/>
  <c r="G2556" i="19"/>
  <c r="E2558" i="19"/>
  <c r="G2557" i="19"/>
  <c r="E2559" i="19"/>
  <c r="G2558" i="19"/>
  <c r="E2560" i="19"/>
  <c r="G2559" i="19"/>
  <c r="E2561" i="19"/>
  <c r="G2560" i="19"/>
  <c r="E2562" i="19"/>
  <c r="G2561" i="19"/>
  <c r="E2563" i="19"/>
  <c r="G2562" i="19"/>
  <c r="E2564" i="19"/>
  <c r="G2563" i="19"/>
  <c r="E2565" i="19"/>
  <c r="G2564" i="19"/>
  <c r="E2566" i="19"/>
  <c r="G2565" i="19"/>
  <c r="E2567" i="19"/>
  <c r="G2566" i="19"/>
  <c r="E2568" i="19"/>
  <c r="G2567" i="19"/>
  <c r="E2569" i="19"/>
  <c r="G2568" i="19"/>
  <c r="E2570" i="19"/>
  <c r="G2569" i="19"/>
  <c r="E2571" i="19"/>
  <c r="G2570" i="19"/>
  <c r="E2572" i="19"/>
  <c r="G2571" i="19"/>
  <c r="E2573" i="19"/>
  <c r="G2572" i="19"/>
  <c r="E2574" i="19"/>
  <c r="G2573" i="19"/>
  <c r="E2575" i="19"/>
  <c r="G2574" i="19"/>
  <c r="E2576" i="19"/>
  <c r="G2575" i="19"/>
  <c r="E2577" i="19"/>
  <c r="G2576" i="19"/>
  <c r="E2578" i="19"/>
  <c r="G2577" i="19"/>
  <c r="E2579" i="19"/>
  <c r="G2578" i="19"/>
  <c r="E2580" i="19"/>
  <c r="G2579" i="19"/>
  <c r="E2581" i="19"/>
  <c r="G2580" i="19"/>
  <c r="E2582" i="19"/>
  <c r="G2581" i="19"/>
  <c r="E2583" i="19"/>
  <c r="G2582" i="19"/>
  <c r="E2584" i="19"/>
  <c r="G2583" i="19"/>
  <c r="E2585" i="19"/>
  <c r="G2584" i="19"/>
  <c r="E2586" i="19"/>
  <c r="G2585" i="19"/>
  <c r="E2587" i="19"/>
  <c r="G2586" i="19"/>
  <c r="E2588" i="19"/>
  <c r="G2587" i="19"/>
  <c r="E2589" i="19"/>
  <c r="G2588" i="19"/>
  <c r="E2590" i="19"/>
  <c r="G2589" i="19"/>
  <c r="E2591" i="19"/>
  <c r="G2590" i="19"/>
  <c r="E2592" i="19"/>
  <c r="G2591" i="19"/>
  <c r="E2593" i="19"/>
  <c r="G2592" i="19"/>
  <c r="E2594" i="19"/>
  <c r="G2593" i="19"/>
  <c r="E2595" i="19"/>
  <c r="G2594" i="19"/>
  <c r="E2596" i="19"/>
  <c r="G2595" i="19"/>
  <c r="E2597" i="19"/>
  <c r="G2596" i="19"/>
  <c r="E2598" i="19"/>
  <c r="G2597" i="19"/>
  <c r="E2599" i="19"/>
  <c r="G2598" i="19"/>
  <c r="E2600" i="19"/>
  <c r="G2599" i="19"/>
  <c r="E2601" i="19"/>
  <c r="G2600" i="19"/>
  <c r="E2602" i="19"/>
  <c r="G2601" i="19"/>
  <c r="E2603" i="19"/>
  <c r="G2602" i="19"/>
  <c r="E2604" i="19"/>
  <c r="G2603" i="19"/>
  <c r="E2605" i="19"/>
  <c r="G2604" i="19"/>
  <c r="E2606" i="19"/>
  <c r="G2605" i="19"/>
  <c r="E2607" i="19"/>
  <c r="G2606" i="19"/>
  <c r="E2608" i="19"/>
  <c r="G2607" i="19"/>
  <c r="E2609" i="19"/>
  <c r="G2608" i="19"/>
  <c r="E2610" i="19"/>
  <c r="G2609" i="19"/>
  <c r="E2611" i="19"/>
  <c r="G2610" i="19"/>
  <c r="E2612" i="19"/>
  <c r="G2611" i="19"/>
  <c r="E2613" i="19"/>
  <c r="G2612" i="19"/>
  <c r="E2614" i="19"/>
  <c r="G2613" i="19"/>
  <c r="E2615" i="19"/>
  <c r="G2614" i="19"/>
  <c r="E2616" i="19"/>
  <c r="G2615" i="19"/>
  <c r="E2617" i="19"/>
  <c r="G2616" i="19"/>
  <c r="E2618" i="19"/>
  <c r="G2617" i="19"/>
  <c r="E2619" i="19"/>
  <c r="G2618" i="19"/>
  <c r="E2620" i="19"/>
  <c r="G2619" i="19"/>
  <c r="E2621" i="19"/>
  <c r="G2620" i="19"/>
  <c r="E2622" i="19"/>
  <c r="G2621" i="19"/>
  <c r="E2623" i="19"/>
  <c r="G2622" i="19"/>
  <c r="E2624" i="19"/>
  <c r="G2623" i="19"/>
  <c r="E2625" i="19"/>
  <c r="G2624" i="19"/>
  <c r="E2626" i="19"/>
  <c r="G2625" i="19"/>
  <c r="E2627" i="19"/>
  <c r="G2626" i="19"/>
  <c r="E2628" i="19"/>
  <c r="G2627" i="19"/>
  <c r="E2629" i="19"/>
  <c r="G2628" i="19"/>
  <c r="E2630" i="19"/>
  <c r="G2629" i="19"/>
  <c r="E2631" i="19"/>
  <c r="G2630" i="19"/>
  <c r="E2632" i="19"/>
  <c r="G2631" i="19"/>
  <c r="E2633" i="19"/>
  <c r="G2632" i="19"/>
  <c r="E2634" i="19"/>
  <c r="G2633" i="19"/>
  <c r="E2635" i="19"/>
  <c r="G2634" i="19"/>
  <c r="E2636" i="19"/>
  <c r="G2635" i="19"/>
  <c r="E2637" i="19"/>
  <c r="G2636" i="19"/>
  <c r="E2638" i="19"/>
  <c r="G2637" i="19"/>
  <c r="E2639" i="19"/>
  <c r="G2638" i="19"/>
  <c r="E2640" i="19"/>
  <c r="G2639" i="19"/>
  <c r="E2641" i="19"/>
  <c r="G2640" i="19"/>
  <c r="E2642" i="19"/>
  <c r="G2641" i="19"/>
  <c r="E2643" i="19"/>
  <c r="G2642" i="19"/>
  <c r="E2644" i="19"/>
  <c r="G2643" i="19"/>
  <c r="E2645" i="19"/>
  <c r="G2644" i="19"/>
  <c r="E2646" i="19"/>
  <c r="G2645" i="19"/>
  <c r="E2647" i="19"/>
  <c r="G2646" i="19"/>
  <c r="E2648" i="19"/>
  <c r="G2647" i="19"/>
  <c r="E2649" i="19"/>
  <c r="G2648" i="19"/>
  <c r="E2650" i="19"/>
  <c r="G2649" i="19"/>
  <c r="E2651" i="19"/>
  <c r="G2650" i="19"/>
  <c r="E2652" i="19"/>
  <c r="G2651" i="19"/>
  <c r="E2653" i="19"/>
  <c r="G2652" i="19"/>
  <c r="E2654" i="19"/>
  <c r="G2653" i="19"/>
  <c r="E2655" i="19"/>
  <c r="G2654" i="19"/>
  <c r="E2656" i="19"/>
  <c r="G2655" i="19"/>
  <c r="E2657" i="19"/>
  <c r="G2656" i="19"/>
  <c r="E2658" i="19"/>
  <c r="G2657" i="19"/>
  <c r="E2659" i="19"/>
  <c r="G2658" i="19"/>
  <c r="E2660" i="19"/>
  <c r="G2659" i="19"/>
  <c r="E2661" i="19"/>
  <c r="G2660" i="19"/>
  <c r="E2662" i="19"/>
  <c r="G2661" i="19"/>
  <c r="E2663" i="19"/>
  <c r="G2662" i="19"/>
  <c r="E2664" i="19"/>
  <c r="G2663" i="19"/>
  <c r="E2665" i="19"/>
  <c r="G2664" i="19"/>
  <c r="E2666" i="19"/>
  <c r="G2665" i="19"/>
  <c r="E2667" i="19"/>
  <c r="G2666" i="19"/>
  <c r="E2668" i="19"/>
  <c r="G2667" i="19"/>
  <c r="E2669" i="19"/>
  <c r="G2668" i="19"/>
  <c r="E2670" i="19"/>
  <c r="G2669" i="19"/>
  <c r="E2671" i="19"/>
  <c r="G2670" i="19"/>
  <c r="E2672" i="19"/>
  <c r="G2671" i="19"/>
  <c r="E2673" i="19"/>
  <c r="G2672" i="19"/>
  <c r="E2674" i="19"/>
  <c r="G2673" i="19"/>
  <c r="E2675" i="19"/>
  <c r="G2674" i="19"/>
  <c r="E2676" i="19"/>
  <c r="G2675" i="19"/>
  <c r="E2677" i="19"/>
  <c r="G2676" i="19"/>
  <c r="E2678" i="19"/>
  <c r="G2677" i="19"/>
  <c r="E2679" i="19"/>
  <c r="G2678" i="19"/>
  <c r="E2680" i="19"/>
  <c r="G2679" i="19"/>
  <c r="E2681" i="19"/>
  <c r="G2680" i="19"/>
  <c r="E2682" i="19"/>
  <c r="G2681" i="19"/>
  <c r="E2683" i="19"/>
  <c r="G2682" i="19"/>
  <c r="E2684" i="19"/>
  <c r="G2683" i="19"/>
  <c r="E2685" i="19"/>
  <c r="G2684" i="19"/>
  <c r="E2686" i="19"/>
  <c r="G2685" i="19"/>
  <c r="E2687" i="19"/>
  <c r="G2686" i="19"/>
  <c r="E2688" i="19"/>
  <c r="G2687" i="19"/>
  <c r="E2689" i="19"/>
  <c r="G2688" i="19"/>
  <c r="E2690" i="19"/>
  <c r="G2689" i="19"/>
  <c r="E2691" i="19"/>
  <c r="G2690" i="19"/>
  <c r="E2692" i="19"/>
  <c r="G2691" i="19"/>
  <c r="E2693" i="19"/>
  <c r="G2692" i="19"/>
  <c r="E2694" i="19"/>
  <c r="G2693" i="19"/>
  <c r="E2695" i="19"/>
  <c r="G2694" i="19"/>
  <c r="E2696" i="19"/>
  <c r="G2695" i="19"/>
  <c r="E2697" i="19"/>
  <c r="G2696" i="19"/>
  <c r="E2698" i="19"/>
  <c r="G2697" i="19"/>
  <c r="E2699" i="19"/>
  <c r="G2698" i="19"/>
  <c r="E2700" i="19"/>
  <c r="G2699" i="19"/>
  <c r="E2701" i="19"/>
  <c r="G2700" i="19"/>
  <c r="E2702" i="19"/>
  <c r="G2701" i="19"/>
  <c r="E2703" i="19"/>
  <c r="G2702" i="19"/>
  <c r="E2704" i="19"/>
  <c r="G2703" i="19"/>
  <c r="E2705" i="19"/>
  <c r="G2704" i="19"/>
  <c r="E2706" i="19"/>
  <c r="G2705" i="19"/>
  <c r="E2707" i="19"/>
  <c r="G2706" i="19"/>
  <c r="E2708" i="19"/>
  <c r="G2707" i="19"/>
  <c r="E2709" i="19"/>
  <c r="G2708" i="19"/>
  <c r="E2710" i="19"/>
  <c r="G2709" i="19"/>
  <c r="E2711" i="19"/>
  <c r="G2710" i="19"/>
  <c r="E2712" i="19"/>
  <c r="G2711" i="19"/>
  <c r="E2713" i="19"/>
  <c r="G2712" i="19"/>
  <c r="E2714" i="19"/>
  <c r="G2713" i="19"/>
  <c r="E2715" i="19"/>
  <c r="G2714" i="19"/>
  <c r="E2716" i="19"/>
  <c r="G2715" i="19"/>
  <c r="E2717" i="19"/>
  <c r="G2716" i="19"/>
  <c r="E2718" i="19"/>
  <c r="G2717" i="19"/>
  <c r="E2719" i="19"/>
  <c r="G2718" i="19"/>
  <c r="E2720" i="19"/>
  <c r="G2719" i="19"/>
  <c r="E2721" i="19"/>
  <c r="G2720" i="19"/>
  <c r="E2722" i="19"/>
  <c r="G2721" i="19"/>
  <c r="E2723" i="19"/>
  <c r="G2722" i="19"/>
  <c r="E2724" i="19"/>
  <c r="G2723" i="19"/>
  <c r="E2725" i="19"/>
  <c r="G2724" i="19"/>
  <c r="E2726" i="19"/>
  <c r="G2725" i="19"/>
  <c r="E2727" i="19"/>
  <c r="G2726" i="19"/>
  <c r="E2728" i="19"/>
  <c r="G2727" i="19"/>
  <c r="E2729" i="19"/>
  <c r="G2728" i="19"/>
  <c r="E2730" i="19"/>
  <c r="G2729" i="19"/>
  <c r="E2731" i="19"/>
  <c r="G2730" i="19"/>
  <c r="E2732" i="19"/>
  <c r="G2731" i="19"/>
  <c r="E2733" i="19"/>
  <c r="G2732" i="19"/>
  <c r="E2734" i="19"/>
  <c r="G2733" i="19"/>
  <c r="E2735" i="19"/>
  <c r="G2734" i="19"/>
  <c r="E2736" i="19"/>
  <c r="G2735" i="19"/>
  <c r="E2737" i="19"/>
  <c r="G2736" i="19"/>
  <c r="E2738" i="19"/>
  <c r="G2737" i="19"/>
  <c r="E2739" i="19"/>
  <c r="G2738" i="19"/>
  <c r="E2740" i="19"/>
  <c r="G2739" i="19"/>
  <c r="E2741" i="19"/>
  <c r="G2740" i="19"/>
  <c r="E2742" i="19"/>
  <c r="G2741" i="19"/>
  <c r="E2743" i="19"/>
  <c r="G2742" i="19"/>
  <c r="E2744" i="19"/>
  <c r="G2743" i="19"/>
  <c r="E2745" i="19"/>
  <c r="G2744" i="19"/>
  <c r="E2746" i="19"/>
  <c r="G2745" i="19"/>
  <c r="E2747" i="19"/>
  <c r="G2746" i="19"/>
  <c r="E2748" i="19"/>
  <c r="G2747" i="19"/>
  <c r="E2749" i="19"/>
  <c r="G2748" i="19"/>
  <c r="E2750" i="19"/>
  <c r="G2749" i="19"/>
  <c r="E2751" i="19"/>
  <c r="G2750" i="19"/>
  <c r="E2752" i="19"/>
  <c r="G2751" i="19"/>
  <c r="E2753" i="19"/>
  <c r="G2752" i="19"/>
  <c r="E2754" i="19"/>
  <c r="G2753" i="19"/>
  <c r="E2755" i="19"/>
  <c r="G2754" i="19"/>
  <c r="E2756" i="19"/>
  <c r="G2755" i="19"/>
  <c r="E2757" i="19"/>
  <c r="G2756" i="19"/>
  <c r="E2758" i="19"/>
  <c r="G2757" i="19"/>
  <c r="E2759" i="19"/>
  <c r="G2758" i="19"/>
  <c r="E2760" i="19"/>
  <c r="G2759" i="19"/>
  <c r="E2761" i="19"/>
  <c r="G2760" i="19"/>
  <c r="E2762" i="19"/>
  <c r="G2761" i="19"/>
  <c r="E2763" i="19"/>
  <c r="G2762" i="19"/>
  <c r="E2764" i="19"/>
  <c r="G2763" i="19"/>
  <c r="E2765" i="19"/>
  <c r="G2764" i="19"/>
  <c r="E2766" i="19"/>
  <c r="G2765" i="19"/>
  <c r="E2767" i="19"/>
  <c r="G2766" i="19"/>
  <c r="E2768" i="19"/>
  <c r="G2767" i="19"/>
  <c r="E2769" i="19"/>
  <c r="G2768" i="19"/>
  <c r="E2770" i="19"/>
  <c r="G2769" i="19"/>
  <c r="E2771" i="19"/>
  <c r="G2770" i="19"/>
  <c r="E2772" i="19"/>
  <c r="G2771" i="19"/>
  <c r="E2773" i="19"/>
  <c r="G2772" i="19"/>
  <c r="E2774" i="19"/>
  <c r="G2773" i="19"/>
  <c r="E2775" i="19"/>
  <c r="G2774" i="19"/>
  <c r="E2776" i="19"/>
  <c r="G2775" i="19"/>
  <c r="E2777" i="19"/>
  <c r="G2776" i="19"/>
  <c r="E2778" i="19"/>
  <c r="G2777" i="19"/>
  <c r="E2779" i="19"/>
  <c r="G2778" i="19"/>
  <c r="E2780" i="19"/>
  <c r="G2779" i="19"/>
  <c r="E2781" i="19"/>
  <c r="G2780" i="19"/>
  <c r="E2782" i="19"/>
  <c r="G2781" i="19"/>
  <c r="E2783" i="19"/>
  <c r="G2782" i="19"/>
  <c r="E2784" i="19"/>
  <c r="G2783" i="19"/>
  <c r="E2785" i="19"/>
  <c r="G2784" i="19"/>
  <c r="E2786" i="19"/>
  <c r="G2785" i="19"/>
  <c r="E2787" i="19"/>
  <c r="G2786" i="19"/>
  <c r="E2788" i="19"/>
  <c r="G2787" i="19"/>
  <c r="E2789" i="19"/>
  <c r="G2788" i="19"/>
  <c r="E2790" i="19"/>
  <c r="G2789" i="19"/>
  <c r="E2791" i="19"/>
  <c r="G2790" i="19"/>
  <c r="E2792" i="19"/>
  <c r="G2791" i="19"/>
  <c r="E2793" i="19"/>
  <c r="G2792" i="19"/>
  <c r="E2794" i="19"/>
  <c r="G2793" i="19"/>
  <c r="E2795" i="19"/>
  <c r="G2794" i="19"/>
  <c r="E2796" i="19"/>
  <c r="G2795" i="19"/>
  <c r="E2797" i="19"/>
  <c r="G2796" i="19"/>
  <c r="E2798" i="19"/>
  <c r="G2797" i="19"/>
  <c r="E2799" i="19"/>
  <c r="G2798" i="19"/>
  <c r="E2800" i="19"/>
  <c r="G2799" i="19"/>
  <c r="E2801" i="19"/>
  <c r="G2800" i="19"/>
  <c r="E2802" i="19"/>
  <c r="G2801" i="19"/>
  <c r="E2803" i="19"/>
  <c r="G2802" i="19"/>
  <c r="E2804" i="19"/>
  <c r="G2803" i="19"/>
  <c r="E2805" i="19"/>
  <c r="G2804" i="19"/>
  <c r="E2806" i="19"/>
  <c r="G2805" i="19"/>
  <c r="E2807" i="19"/>
  <c r="G2806" i="19"/>
  <c r="E2808" i="19"/>
  <c r="G2807" i="19"/>
  <c r="E2809" i="19"/>
  <c r="G2808" i="19"/>
  <c r="E2810" i="19"/>
  <c r="G2809" i="19"/>
  <c r="E2811" i="19"/>
  <c r="G2810" i="19"/>
  <c r="E2812" i="19"/>
  <c r="G2811" i="19"/>
  <c r="E2813" i="19"/>
  <c r="G2812" i="19"/>
  <c r="E2814" i="19"/>
  <c r="G2813" i="19"/>
  <c r="E2815" i="19"/>
  <c r="G2814" i="19"/>
  <c r="E2816" i="19"/>
  <c r="G2815" i="19"/>
  <c r="E2817" i="19"/>
  <c r="G2816" i="19"/>
  <c r="E2818" i="19"/>
  <c r="G2817" i="19"/>
  <c r="E2819" i="19"/>
  <c r="G2818" i="19"/>
  <c r="E2820" i="19"/>
  <c r="G2819" i="19"/>
  <c r="E2821" i="19"/>
  <c r="G2820" i="19"/>
  <c r="E2822" i="19"/>
  <c r="G2821" i="19"/>
  <c r="E2823" i="19"/>
  <c r="G2822" i="19"/>
  <c r="E2824" i="19"/>
  <c r="G2823" i="19"/>
  <c r="E2825" i="19"/>
  <c r="G2824" i="19"/>
  <c r="E2826" i="19"/>
  <c r="G2825" i="19"/>
  <c r="E2827" i="19"/>
  <c r="G2826" i="19"/>
  <c r="E2828" i="19"/>
  <c r="G2827" i="19"/>
  <c r="E2829" i="19"/>
  <c r="G2828" i="19"/>
  <c r="E2830" i="19"/>
  <c r="G2829" i="19"/>
  <c r="E2831" i="19"/>
  <c r="G2830" i="19"/>
  <c r="E2832" i="19"/>
  <c r="G2831" i="19"/>
  <c r="E2833" i="19"/>
  <c r="G2832" i="19"/>
  <c r="E2834" i="19"/>
  <c r="G2833" i="19"/>
  <c r="E2835" i="19"/>
  <c r="G2834" i="19"/>
  <c r="E2836" i="19"/>
  <c r="G2835" i="19"/>
  <c r="E2837" i="19"/>
  <c r="G2836" i="19"/>
  <c r="E2838" i="19"/>
  <c r="G2837" i="19"/>
  <c r="E2839" i="19"/>
  <c r="G2838" i="19"/>
  <c r="E2840" i="19"/>
  <c r="G2839" i="19"/>
  <c r="E2841" i="19"/>
  <c r="G2840" i="19"/>
  <c r="E2842" i="19"/>
  <c r="G2841" i="19"/>
  <c r="E2843" i="19"/>
  <c r="G2842" i="19"/>
  <c r="E2844" i="19"/>
  <c r="G2843" i="19"/>
  <c r="E2845" i="19"/>
  <c r="G2844" i="19"/>
  <c r="E2846" i="19"/>
  <c r="G2845" i="19"/>
  <c r="E2847" i="19"/>
  <c r="G2846" i="19"/>
  <c r="E2848" i="19"/>
  <c r="G2847" i="19"/>
  <c r="E2849" i="19"/>
  <c r="G2848" i="19"/>
  <c r="E2850" i="19"/>
  <c r="G2849" i="19"/>
  <c r="E2851" i="19"/>
  <c r="G2850" i="19"/>
  <c r="E2852" i="19"/>
  <c r="G2851" i="19"/>
  <c r="E2853" i="19"/>
  <c r="G2852" i="19"/>
  <c r="E2854" i="19"/>
  <c r="G2853" i="19"/>
  <c r="E2855" i="19"/>
  <c r="G2854" i="19"/>
  <c r="E2856" i="19"/>
  <c r="G2855" i="19"/>
  <c r="E2857" i="19"/>
  <c r="G2856" i="19"/>
  <c r="E2858" i="19"/>
  <c r="G2857" i="19"/>
  <c r="E2859" i="19"/>
  <c r="G2858" i="19"/>
  <c r="E2860" i="19"/>
  <c r="G2859" i="19"/>
  <c r="E2861" i="19"/>
  <c r="G2860" i="19"/>
  <c r="E2862" i="19"/>
  <c r="G2861" i="19"/>
  <c r="E2863" i="19"/>
  <c r="G2862" i="19"/>
  <c r="E2864" i="19"/>
  <c r="G2863" i="19"/>
  <c r="E2865" i="19"/>
  <c r="G2864" i="19"/>
  <c r="E2866" i="19"/>
  <c r="G2865" i="19"/>
  <c r="E2867" i="19"/>
  <c r="G2866" i="19"/>
  <c r="E2868" i="19"/>
  <c r="G2867" i="19"/>
  <c r="E2869" i="19"/>
  <c r="G2868" i="19"/>
  <c r="E2870" i="19"/>
  <c r="G2869" i="19"/>
  <c r="E2871" i="19"/>
  <c r="G2870" i="19"/>
  <c r="E2872" i="19"/>
  <c r="G2871" i="19"/>
  <c r="E2873" i="19"/>
  <c r="G2872" i="19"/>
  <c r="E2874" i="19"/>
  <c r="G2873" i="19"/>
  <c r="E2875" i="19"/>
  <c r="G2874" i="19"/>
  <c r="E2876" i="19"/>
  <c r="G2875" i="19"/>
  <c r="E2877" i="19"/>
  <c r="G2876" i="19"/>
  <c r="E2878" i="19"/>
  <c r="G2877" i="19"/>
  <c r="E2879" i="19"/>
  <c r="G2878" i="19"/>
  <c r="E2880" i="19"/>
  <c r="G2879" i="19"/>
  <c r="E2881" i="19"/>
  <c r="G2880" i="19"/>
  <c r="E2882" i="19"/>
  <c r="G2881" i="19"/>
  <c r="E2883" i="19"/>
  <c r="G2882" i="19"/>
  <c r="E2884" i="19"/>
  <c r="G2883" i="19"/>
  <c r="E2885" i="19"/>
  <c r="G2884" i="19"/>
  <c r="E2886" i="19"/>
  <c r="G2885" i="19"/>
  <c r="E2887" i="19"/>
  <c r="G2886" i="19"/>
  <c r="E2888" i="19"/>
  <c r="G2887" i="19"/>
  <c r="E2889" i="19"/>
  <c r="G2888" i="19"/>
  <c r="E2890" i="19"/>
  <c r="G2889" i="19"/>
  <c r="E2891" i="19"/>
  <c r="G2890" i="19"/>
  <c r="E2892" i="19"/>
  <c r="G2891" i="19"/>
  <c r="E2893" i="19"/>
  <c r="G2892" i="19"/>
  <c r="E2894" i="19"/>
  <c r="G2893" i="19"/>
  <c r="E2895" i="19"/>
  <c r="G2894" i="19"/>
  <c r="E2896" i="19"/>
  <c r="G2895" i="19"/>
  <c r="E2897" i="19"/>
  <c r="G2896" i="19"/>
  <c r="E2898" i="19"/>
  <c r="G2897" i="19"/>
  <c r="E2899" i="19"/>
  <c r="G2898" i="19"/>
  <c r="E2900" i="19"/>
  <c r="G2899" i="19"/>
  <c r="E2901" i="19"/>
  <c r="G2900" i="19"/>
  <c r="E2902" i="19"/>
  <c r="G2901" i="19"/>
  <c r="E2903" i="19"/>
  <c r="G2902" i="19"/>
  <c r="E2904" i="19"/>
  <c r="G2903" i="19"/>
  <c r="E2905" i="19"/>
  <c r="G2904" i="19"/>
  <c r="E2906" i="19"/>
  <c r="G2905" i="19"/>
  <c r="E2907" i="19"/>
  <c r="G2906" i="19"/>
  <c r="E2908" i="19"/>
  <c r="G2907" i="19"/>
  <c r="E2909" i="19"/>
  <c r="G2908" i="19"/>
  <c r="E2910" i="19"/>
  <c r="G2909" i="19"/>
  <c r="E2911" i="19"/>
  <c r="G2910" i="19"/>
  <c r="E2912" i="19"/>
  <c r="G2911" i="19"/>
  <c r="E2913" i="19"/>
  <c r="G2912" i="19"/>
  <c r="E2914" i="19"/>
  <c r="G2913" i="19"/>
  <c r="E2915" i="19"/>
  <c r="G2914" i="19"/>
  <c r="E2916" i="19"/>
  <c r="G2915" i="19"/>
  <c r="E2917" i="19"/>
  <c r="G2916" i="19"/>
  <c r="E2918" i="19"/>
  <c r="G2917" i="19"/>
  <c r="E2919" i="19"/>
  <c r="G2918" i="19"/>
  <c r="E2920" i="19"/>
  <c r="G2919" i="19"/>
  <c r="E2921" i="19"/>
  <c r="G2920" i="19"/>
  <c r="E2922" i="19"/>
  <c r="G2921" i="19"/>
  <c r="E2923" i="19"/>
  <c r="G2922" i="19"/>
  <c r="E2924" i="19"/>
  <c r="G2923" i="19"/>
  <c r="E2925" i="19"/>
  <c r="G2924" i="19"/>
  <c r="E2926" i="19"/>
  <c r="G2925" i="19"/>
  <c r="E2927" i="19"/>
  <c r="G2926" i="19"/>
  <c r="E2928" i="19"/>
  <c r="G2927" i="19"/>
  <c r="E2929" i="19"/>
  <c r="G2928" i="19"/>
  <c r="E2930" i="19"/>
  <c r="G2929" i="19"/>
  <c r="E2931" i="19"/>
  <c r="G2930" i="19"/>
  <c r="E2932" i="19"/>
  <c r="G2931" i="19"/>
  <c r="E2933" i="19"/>
  <c r="G2932" i="19"/>
  <c r="E2934" i="19"/>
  <c r="G2933" i="19"/>
  <c r="E2935" i="19"/>
  <c r="G2934" i="19"/>
  <c r="E2936" i="19"/>
  <c r="G2935" i="19"/>
  <c r="E2937" i="19"/>
  <c r="G2936" i="19"/>
  <c r="E2938" i="19"/>
  <c r="G2937" i="19"/>
  <c r="E2939" i="19"/>
  <c r="G2938" i="19"/>
  <c r="E2940" i="19"/>
  <c r="G2939" i="19"/>
  <c r="E2941" i="19"/>
  <c r="G2940" i="19"/>
  <c r="E2942" i="19"/>
  <c r="G2941" i="19"/>
  <c r="E2943" i="19"/>
  <c r="G2942" i="19"/>
  <c r="E2944" i="19"/>
  <c r="G2943" i="19"/>
  <c r="E2945" i="19"/>
  <c r="G2944" i="19"/>
  <c r="E2946" i="19"/>
  <c r="G2945" i="19"/>
  <c r="E2947" i="19"/>
  <c r="G2946" i="19"/>
  <c r="E2948" i="19"/>
  <c r="G2947" i="19"/>
  <c r="E2949" i="19"/>
  <c r="G2948" i="19"/>
  <c r="E2950" i="19"/>
  <c r="G2949" i="19"/>
  <c r="E2951" i="19"/>
  <c r="G2950" i="19"/>
  <c r="E2952" i="19"/>
  <c r="G2951" i="19"/>
  <c r="E2953" i="19"/>
  <c r="G2952" i="19"/>
  <c r="E2954" i="19"/>
  <c r="G2953" i="19"/>
  <c r="E2955" i="19"/>
  <c r="G2954" i="19"/>
  <c r="E2956" i="19"/>
  <c r="G2955" i="19"/>
  <c r="E2957" i="19"/>
  <c r="G2956" i="19"/>
  <c r="E2958" i="19"/>
  <c r="G2957" i="19"/>
  <c r="E2959" i="19"/>
  <c r="G2958" i="19"/>
  <c r="E2960" i="19"/>
  <c r="G2959" i="19"/>
  <c r="E2961" i="19"/>
  <c r="G2960" i="19"/>
  <c r="E2962" i="19"/>
  <c r="G2961" i="19"/>
  <c r="E2963" i="19"/>
  <c r="G2962" i="19"/>
  <c r="E2964" i="19"/>
  <c r="G2963" i="19"/>
  <c r="E2965" i="19"/>
  <c r="G2964" i="19"/>
  <c r="E2966" i="19"/>
  <c r="G2965" i="19"/>
  <c r="E2967" i="19"/>
  <c r="G2966" i="19"/>
  <c r="E2968" i="19"/>
  <c r="G2967" i="19"/>
  <c r="E2969" i="19"/>
  <c r="G2968" i="19"/>
  <c r="E2970" i="19"/>
  <c r="G2969" i="19"/>
  <c r="E2971" i="19"/>
  <c r="G2970" i="19"/>
  <c r="E2972" i="19"/>
  <c r="G2971" i="19"/>
  <c r="E2973" i="19"/>
  <c r="G2972" i="19"/>
  <c r="E2974" i="19"/>
  <c r="G2973" i="19"/>
  <c r="E2975" i="19"/>
  <c r="G2974" i="19"/>
  <c r="E2976" i="19"/>
  <c r="G2975" i="19"/>
  <c r="E2977" i="19"/>
  <c r="G2976" i="19"/>
  <c r="E2978" i="19"/>
  <c r="G2977" i="19"/>
  <c r="E2979" i="19"/>
  <c r="G2978" i="19"/>
  <c r="E2980" i="19"/>
  <c r="G2979" i="19"/>
  <c r="E2981" i="19"/>
  <c r="G2980" i="19"/>
  <c r="E2982" i="19"/>
  <c r="G2981" i="19"/>
  <c r="E2983" i="19"/>
  <c r="G2982" i="19"/>
  <c r="E2984" i="19"/>
  <c r="G2983" i="19"/>
  <c r="E2985" i="19"/>
  <c r="G2984" i="19"/>
  <c r="E2986" i="19"/>
  <c r="G2985" i="19"/>
  <c r="E2987" i="19"/>
  <c r="G2986" i="19"/>
  <c r="E2988" i="19"/>
  <c r="G2987" i="19"/>
  <c r="E2989" i="19"/>
  <c r="G2988" i="19"/>
  <c r="E2990" i="19"/>
  <c r="G2989" i="19"/>
  <c r="E2991" i="19"/>
  <c r="G2990" i="19"/>
  <c r="E2992" i="19"/>
  <c r="G2991" i="19"/>
  <c r="E2993" i="19"/>
  <c r="G2992" i="19"/>
  <c r="E2994" i="19"/>
  <c r="G2993" i="19"/>
  <c r="E2995" i="19"/>
  <c r="G2994" i="19"/>
  <c r="E2996" i="19"/>
  <c r="G2995" i="19"/>
  <c r="E2997" i="19"/>
  <c r="G2996" i="19"/>
  <c r="E2998" i="19"/>
  <c r="G2997" i="19"/>
  <c r="E2999" i="19"/>
  <c r="G2998" i="19"/>
  <c r="E3000" i="19"/>
  <c r="G2999" i="19"/>
  <c r="E3001" i="19"/>
  <c r="G3000" i="19"/>
  <c r="E3002" i="19"/>
  <c r="G3001" i="19"/>
  <c r="E3003" i="19"/>
  <c r="G3002" i="19"/>
  <c r="E3004" i="19"/>
  <c r="G3003" i="19"/>
  <c r="E3005" i="19"/>
  <c r="G3004" i="19"/>
  <c r="E3006" i="19"/>
  <c r="G3005" i="19"/>
  <c r="E3007" i="19"/>
  <c r="G3006" i="19"/>
  <c r="E3008" i="19"/>
  <c r="G3007" i="19"/>
  <c r="E3009" i="19"/>
  <c r="G3008" i="19"/>
  <c r="E3010" i="19"/>
  <c r="G3009" i="19"/>
  <c r="E3011" i="19"/>
  <c r="G3010" i="19"/>
  <c r="E3012" i="19"/>
  <c r="G3011" i="19"/>
  <c r="E3013" i="19"/>
  <c r="G3012" i="19"/>
  <c r="E3014" i="19"/>
  <c r="G3013" i="19"/>
  <c r="E3015" i="19"/>
  <c r="G3014" i="19"/>
  <c r="E3016" i="19"/>
  <c r="G3015" i="19"/>
  <c r="E3017" i="19"/>
  <c r="G3016" i="19"/>
  <c r="E3018" i="19"/>
  <c r="G3017" i="19"/>
  <c r="E3019" i="19"/>
  <c r="G3018" i="19"/>
  <c r="E3020" i="19"/>
  <c r="G3019" i="19"/>
  <c r="E3021" i="19"/>
  <c r="G3020" i="19"/>
  <c r="E3022" i="19"/>
  <c r="G3021" i="19"/>
  <c r="E3023" i="19"/>
  <c r="G3022" i="19"/>
  <c r="E3024" i="19"/>
  <c r="G3023" i="19"/>
  <c r="E3025" i="19"/>
  <c r="G3024" i="19"/>
  <c r="E3026" i="19"/>
  <c r="G3025" i="19"/>
  <c r="E3027" i="19"/>
  <c r="G3026" i="19"/>
  <c r="E3028" i="19"/>
  <c r="G3027" i="19"/>
  <c r="E3029" i="19"/>
  <c r="G3028" i="19"/>
  <c r="E3030" i="19"/>
  <c r="G3029" i="19"/>
  <c r="E3031" i="19"/>
  <c r="G3030" i="19"/>
  <c r="E3032" i="19"/>
  <c r="G3031" i="19"/>
  <c r="E3033" i="19"/>
  <c r="G3032" i="19"/>
  <c r="E3034" i="19"/>
  <c r="G3033" i="19"/>
  <c r="E3035" i="19"/>
  <c r="G3034" i="19"/>
  <c r="E3036" i="19"/>
  <c r="G3035" i="19"/>
  <c r="E3037" i="19"/>
  <c r="G3036" i="19"/>
  <c r="E3038" i="19"/>
  <c r="G3037" i="19"/>
  <c r="E3039" i="19"/>
  <c r="G3038" i="19"/>
  <c r="E3040" i="19"/>
  <c r="G3039" i="19"/>
  <c r="E3041" i="19"/>
  <c r="G3040" i="19"/>
  <c r="E3042" i="19"/>
  <c r="G3041" i="19"/>
  <c r="E3043" i="19"/>
  <c r="G3042" i="19"/>
  <c r="E3044" i="19"/>
  <c r="G3043" i="19"/>
  <c r="E3045" i="19"/>
  <c r="G3044" i="19"/>
  <c r="E3046" i="19"/>
  <c r="G3045" i="19"/>
  <c r="E3047" i="19"/>
  <c r="G3046" i="19"/>
  <c r="E3048" i="19"/>
  <c r="G3047" i="19"/>
  <c r="E3049" i="19"/>
  <c r="G3048" i="19"/>
  <c r="E3050" i="19"/>
  <c r="G3049" i="19"/>
  <c r="E3051" i="19"/>
  <c r="G3050" i="19"/>
  <c r="E3052" i="19"/>
  <c r="G3051" i="19"/>
  <c r="E3053" i="19"/>
  <c r="G3052" i="19"/>
  <c r="E3054" i="19"/>
  <c r="G3053" i="19"/>
  <c r="E3055" i="19"/>
  <c r="G3054" i="19"/>
  <c r="E3056" i="19"/>
  <c r="G3055" i="19"/>
  <c r="E3057" i="19"/>
  <c r="G3056" i="19"/>
  <c r="E3058" i="19"/>
  <c r="G3057" i="19"/>
  <c r="E3059" i="19"/>
  <c r="G3058" i="19"/>
  <c r="E3060" i="19"/>
  <c r="G3059" i="19"/>
  <c r="E3061" i="19"/>
  <c r="G3060" i="19"/>
  <c r="E3062" i="19"/>
  <c r="G3061" i="19"/>
  <c r="E3063" i="19"/>
  <c r="G3062" i="19"/>
  <c r="E3064" i="19"/>
  <c r="G3063" i="19"/>
  <c r="E3065" i="19"/>
  <c r="G3064" i="19"/>
  <c r="E3066" i="19"/>
  <c r="G3065" i="19"/>
  <c r="E3067" i="19"/>
  <c r="G3066" i="19"/>
  <c r="E3068" i="19"/>
  <c r="G3067" i="19"/>
  <c r="E3069" i="19"/>
  <c r="G3068" i="19"/>
  <c r="E3070" i="19"/>
  <c r="G3069" i="19"/>
  <c r="E3071" i="19"/>
  <c r="G3070" i="19"/>
  <c r="E3072" i="19"/>
  <c r="G3071" i="19"/>
  <c r="E3073" i="19"/>
  <c r="G3072" i="19"/>
  <c r="E3074" i="19"/>
  <c r="G3073" i="19"/>
  <c r="E3075" i="19"/>
  <c r="G3074" i="19"/>
  <c r="E3076" i="19"/>
  <c r="G3075" i="19"/>
  <c r="E3077" i="19"/>
  <c r="G3076" i="19"/>
  <c r="E3078" i="19"/>
  <c r="G3077" i="19"/>
  <c r="E3079" i="19"/>
  <c r="G3078" i="19"/>
  <c r="E3080" i="19"/>
  <c r="G3079" i="19"/>
  <c r="E3081" i="19"/>
  <c r="G3080" i="19"/>
  <c r="E3082" i="19"/>
  <c r="G3081" i="19"/>
  <c r="E3083" i="19"/>
  <c r="G3082" i="19"/>
  <c r="E3084" i="19"/>
  <c r="G3083" i="19"/>
  <c r="E3085" i="19"/>
  <c r="G3084" i="19"/>
  <c r="E3086" i="19"/>
  <c r="G3085" i="19"/>
  <c r="E3087" i="19"/>
  <c r="G3086" i="19"/>
  <c r="E3088" i="19"/>
  <c r="G3087" i="19"/>
  <c r="E3089" i="19"/>
  <c r="G3088" i="19"/>
  <c r="E3090" i="19"/>
  <c r="G3089" i="19"/>
  <c r="E3091" i="19"/>
  <c r="G3090" i="19"/>
  <c r="E3092" i="19"/>
  <c r="G3091" i="19"/>
  <c r="E3093" i="19"/>
  <c r="G3092" i="19"/>
  <c r="E3094" i="19"/>
  <c r="G3093" i="19"/>
  <c r="E3095" i="19"/>
  <c r="G3094" i="19"/>
  <c r="E3096" i="19"/>
  <c r="G3095" i="19"/>
  <c r="E3097" i="19"/>
  <c r="G3096" i="19"/>
  <c r="E3098" i="19"/>
  <c r="G3097" i="19"/>
  <c r="E3099" i="19"/>
  <c r="G3098" i="19"/>
  <c r="E3100" i="19"/>
  <c r="G3099" i="19"/>
  <c r="E3101" i="19"/>
  <c r="G3100" i="19"/>
  <c r="E3102" i="19"/>
  <c r="G3101" i="19"/>
  <c r="E3103" i="19"/>
  <c r="G3102" i="19"/>
  <c r="E3104" i="19"/>
  <c r="G3103" i="19"/>
  <c r="E3105" i="19"/>
  <c r="G3104" i="19"/>
  <c r="E3106" i="19"/>
  <c r="G3105" i="19"/>
  <c r="E3107" i="19"/>
  <c r="G3106" i="19"/>
  <c r="E3108" i="19"/>
  <c r="G3107" i="19"/>
  <c r="E3109" i="19"/>
  <c r="G3108" i="19"/>
  <c r="E3110" i="19"/>
  <c r="G3109" i="19"/>
  <c r="E3111" i="19"/>
  <c r="G3110" i="19"/>
  <c r="E3112" i="19"/>
  <c r="G3111" i="19"/>
  <c r="E3113" i="19"/>
  <c r="G3112" i="19"/>
  <c r="E3114" i="19"/>
  <c r="G3113" i="19"/>
  <c r="E3115" i="19"/>
  <c r="G3114" i="19"/>
  <c r="E3116" i="19"/>
  <c r="G3115" i="19"/>
  <c r="E3117" i="19"/>
  <c r="G3116" i="19"/>
  <c r="E3118" i="19"/>
  <c r="G3117" i="19"/>
  <c r="E3119" i="19"/>
  <c r="G3118" i="19"/>
  <c r="E3120" i="19"/>
  <c r="G3119" i="19"/>
  <c r="E3121" i="19"/>
  <c r="G3120" i="19"/>
  <c r="E3122" i="19"/>
  <c r="G3121" i="19"/>
  <c r="E3123" i="19"/>
  <c r="G3122" i="19"/>
  <c r="E3124" i="19"/>
  <c r="G3123" i="19"/>
  <c r="E3125" i="19"/>
  <c r="G3124" i="19"/>
  <c r="E3126" i="19"/>
  <c r="G3125" i="19"/>
  <c r="E3127" i="19"/>
  <c r="G3126" i="19"/>
  <c r="E3128" i="19"/>
  <c r="G3127" i="19"/>
  <c r="E3129" i="19"/>
  <c r="G3128" i="19"/>
  <c r="E3130" i="19"/>
  <c r="G3129" i="19"/>
  <c r="E3131" i="19"/>
  <c r="G3130" i="19"/>
  <c r="E3132" i="19"/>
  <c r="G3131" i="19"/>
  <c r="E3133" i="19"/>
  <c r="G3132" i="19"/>
  <c r="E3134" i="19"/>
  <c r="G3133" i="19"/>
  <c r="E3135" i="19"/>
  <c r="G3134" i="19"/>
  <c r="E3136" i="19"/>
  <c r="G3135" i="19"/>
  <c r="E3137" i="19"/>
  <c r="G3136" i="19"/>
  <c r="E3138" i="19"/>
  <c r="G3137" i="19"/>
  <c r="E3139" i="19"/>
  <c r="G3138" i="19"/>
  <c r="E3140" i="19"/>
  <c r="G3139" i="19"/>
  <c r="E3141" i="19"/>
  <c r="G3140" i="19"/>
  <c r="E3142" i="19"/>
  <c r="G3141" i="19"/>
  <c r="E3143" i="19"/>
  <c r="G3142" i="19"/>
  <c r="E3144" i="19"/>
  <c r="G3143" i="19"/>
  <c r="E3145" i="19"/>
  <c r="G3144" i="19"/>
  <c r="E3146" i="19"/>
  <c r="G3145" i="19"/>
  <c r="E3147" i="19"/>
  <c r="G3146" i="19"/>
  <c r="E3148" i="19"/>
  <c r="G3147" i="19"/>
  <c r="E3149" i="19"/>
  <c r="G3148" i="19"/>
  <c r="E3150" i="19"/>
  <c r="G3149" i="19"/>
  <c r="E3151" i="19"/>
  <c r="G3150" i="19"/>
  <c r="E3152" i="19"/>
  <c r="G3151" i="19"/>
  <c r="E3153" i="19"/>
  <c r="G3152" i="19"/>
  <c r="E3154" i="19"/>
  <c r="G3153" i="19"/>
  <c r="E3155" i="19"/>
  <c r="G3154" i="19"/>
  <c r="E3156" i="19"/>
  <c r="G3155" i="19"/>
  <c r="E3157" i="19"/>
  <c r="G3156" i="19"/>
  <c r="E3158" i="19"/>
  <c r="G3157" i="19"/>
  <c r="E3159" i="19"/>
  <c r="G3158" i="19"/>
  <c r="E3160" i="19"/>
  <c r="G3159" i="19"/>
  <c r="E3161" i="19"/>
  <c r="G3160" i="19"/>
  <c r="E3162" i="19"/>
  <c r="G3161" i="19"/>
  <c r="E3163" i="19"/>
  <c r="G3162" i="19"/>
  <c r="E3164" i="19"/>
  <c r="G3163" i="19"/>
  <c r="E3165" i="19"/>
  <c r="G3164" i="19"/>
  <c r="E3166" i="19"/>
  <c r="G3165" i="19"/>
  <c r="E3167" i="19"/>
  <c r="G3166" i="19"/>
  <c r="E3168" i="19"/>
  <c r="G3167" i="19"/>
  <c r="E3169" i="19"/>
  <c r="G3168" i="19"/>
  <c r="E3170" i="19"/>
  <c r="G3169" i="19"/>
  <c r="E3171" i="19"/>
  <c r="G3170" i="19"/>
  <c r="E3172" i="19"/>
  <c r="G3171" i="19"/>
  <c r="E3173" i="19"/>
  <c r="G3172" i="19"/>
  <c r="E3174" i="19"/>
  <c r="G3173" i="19"/>
  <c r="E3175" i="19"/>
  <c r="G3174" i="19"/>
  <c r="E3176" i="19"/>
  <c r="G3175" i="19"/>
  <c r="E3177" i="19"/>
  <c r="G3176" i="19"/>
  <c r="E3178" i="19"/>
  <c r="G3177" i="19"/>
  <c r="E3179" i="19"/>
  <c r="G3178" i="19"/>
  <c r="E3180" i="19"/>
  <c r="G3179" i="19"/>
  <c r="E3181" i="19"/>
  <c r="G3180" i="19"/>
  <c r="E3182" i="19"/>
  <c r="G3181" i="19"/>
  <c r="E3183" i="19"/>
  <c r="G3182" i="19"/>
  <c r="E3184" i="19"/>
  <c r="G3183" i="19"/>
  <c r="E3185" i="19"/>
  <c r="G3184" i="19"/>
  <c r="E3186" i="19"/>
  <c r="G3185" i="19"/>
  <c r="E3187" i="19"/>
  <c r="G3186" i="19"/>
  <c r="E3188" i="19"/>
  <c r="G3187" i="19"/>
  <c r="E3189" i="19"/>
  <c r="G3188" i="19"/>
  <c r="E3190" i="19"/>
  <c r="G3189" i="19"/>
  <c r="E3191" i="19"/>
  <c r="G3190" i="19"/>
  <c r="E3192" i="19"/>
  <c r="G3191" i="19"/>
  <c r="E3193" i="19"/>
  <c r="G3192" i="19"/>
  <c r="E3194" i="19"/>
  <c r="G3193" i="19"/>
  <c r="E3195" i="19"/>
  <c r="G3194" i="19"/>
  <c r="E3196" i="19"/>
  <c r="G3195" i="19"/>
  <c r="E3197" i="19"/>
  <c r="G3196" i="19"/>
  <c r="E3198" i="19"/>
  <c r="G3197" i="19"/>
  <c r="E3199" i="19"/>
  <c r="G3198" i="19"/>
  <c r="E3200" i="19"/>
  <c r="G3199" i="19"/>
  <c r="E3201" i="19"/>
  <c r="G3200" i="19"/>
  <c r="E3202" i="19"/>
  <c r="G3201" i="19"/>
  <c r="E3203" i="19"/>
  <c r="G3202" i="19"/>
  <c r="E3204" i="19"/>
  <c r="G3203" i="19"/>
  <c r="E3205" i="19"/>
  <c r="G3204" i="19"/>
  <c r="E3206" i="19"/>
  <c r="G3205" i="19"/>
  <c r="E3207" i="19"/>
  <c r="G3206" i="19"/>
  <c r="E3208" i="19"/>
  <c r="G3207" i="19"/>
  <c r="E3209" i="19"/>
  <c r="G3208" i="19"/>
  <c r="E3210" i="19"/>
  <c r="G3209" i="19"/>
  <c r="E3211" i="19"/>
  <c r="G3210" i="19"/>
  <c r="E3212" i="19"/>
  <c r="G3211" i="19"/>
  <c r="E3213" i="19"/>
  <c r="G3212" i="19"/>
  <c r="E3214" i="19"/>
  <c r="G3213" i="19"/>
  <c r="E3215" i="19"/>
  <c r="G3214" i="19"/>
  <c r="E3216" i="19"/>
  <c r="G3215" i="19"/>
  <c r="E3217" i="19"/>
  <c r="G3216" i="19"/>
  <c r="E3218" i="19"/>
  <c r="G3217" i="19"/>
  <c r="E3219" i="19"/>
  <c r="G3218" i="19"/>
  <c r="E3220" i="19"/>
  <c r="G3219" i="19"/>
  <c r="E3221" i="19"/>
  <c r="G3220" i="19"/>
  <c r="E3222" i="19"/>
  <c r="G3221" i="19"/>
  <c r="E3223" i="19"/>
  <c r="G3222" i="19"/>
  <c r="E3224" i="19"/>
  <c r="G3223" i="19"/>
  <c r="E3225" i="19"/>
  <c r="G3224" i="19"/>
  <c r="E3226" i="19"/>
  <c r="G3225" i="19"/>
  <c r="E3227" i="19"/>
  <c r="G3226" i="19"/>
  <c r="E3228" i="19"/>
  <c r="G3227" i="19"/>
  <c r="E3229" i="19"/>
  <c r="G3228" i="19"/>
  <c r="E3230" i="19"/>
  <c r="G3229" i="19"/>
  <c r="E3231" i="19"/>
  <c r="G3230" i="19"/>
  <c r="E3232" i="19"/>
  <c r="G3231" i="19"/>
  <c r="E3233" i="19"/>
  <c r="G3232" i="19"/>
  <c r="E3234" i="19"/>
  <c r="G3233" i="19"/>
  <c r="E3235" i="19"/>
  <c r="G3234" i="19"/>
  <c r="E3236" i="19"/>
  <c r="G3235" i="19"/>
  <c r="E3237" i="19"/>
  <c r="G3236" i="19"/>
  <c r="E3238" i="19"/>
  <c r="G3237" i="19"/>
  <c r="E3239" i="19"/>
  <c r="G3238" i="19"/>
  <c r="E3240" i="19"/>
  <c r="G3239" i="19"/>
  <c r="E3241" i="19"/>
  <c r="G3240" i="19"/>
  <c r="E3242" i="19"/>
  <c r="G3241" i="19"/>
  <c r="E3243" i="19"/>
  <c r="G3242" i="19"/>
  <c r="E3244" i="19"/>
  <c r="G3243" i="19"/>
  <c r="E3245" i="19"/>
  <c r="G3244" i="19"/>
  <c r="E3246" i="19"/>
  <c r="G3245" i="19"/>
  <c r="E3247" i="19"/>
  <c r="G3246" i="19"/>
  <c r="E3248" i="19"/>
  <c r="G3247" i="19"/>
  <c r="E3249" i="19"/>
  <c r="G3248" i="19"/>
  <c r="E3250" i="19"/>
  <c r="G3249" i="19"/>
  <c r="E3251" i="19"/>
  <c r="G3250" i="19"/>
  <c r="E3252" i="19"/>
  <c r="G3251" i="19"/>
  <c r="E3253" i="19"/>
  <c r="G3252" i="19"/>
  <c r="E3254" i="19"/>
  <c r="G3253" i="19"/>
  <c r="E3255" i="19"/>
  <c r="G3254" i="19"/>
  <c r="E3256" i="19"/>
  <c r="G3255" i="19"/>
  <c r="E3257" i="19"/>
  <c r="G3256" i="19"/>
  <c r="E3258" i="19"/>
  <c r="G3257" i="19"/>
  <c r="E3259" i="19"/>
  <c r="G3258" i="19"/>
  <c r="E3260" i="19"/>
  <c r="G3259" i="19"/>
  <c r="E3261" i="19"/>
  <c r="G3260" i="19"/>
  <c r="E3262" i="19"/>
  <c r="G3261" i="19"/>
  <c r="E3263" i="19"/>
  <c r="G3262" i="19"/>
  <c r="E3264" i="19"/>
  <c r="G3263" i="19"/>
  <c r="E3265" i="19"/>
  <c r="G3264" i="19"/>
  <c r="E3266" i="19"/>
  <c r="G3265" i="19"/>
  <c r="E3267" i="19"/>
  <c r="G3266" i="19"/>
  <c r="E3268" i="19"/>
  <c r="G3267" i="19"/>
  <c r="E3269" i="19"/>
  <c r="G3268" i="19"/>
  <c r="E3270" i="19"/>
  <c r="G3269" i="19"/>
  <c r="E3271" i="19"/>
  <c r="G3270" i="19"/>
  <c r="E3272" i="19"/>
  <c r="G3271" i="19"/>
  <c r="E3273" i="19"/>
  <c r="G3272" i="19"/>
  <c r="E3274" i="19"/>
  <c r="G3273" i="19"/>
  <c r="E3275" i="19"/>
  <c r="G3274" i="19"/>
  <c r="E3276" i="19"/>
  <c r="G3275" i="19"/>
  <c r="E3277" i="19"/>
  <c r="G3276" i="19"/>
  <c r="E3278" i="19"/>
  <c r="G3277" i="19"/>
  <c r="E3279" i="19"/>
  <c r="G3278" i="19"/>
  <c r="E3280" i="19"/>
  <c r="G3279" i="19"/>
  <c r="E3281" i="19"/>
  <c r="G3280" i="19"/>
  <c r="E3282" i="19"/>
  <c r="G3281" i="19"/>
  <c r="E3283" i="19"/>
  <c r="G3282" i="19"/>
  <c r="E3284" i="19"/>
  <c r="G3283" i="19"/>
  <c r="E3285" i="19"/>
  <c r="G3284" i="19"/>
  <c r="E3286" i="19"/>
  <c r="G3285" i="19"/>
  <c r="E3287" i="19"/>
  <c r="G3286" i="19"/>
  <c r="E3288" i="19"/>
  <c r="G3287" i="19"/>
  <c r="E3289" i="19"/>
  <c r="G3288" i="19"/>
  <c r="E3290" i="19"/>
  <c r="G3289" i="19"/>
  <c r="E3291" i="19"/>
  <c r="G3290" i="19"/>
  <c r="E3292" i="19"/>
  <c r="G3291" i="19"/>
  <c r="E3293" i="19"/>
  <c r="G3292" i="19"/>
  <c r="E3294" i="19"/>
  <c r="G3293" i="19"/>
  <c r="E3295" i="19"/>
  <c r="G3294" i="19"/>
  <c r="E3296" i="19"/>
  <c r="G3295" i="19"/>
  <c r="E3297" i="19"/>
  <c r="G3296" i="19"/>
  <c r="E3298" i="19"/>
  <c r="G3297" i="19"/>
  <c r="E3299" i="19"/>
  <c r="G3298" i="19"/>
  <c r="E3300" i="19"/>
  <c r="G3299" i="19"/>
  <c r="E3301" i="19"/>
  <c r="G3300" i="19"/>
  <c r="E3302" i="19"/>
  <c r="G3301" i="19"/>
  <c r="E3303" i="19"/>
  <c r="G3302" i="19"/>
  <c r="E3304" i="19"/>
  <c r="G3303" i="19"/>
  <c r="E3305" i="19"/>
  <c r="G3304" i="19"/>
  <c r="E3306" i="19"/>
  <c r="G3305" i="19"/>
  <c r="E3307" i="19"/>
  <c r="G3306" i="19"/>
  <c r="E3308" i="19"/>
  <c r="G3307" i="19"/>
  <c r="E3309" i="19"/>
  <c r="G3308" i="19"/>
  <c r="E3310" i="19"/>
  <c r="G3309" i="19"/>
  <c r="E3311" i="19"/>
  <c r="G3310" i="19"/>
  <c r="E3312" i="19"/>
  <c r="G3311" i="19"/>
  <c r="E3313" i="19"/>
  <c r="G3312" i="19"/>
  <c r="E3314" i="19"/>
  <c r="G3313" i="19"/>
  <c r="E3315" i="19"/>
  <c r="G3314" i="19"/>
  <c r="E3316" i="19"/>
  <c r="G3315" i="19"/>
  <c r="E3317" i="19"/>
  <c r="G3316" i="19"/>
  <c r="E3318" i="19"/>
  <c r="G3317" i="19"/>
  <c r="E3319" i="19"/>
  <c r="G3318" i="19"/>
  <c r="E3320" i="19"/>
  <c r="G3319" i="19"/>
  <c r="E3321" i="19"/>
  <c r="G3320" i="19"/>
  <c r="E3322" i="19"/>
  <c r="G3321" i="19"/>
  <c r="E3323" i="19"/>
  <c r="G3322" i="19"/>
  <c r="E3324" i="19"/>
  <c r="G3323" i="19"/>
  <c r="E3325" i="19"/>
  <c r="G3324" i="19"/>
  <c r="E3326" i="19"/>
  <c r="G3325" i="19"/>
  <c r="E3327" i="19"/>
  <c r="G3326" i="19"/>
  <c r="E3328" i="19"/>
  <c r="G3327" i="19"/>
  <c r="E3329" i="19"/>
  <c r="G3328" i="19"/>
  <c r="E3330" i="19"/>
  <c r="G3329" i="19"/>
  <c r="E3331" i="19"/>
  <c r="G3330" i="19"/>
  <c r="E3332" i="19"/>
  <c r="G3331" i="19"/>
  <c r="E3333" i="19"/>
  <c r="G3332" i="19"/>
  <c r="E3334" i="19"/>
  <c r="G3333" i="19"/>
  <c r="E3335" i="19"/>
  <c r="G3334" i="19"/>
  <c r="E3336" i="19"/>
  <c r="G3335" i="19"/>
  <c r="E3337" i="19"/>
  <c r="G3336" i="19"/>
  <c r="E3338" i="19"/>
  <c r="G3337" i="19"/>
  <c r="E3339" i="19"/>
  <c r="G3338" i="19"/>
  <c r="E3340" i="19"/>
  <c r="G3339" i="19"/>
  <c r="E3341" i="19"/>
  <c r="G3340" i="19"/>
  <c r="E3342" i="19"/>
  <c r="G3341" i="19"/>
  <c r="E3343" i="19"/>
  <c r="G3342" i="19"/>
  <c r="E3344" i="19"/>
  <c r="G3343" i="19"/>
  <c r="E3345" i="19"/>
  <c r="G3344" i="19"/>
  <c r="E3346" i="19"/>
  <c r="G3345" i="19"/>
  <c r="E3347" i="19"/>
  <c r="G3346" i="19"/>
  <c r="E3348" i="19"/>
  <c r="G3347" i="19"/>
  <c r="E3349" i="19"/>
  <c r="G3348" i="19"/>
  <c r="E3350" i="19"/>
  <c r="G3349" i="19"/>
  <c r="E3351" i="19"/>
  <c r="G3350" i="19"/>
  <c r="E3352" i="19"/>
  <c r="G3351" i="19"/>
  <c r="E3353" i="19"/>
  <c r="G3352" i="19"/>
  <c r="E3354" i="19"/>
  <c r="G3353" i="19"/>
  <c r="E3355" i="19"/>
  <c r="G3354" i="19"/>
  <c r="E3356" i="19"/>
  <c r="G3355" i="19"/>
  <c r="E3357" i="19"/>
  <c r="G3356" i="19"/>
  <c r="E3358" i="19"/>
  <c r="G3357" i="19"/>
  <c r="E3359" i="19"/>
  <c r="G3358" i="19"/>
  <c r="E3360" i="19"/>
  <c r="G3359" i="19"/>
  <c r="E3361" i="19"/>
  <c r="G3360" i="19"/>
  <c r="E3362" i="19"/>
  <c r="G3361" i="19"/>
  <c r="E3363" i="19"/>
  <c r="G3362" i="19"/>
  <c r="E3364" i="19"/>
  <c r="G3363" i="19"/>
  <c r="E3365" i="19"/>
  <c r="G3364" i="19"/>
  <c r="E3366" i="19"/>
  <c r="G3365" i="19"/>
  <c r="E3367" i="19"/>
  <c r="G3366" i="19"/>
  <c r="E3368" i="19"/>
  <c r="G3367" i="19"/>
  <c r="E3369" i="19"/>
  <c r="G3368" i="19"/>
  <c r="E3370" i="19"/>
  <c r="G3369" i="19"/>
  <c r="E3371" i="19"/>
  <c r="G3370" i="19"/>
  <c r="E3372" i="19"/>
  <c r="G3371" i="19"/>
  <c r="E3373" i="19"/>
  <c r="G3372" i="19"/>
  <c r="E3374" i="19"/>
  <c r="G3373" i="19"/>
  <c r="E3375" i="19"/>
  <c r="G3374" i="19"/>
  <c r="E3376" i="19"/>
  <c r="G3375" i="19"/>
  <c r="E3377" i="19"/>
  <c r="G3376" i="19"/>
  <c r="E3378" i="19"/>
  <c r="G3377" i="19"/>
  <c r="E3379" i="19"/>
  <c r="G3378" i="19"/>
  <c r="E3380" i="19"/>
  <c r="G3379" i="19"/>
  <c r="E3381" i="19"/>
  <c r="G3380" i="19"/>
  <c r="E3382" i="19"/>
  <c r="G3381" i="19"/>
  <c r="E3383" i="19"/>
  <c r="G3382" i="19"/>
  <c r="E3384" i="19"/>
  <c r="G3383" i="19"/>
  <c r="E3385" i="19"/>
  <c r="G3384" i="19"/>
  <c r="E3386" i="19"/>
  <c r="G3385" i="19"/>
  <c r="E3387" i="19"/>
  <c r="G3386" i="19"/>
  <c r="E3388" i="19"/>
  <c r="G3387" i="19"/>
  <c r="E3389" i="19"/>
  <c r="G3388" i="19"/>
  <c r="E3390" i="19"/>
  <c r="G3389" i="19"/>
  <c r="E3391" i="19"/>
  <c r="G3390" i="19"/>
  <c r="E3392" i="19"/>
  <c r="G3391" i="19"/>
  <c r="E3393" i="19"/>
  <c r="G3392" i="19"/>
  <c r="E3394" i="19"/>
  <c r="G3393" i="19"/>
  <c r="E3395" i="19"/>
  <c r="G3394" i="19"/>
  <c r="E3396" i="19"/>
  <c r="G3395" i="19"/>
  <c r="E3397" i="19"/>
  <c r="G3396" i="19"/>
  <c r="E3398" i="19"/>
  <c r="G3397" i="19"/>
  <c r="E3399" i="19"/>
  <c r="G3398" i="19"/>
  <c r="E3400" i="19"/>
  <c r="G3399" i="19"/>
  <c r="E3401" i="19"/>
  <c r="G3400" i="19"/>
  <c r="E3402" i="19"/>
  <c r="G3401" i="19"/>
  <c r="E3403" i="19"/>
  <c r="G3402" i="19"/>
  <c r="E3404" i="19"/>
  <c r="G3403" i="19"/>
  <c r="E3405" i="19"/>
  <c r="G3404" i="19"/>
  <c r="E3406" i="19"/>
  <c r="G3405" i="19"/>
  <c r="E3407" i="19"/>
  <c r="G3406" i="19"/>
  <c r="E3408" i="19"/>
  <c r="G3407" i="19"/>
  <c r="E3409" i="19"/>
  <c r="G3408" i="19"/>
  <c r="E3410" i="19"/>
  <c r="G3409" i="19"/>
  <c r="E3411" i="19"/>
  <c r="G3410" i="19"/>
  <c r="E3412" i="19"/>
  <c r="G3411" i="19"/>
  <c r="E3413" i="19"/>
  <c r="G3412" i="19"/>
  <c r="E3414" i="19"/>
  <c r="G3413" i="19"/>
  <c r="E3415" i="19"/>
  <c r="G3414" i="19"/>
  <c r="E3416" i="19"/>
  <c r="G3415" i="19"/>
  <c r="E3417" i="19"/>
  <c r="G3416" i="19"/>
  <c r="E3418" i="19"/>
  <c r="G3417" i="19"/>
  <c r="E3419" i="19"/>
  <c r="G3418" i="19"/>
  <c r="E3420" i="19"/>
  <c r="G3419" i="19"/>
  <c r="E3421" i="19"/>
  <c r="G3420" i="19"/>
  <c r="E3422" i="19"/>
  <c r="G3421" i="19"/>
  <c r="E3423" i="19"/>
  <c r="G3422" i="19"/>
  <c r="E3424" i="19"/>
  <c r="G3423" i="19"/>
  <c r="E3425" i="19"/>
  <c r="G3424" i="19"/>
  <c r="E3426" i="19"/>
  <c r="G3425" i="19"/>
  <c r="E3427" i="19"/>
  <c r="G3426" i="19"/>
  <c r="E3428" i="19"/>
  <c r="G3427" i="19"/>
  <c r="E3429" i="19"/>
  <c r="G3428" i="19"/>
  <c r="E3430" i="19"/>
  <c r="G3429" i="19"/>
  <c r="E3431" i="19"/>
  <c r="G3430" i="19"/>
  <c r="E3432" i="19"/>
  <c r="G3431" i="19"/>
  <c r="E3433" i="19"/>
  <c r="G3432" i="19"/>
  <c r="E3434" i="19"/>
  <c r="G3433" i="19"/>
  <c r="E3435" i="19"/>
  <c r="G3434" i="19"/>
  <c r="E3436" i="19"/>
  <c r="G3435" i="19"/>
  <c r="E3437" i="19"/>
  <c r="G3436" i="19"/>
  <c r="E3438" i="19"/>
  <c r="G3437" i="19"/>
  <c r="E3439" i="19"/>
  <c r="G3438" i="19"/>
  <c r="E3440" i="19"/>
  <c r="G3439" i="19"/>
  <c r="E3441" i="19"/>
  <c r="G3440" i="19"/>
  <c r="E3442" i="19"/>
  <c r="G3441" i="19"/>
  <c r="E3443" i="19"/>
  <c r="G3442" i="19"/>
  <c r="E3444" i="19"/>
  <c r="G3443" i="19"/>
  <c r="E3445" i="19"/>
  <c r="G3444" i="19"/>
  <c r="E3446" i="19"/>
  <c r="G3445" i="19"/>
  <c r="E3447" i="19"/>
  <c r="G3446" i="19"/>
  <c r="E3448" i="19"/>
  <c r="G3447" i="19"/>
  <c r="E3449" i="19"/>
  <c r="G3448" i="19"/>
  <c r="E3450" i="19"/>
  <c r="G3449" i="19"/>
  <c r="E3451" i="19"/>
  <c r="G3450" i="19"/>
  <c r="E3452" i="19"/>
  <c r="G3451" i="19"/>
  <c r="E3453" i="19"/>
  <c r="G3452" i="19"/>
  <c r="E3454" i="19"/>
  <c r="G3453" i="19"/>
  <c r="E3455" i="19"/>
  <c r="G3454" i="19"/>
  <c r="E3456" i="19"/>
  <c r="G3455" i="19"/>
  <c r="E3457" i="19"/>
  <c r="G3456" i="19"/>
  <c r="E3458" i="19"/>
  <c r="G3457" i="19"/>
  <c r="E3459" i="19"/>
  <c r="G3458" i="19"/>
  <c r="E3460" i="19"/>
  <c r="G3459" i="19"/>
  <c r="E3461" i="19"/>
  <c r="G3460" i="19"/>
  <c r="E3462" i="19"/>
  <c r="G3461" i="19"/>
  <c r="E3463" i="19"/>
  <c r="G3462" i="19"/>
  <c r="E3464" i="19"/>
  <c r="G3463" i="19"/>
  <c r="E3465" i="19"/>
  <c r="G3464" i="19"/>
  <c r="E3466" i="19"/>
  <c r="G3465" i="19"/>
  <c r="E3467" i="19"/>
  <c r="G3466" i="19"/>
  <c r="E3468" i="19"/>
  <c r="G3467" i="19"/>
  <c r="E3469" i="19"/>
  <c r="G3468" i="19"/>
  <c r="E3470" i="19"/>
  <c r="G3469" i="19"/>
  <c r="E3471" i="19"/>
  <c r="G3470" i="19"/>
  <c r="E3472" i="19"/>
  <c r="G3471" i="19"/>
  <c r="E3473" i="19"/>
  <c r="G3472" i="19"/>
  <c r="E3474" i="19"/>
  <c r="G3473" i="19"/>
  <c r="E3475" i="19"/>
  <c r="G3474" i="19"/>
  <c r="E3476" i="19"/>
  <c r="G3475" i="19"/>
  <c r="E3477" i="19"/>
  <c r="G3476" i="19"/>
  <c r="E3478" i="19"/>
  <c r="G3477" i="19"/>
  <c r="E3479" i="19"/>
  <c r="G3478" i="19"/>
  <c r="E3480" i="19"/>
  <c r="G3479" i="19"/>
  <c r="E3481" i="19"/>
  <c r="G3480" i="19"/>
  <c r="E3482" i="19"/>
  <c r="G3481" i="19"/>
  <c r="E3483" i="19"/>
  <c r="G3482" i="19"/>
  <c r="E3484" i="19"/>
  <c r="G3483" i="19"/>
  <c r="E3485" i="19"/>
  <c r="G3484" i="19"/>
  <c r="E3486" i="19"/>
  <c r="G3485" i="19"/>
  <c r="E3487" i="19"/>
  <c r="G3486" i="19"/>
  <c r="E3488" i="19"/>
  <c r="G3487" i="19"/>
  <c r="E3489" i="19"/>
  <c r="G3488" i="19"/>
  <c r="E3490" i="19"/>
  <c r="G3489" i="19"/>
  <c r="E3491" i="19"/>
  <c r="G3490" i="19"/>
  <c r="E3492" i="19"/>
  <c r="G3491" i="19"/>
  <c r="E3493" i="19"/>
  <c r="G3492" i="19"/>
  <c r="E3494" i="19"/>
  <c r="G3493" i="19"/>
  <c r="E3495" i="19"/>
  <c r="G3494" i="19"/>
  <c r="E3496" i="19"/>
  <c r="G3495" i="19"/>
  <c r="E3497" i="19"/>
  <c r="G3496" i="19"/>
  <c r="E3498" i="19"/>
  <c r="G3497" i="19"/>
  <c r="E3499" i="19"/>
  <c r="G3498" i="19"/>
  <c r="E3500" i="19"/>
  <c r="G3499" i="19"/>
  <c r="E3501" i="19"/>
  <c r="G3500" i="19"/>
  <c r="E3502" i="19"/>
  <c r="G3501" i="19"/>
  <c r="E3503" i="19"/>
  <c r="G3502" i="19"/>
  <c r="E3504" i="19"/>
  <c r="G3503" i="19"/>
  <c r="E3505" i="19"/>
  <c r="G3504" i="19"/>
  <c r="E3506" i="19"/>
  <c r="G3505" i="19"/>
  <c r="E3507" i="19"/>
  <c r="G3506" i="19"/>
  <c r="E3508" i="19"/>
  <c r="G3507" i="19"/>
  <c r="E3509" i="19"/>
  <c r="G3508" i="19"/>
  <c r="E3510" i="19"/>
  <c r="G3509" i="19"/>
  <c r="E3511" i="19"/>
  <c r="G3510" i="19"/>
  <c r="E3512" i="19"/>
  <c r="G3511" i="19"/>
  <c r="E3513" i="19"/>
  <c r="G3512" i="19"/>
  <c r="E3514" i="19"/>
  <c r="G3513" i="19"/>
  <c r="E3515" i="19"/>
  <c r="G3514" i="19"/>
  <c r="E3516" i="19"/>
  <c r="G3515" i="19"/>
  <c r="E3517" i="19"/>
  <c r="G3516" i="19"/>
  <c r="E3518" i="19"/>
  <c r="G3517" i="19"/>
  <c r="E3519" i="19"/>
  <c r="G3518" i="19"/>
  <c r="E3520" i="19"/>
  <c r="G3519" i="19"/>
  <c r="E3521" i="19"/>
  <c r="G3520" i="19"/>
  <c r="E3522" i="19"/>
  <c r="G3521" i="19"/>
  <c r="E3523" i="19"/>
  <c r="G3522" i="19"/>
  <c r="E3524" i="19"/>
  <c r="G3523" i="19"/>
  <c r="E3525" i="19"/>
  <c r="G3524" i="19"/>
  <c r="E3526" i="19"/>
  <c r="G3525" i="19"/>
  <c r="E3527" i="19"/>
  <c r="G3526" i="19"/>
  <c r="E3528" i="19"/>
  <c r="G3527" i="19"/>
  <c r="E3529" i="19"/>
  <c r="G3528" i="19"/>
  <c r="E3530" i="19"/>
  <c r="G3529" i="19"/>
  <c r="E3531" i="19"/>
  <c r="G3530" i="19"/>
  <c r="E3532" i="19"/>
  <c r="G3531" i="19"/>
  <c r="E3533" i="19"/>
  <c r="G3532" i="19"/>
  <c r="E3534" i="19"/>
  <c r="G3533" i="19"/>
  <c r="E3535" i="19"/>
  <c r="G3534" i="19"/>
  <c r="E3536" i="19"/>
  <c r="G3535" i="19"/>
  <c r="E3537" i="19"/>
  <c r="G3536" i="19"/>
  <c r="E3538" i="19"/>
  <c r="G3537" i="19"/>
  <c r="E3539" i="19"/>
  <c r="G3538" i="19"/>
  <c r="E3540" i="19"/>
  <c r="G3539" i="19"/>
  <c r="E3541" i="19"/>
  <c r="G3540" i="19"/>
  <c r="E3542" i="19"/>
  <c r="G3541" i="19"/>
  <c r="E3543" i="19"/>
  <c r="G3542" i="19"/>
  <c r="E3544" i="19"/>
  <c r="G3543" i="19"/>
  <c r="E3545" i="19"/>
  <c r="G3544" i="19"/>
  <c r="E3546" i="19"/>
  <c r="G3545" i="19"/>
  <c r="E3547" i="19"/>
  <c r="G3546" i="19"/>
  <c r="E3548" i="19"/>
  <c r="G3547" i="19"/>
  <c r="E3549" i="19"/>
  <c r="G3548" i="19"/>
  <c r="E3550" i="19"/>
  <c r="G3549" i="19"/>
  <c r="E3551" i="19"/>
  <c r="G3550" i="19"/>
  <c r="E3552" i="19"/>
  <c r="G3551" i="19"/>
  <c r="E3553" i="19"/>
  <c r="G3552" i="19"/>
  <c r="E3554" i="19"/>
  <c r="G3553" i="19"/>
  <c r="E3555" i="19"/>
  <c r="G3554" i="19"/>
  <c r="E3556" i="19"/>
  <c r="G3555" i="19"/>
  <c r="E3557" i="19"/>
  <c r="G3556" i="19"/>
  <c r="E3558" i="19"/>
  <c r="G3557" i="19"/>
  <c r="E3559" i="19"/>
  <c r="G3558" i="19"/>
  <c r="E3560" i="19"/>
  <c r="G3559" i="19"/>
  <c r="E3561" i="19"/>
  <c r="G3560" i="19"/>
  <c r="E3562" i="19"/>
  <c r="G3561" i="19"/>
  <c r="E3563" i="19"/>
  <c r="G3562" i="19"/>
  <c r="E3564" i="19"/>
  <c r="G3563" i="19"/>
  <c r="E3565" i="19"/>
  <c r="G3564" i="19"/>
  <c r="E3566" i="19"/>
  <c r="G3565" i="19"/>
  <c r="E3567" i="19"/>
  <c r="G3566" i="19"/>
  <c r="E3568" i="19"/>
  <c r="G3567" i="19"/>
  <c r="E3569" i="19"/>
  <c r="G3568" i="19"/>
  <c r="E3570" i="19"/>
  <c r="G3569" i="19"/>
  <c r="E3571" i="19"/>
  <c r="G3570" i="19"/>
  <c r="E3572" i="19"/>
  <c r="G3571" i="19"/>
  <c r="E3573" i="19"/>
  <c r="G3572" i="19"/>
  <c r="E3574" i="19"/>
  <c r="G3573" i="19"/>
  <c r="E3575" i="19"/>
  <c r="G3574" i="19"/>
  <c r="E3576" i="19"/>
  <c r="G3575" i="19"/>
  <c r="E3577" i="19"/>
  <c r="G3576" i="19"/>
  <c r="E3578" i="19"/>
  <c r="G3577" i="19"/>
  <c r="E3579" i="19"/>
  <c r="G3578" i="19"/>
  <c r="E3580" i="19"/>
  <c r="G3579" i="19"/>
  <c r="E3581" i="19"/>
  <c r="G3580" i="19"/>
  <c r="E3582" i="19"/>
  <c r="G3581" i="19"/>
  <c r="E3583" i="19"/>
  <c r="G3582" i="19"/>
  <c r="E3584" i="19"/>
  <c r="G3583" i="19"/>
  <c r="E3585" i="19"/>
  <c r="G3584" i="19"/>
  <c r="E3586" i="19"/>
  <c r="G3585" i="19"/>
  <c r="E3587" i="19"/>
  <c r="G3586" i="19"/>
  <c r="E3588" i="19"/>
  <c r="G3587" i="19"/>
  <c r="E3589" i="19"/>
  <c r="G3588" i="19"/>
  <c r="E3590" i="19"/>
  <c r="G3589" i="19"/>
  <c r="E3591" i="19"/>
  <c r="G3590" i="19"/>
  <c r="E3592" i="19"/>
  <c r="G3591" i="19"/>
  <c r="E3593" i="19"/>
  <c r="G3592" i="19"/>
  <c r="E3594" i="19"/>
  <c r="G3593" i="19"/>
  <c r="E3595" i="19"/>
  <c r="G3594" i="19"/>
  <c r="E3596" i="19"/>
  <c r="G3595" i="19"/>
  <c r="E3597" i="19"/>
  <c r="G3596" i="19"/>
  <c r="E3598" i="19"/>
  <c r="G3597" i="19"/>
  <c r="E3599" i="19"/>
  <c r="G3598" i="19"/>
  <c r="E3600" i="19"/>
  <c r="G3599" i="19"/>
  <c r="E3601" i="19"/>
  <c r="G3600" i="19"/>
  <c r="E3602" i="19"/>
  <c r="G3601" i="19"/>
  <c r="E3603" i="19"/>
  <c r="G3602" i="19"/>
  <c r="E3604" i="19"/>
  <c r="G3603" i="19"/>
  <c r="E3605" i="19"/>
  <c r="G3604" i="19"/>
  <c r="E3606" i="19"/>
  <c r="G3605" i="19"/>
  <c r="E3607" i="19"/>
  <c r="G3606" i="19"/>
  <c r="E3608" i="19"/>
  <c r="G3607" i="19"/>
  <c r="E3609" i="19"/>
  <c r="G3608" i="19"/>
  <c r="E3610" i="19"/>
  <c r="G3609" i="19"/>
  <c r="E3611" i="19"/>
  <c r="G3610" i="19"/>
  <c r="E3612" i="19"/>
  <c r="G3611" i="19"/>
  <c r="E3613" i="19"/>
  <c r="G3612" i="19"/>
  <c r="E3614" i="19"/>
  <c r="G3613" i="19"/>
  <c r="E3615" i="19"/>
  <c r="G3614" i="19"/>
  <c r="E3616" i="19"/>
  <c r="G3615" i="19"/>
  <c r="E3617" i="19"/>
  <c r="G3616" i="19"/>
  <c r="E3618" i="19"/>
  <c r="G3617" i="19"/>
  <c r="E3619" i="19"/>
  <c r="G3618" i="19"/>
  <c r="E3620" i="19"/>
  <c r="G3619" i="19"/>
  <c r="E3621" i="19"/>
  <c r="G3620" i="19"/>
  <c r="E3622" i="19"/>
  <c r="G3621" i="19"/>
  <c r="E3623" i="19"/>
  <c r="G3622" i="19"/>
  <c r="E3624" i="19"/>
  <c r="G3623" i="19"/>
  <c r="E3625" i="19"/>
  <c r="G3624" i="19"/>
  <c r="E3626" i="19"/>
  <c r="G3625" i="19"/>
  <c r="E3627" i="19"/>
  <c r="G3626" i="19"/>
  <c r="E3628" i="19"/>
  <c r="G3627" i="19"/>
  <c r="E3629" i="19"/>
  <c r="G3628" i="19"/>
  <c r="E3630" i="19"/>
  <c r="G3629" i="19"/>
  <c r="E3631" i="19"/>
  <c r="G3630" i="19"/>
  <c r="E3632" i="19"/>
  <c r="G3631" i="19"/>
  <c r="E3633" i="19"/>
  <c r="G3632" i="19"/>
  <c r="E3634" i="19"/>
  <c r="G3633" i="19"/>
  <c r="E3635" i="19"/>
  <c r="G3634" i="19"/>
  <c r="E3636" i="19"/>
  <c r="G3635" i="19"/>
  <c r="E3637" i="19"/>
  <c r="G3636" i="19"/>
  <c r="E3638" i="19"/>
  <c r="G3637" i="19"/>
  <c r="E3639" i="19"/>
  <c r="G3638" i="19"/>
  <c r="E3640" i="19"/>
  <c r="G3639" i="19"/>
  <c r="E3641" i="19"/>
  <c r="G3640" i="19"/>
  <c r="E3642" i="19"/>
  <c r="G3641" i="19"/>
  <c r="E3643" i="19"/>
  <c r="G3642" i="19"/>
  <c r="E3644" i="19"/>
  <c r="G3643" i="19"/>
  <c r="E3645" i="19"/>
  <c r="G3644" i="19"/>
  <c r="E3646" i="19"/>
  <c r="G3645" i="19"/>
  <c r="E3647" i="19"/>
  <c r="G3646" i="19"/>
  <c r="E3648" i="19"/>
  <c r="G3647" i="19"/>
  <c r="E3649" i="19"/>
  <c r="G3648" i="19"/>
  <c r="E3650" i="19"/>
  <c r="G3649" i="19"/>
  <c r="E3651" i="19"/>
  <c r="G3650" i="19"/>
  <c r="E3652" i="19"/>
  <c r="G3651" i="19"/>
  <c r="E3653" i="19"/>
  <c r="G3652" i="19"/>
  <c r="E3654" i="19"/>
  <c r="G3653" i="19"/>
  <c r="E3655" i="19"/>
  <c r="G3654" i="19"/>
  <c r="E3656" i="19"/>
  <c r="G3655" i="19"/>
  <c r="E3657" i="19"/>
  <c r="G3656" i="19"/>
  <c r="E3658" i="19"/>
  <c r="G3657" i="19"/>
  <c r="E3659" i="19"/>
  <c r="G3658" i="19"/>
  <c r="E3660" i="19"/>
  <c r="G3659" i="19"/>
  <c r="E3661" i="19"/>
  <c r="G3660" i="19"/>
  <c r="E3662" i="19"/>
  <c r="G3661" i="19"/>
  <c r="E3663" i="19"/>
  <c r="G3662" i="19"/>
  <c r="E3664" i="19"/>
  <c r="G3663" i="19"/>
  <c r="E3665" i="19"/>
  <c r="G3664" i="19"/>
  <c r="E3666" i="19"/>
  <c r="G3665" i="19"/>
  <c r="E3667" i="19"/>
  <c r="G3666" i="19"/>
  <c r="E3668" i="19"/>
  <c r="G3667" i="19"/>
  <c r="E3669" i="19"/>
  <c r="G3668" i="19"/>
  <c r="E3670" i="19"/>
  <c r="G3669" i="19"/>
  <c r="E3671" i="19"/>
  <c r="G3670" i="19"/>
  <c r="E3672" i="19"/>
  <c r="G3671" i="19"/>
  <c r="E3673" i="19"/>
  <c r="G3672" i="19"/>
  <c r="E3674" i="19"/>
  <c r="G3673" i="19"/>
  <c r="E3675" i="19"/>
  <c r="G3674" i="19"/>
  <c r="E3676" i="19"/>
  <c r="G3675" i="19"/>
  <c r="E3677" i="19"/>
  <c r="G3676" i="19"/>
  <c r="E3678" i="19"/>
  <c r="G3677" i="19"/>
  <c r="E3679" i="19"/>
  <c r="G3678" i="19"/>
  <c r="E3680" i="19"/>
  <c r="G3679" i="19"/>
  <c r="E3681" i="19"/>
  <c r="G3680" i="19"/>
  <c r="E3682" i="19"/>
  <c r="G3681" i="19"/>
  <c r="E3683" i="19"/>
  <c r="G3682" i="19"/>
  <c r="E3684" i="19"/>
  <c r="G3683" i="19"/>
  <c r="E3685" i="19"/>
  <c r="G3684" i="19"/>
  <c r="E3686" i="19"/>
  <c r="G3685" i="19"/>
  <c r="E3687" i="19"/>
  <c r="G3686" i="19"/>
  <c r="E3688" i="19"/>
  <c r="G3687" i="19"/>
  <c r="E3689" i="19"/>
  <c r="G3688" i="19"/>
  <c r="E3690" i="19"/>
  <c r="G3689" i="19"/>
  <c r="E3691" i="19"/>
  <c r="G3690" i="19"/>
  <c r="E3692" i="19"/>
  <c r="G3691" i="19"/>
  <c r="E3693" i="19"/>
  <c r="G3692" i="19"/>
  <c r="E3694" i="19"/>
  <c r="G3693" i="19"/>
  <c r="E3695" i="19"/>
  <c r="G3694" i="19"/>
  <c r="E3696" i="19"/>
  <c r="G3695" i="19"/>
  <c r="E3697" i="19"/>
  <c r="G3696" i="19"/>
  <c r="E3698" i="19"/>
  <c r="G3697" i="19"/>
  <c r="E3699" i="19"/>
  <c r="G3698" i="19"/>
  <c r="E3700" i="19"/>
  <c r="G3699" i="19"/>
  <c r="E3701" i="19"/>
  <c r="G3700" i="19"/>
  <c r="E3702" i="19"/>
  <c r="G3701" i="19"/>
  <c r="E3703" i="19"/>
  <c r="G3702" i="19"/>
  <c r="E3704" i="19"/>
  <c r="G3703" i="19"/>
  <c r="E3705" i="19"/>
  <c r="G3704" i="19"/>
  <c r="E3706" i="19"/>
  <c r="G3705" i="19"/>
  <c r="E3707" i="19"/>
  <c r="G3706" i="19"/>
  <c r="E3708" i="19"/>
  <c r="G3707" i="19"/>
  <c r="E3709" i="19"/>
  <c r="G3708" i="19"/>
  <c r="E3710" i="19"/>
  <c r="G3709" i="19"/>
  <c r="E3711" i="19"/>
  <c r="G3710" i="19"/>
  <c r="E3712" i="19"/>
  <c r="G3711" i="19"/>
  <c r="E3713" i="19"/>
  <c r="G3712" i="19"/>
  <c r="E3714" i="19"/>
  <c r="G3713" i="19"/>
  <c r="E3715" i="19"/>
  <c r="G3714" i="19"/>
  <c r="E3716" i="19"/>
  <c r="G3715" i="19"/>
  <c r="E3717" i="19"/>
  <c r="G3716" i="19"/>
  <c r="E3718" i="19"/>
  <c r="G3717" i="19"/>
  <c r="E3719" i="19"/>
  <c r="G3718" i="19"/>
  <c r="E3720" i="19"/>
  <c r="G3719" i="19"/>
  <c r="E3721" i="19"/>
  <c r="G3720" i="19"/>
  <c r="E3722" i="19"/>
  <c r="G3721" i="19"/>
  <c r="E3723" i="19"/>
  <c r="G3722" i="19"/>
  <c r="E3724" i="19"/>
  <c r="G3723" i="19"/>
  <c r="E3725" i="19"/>
  <c r="G3724" i="19"/>
  <c r="E3726" i="19"/>
  <c r="G3725" i="19"/>
  <c r="E3727" i="19"/>
  <c r="G3726" i="19"/>
  <c r="E3728" i="19"/>
  <c r="G3727" i="19"/>
  <c r="E3729" i="19"/>
  <c r="G3728" i="19"/>
  <c r="E3730" i="19"/>
  <c r="G3729" i="19"/>
  <c r="E3731" i="19"/>
  <c r="G3730" i="19"/>
  <c r="E3732" i="19"/>
  <c r="G3731" i="19"/>
  <c r="E3733" i="19"/>
  <c r="G3732" i="19"/>
  <c r="E3734" i="19"/>
  <c r="G3733" i="19"/>
  <c r="E3735" i="19"/>
  <c r="G3734" i="19"/>
  <c r="E3736" i="19"/>
  <c r="G3735" i="19"/>
  <c r="E3737" i="19"/>
  <c r="G3736" i="19"/>
  <c r="E3738" i="19"/>
  <c r="G3737" i="19"/>
  <c r="E3739" i="19"/>
  <c r="G3738" i="19"/>
  <c r="E3740" i="19"/>
  <c r="G3739" i="19"/>
  <c r="E3741" i="19"/>
  <c r="G3740" i="19"/>
  <c r="E3742" i="19"/>
  <c r="G3741" i="19"/>
  <c r="E3743" i="19"/>
  <c r="G3742" i="19"/>
  <c r="E3744" i="19"/>
  <c r="G3743" i="19"/>
  <c r="E3745" i="19"/>
  <c r="G3744" i="19"/>
  <c r="E3746" i="19"/>
  <c r="G3745" i="19"/>
  <c r="E3747" i="19"/>
  <c r="G3746" i="19"/>
  <c r="E3748" i="19"/>
  <c r="G3747" i="19"/>
  <c r="E3749" i="19"/>
  <c r="G3748" i="19"/>
  <c r="E3750" i="19"/>
  <c r="G3749" i="19"/>
  <c r="E3751" i="19"/>
  <c r="G3750" i="19"/>
  <c r="E3752" i="19"/>
  <c r="G3751" i="19"/>
  <c r="E3753" i="19"/>
  <c r="G3752" i="19"/>
  <c r="E3754" i="19"/>
  <c r="G3753" i="19"/>
  <c r="E3755" i="19"/>
  <c r="G3754" i="19"/>
  <c r="E3756" i="19"/>
  <c r="G3755" i="19"/>
  <c r="E3757" i="19"/>
  <c r="G3756" i="19"/>
  <c r="E3758" i="19"/>
  <c r="G3757" i="19"/>
  <c r="E3759" i="19"/>
  <c r="G3758" i="19"/>
  <c r="E3760" i="19"/>
  <c r="G3759" i="19"/>
  <c r="E3761" i="19"/>
  <c r="G3760" i="19"/>
  <c r="E3762" i="19"/>
  <c r="G3761" i="19"/>
  <c r="E3763" i="19"/>
  <c r="G3762" i="19"/>
  <c r="E3764" i="19"/>
  <c r="G3763" i="19"/>
  <c r="E3765" i="19"/>
  <c r="G3764" i="19"/>
  <c r="E3766" i="19"/>
  <c r="G3765" i="19"/>
  <c r="E3767" i="19"/>
  <c r="G3766" i="19"/>
  <c r="E3768" i="19"/>
  <c r="G3767" i="19"/>
  <c r="E3769" i="19"/>
  <c r="G3768" i="19"/>
  <c r="E3770" i="19"/>
  <c r="G3769" i="19"/>
  <c r="E3771" i="19"/>
  <c r="G3770" i="19"/>
  <c r="E3772" i="19"/>
  <c r="G3771" i="19"/>
  <c r="E3773" i="19"/>
  <c r="G3772" i="19"/>
  <c r="E3774" i="19"/>
  <c r="G3773" i="19"/>
  <c r="E3775" i="19"/>
  <c r="G3774" i="19"/>
  <c r="E3776" i="19"/>
  <c r="G3775" i="19"/>
  <c r="E3777" i="19"/>
  <c r="G3776" i="19"/>
  <c r="E3778" i="19"/>
  <c r="G3777" i="19"/>
  <c r="E3779" i="19"/>
  <c r="G3778" i="19"/>
  <c r="E3780" i="19"/>
  <c r="G3779" i="19"/>
  <c r="E3781" i="19"/>
  <c r="G3780" i="19"/>
  <c r="E3782" i="19"/>
  <c r="G3781" i="19"/>
  <c r="E3783" i="19"/>
  <c r="G3782" i="19"/>
  <c r="E3784" i="19"/>
  <c r="G3783" i="19"/>
  <c r="E3785" i="19"/>
  <c r="G3784" i="19"/>
  <c r="E3786" i="19"/>
  <c r="G3785" i="19"/>
  <c r="E3787" i="19"/>
  <c r="G3786" i="19"/>
  <c r="E3788" i="19"/>
  <c r="G3787" i="19"/>
  <c r="E3789" i="19"/>
  <c r="G3788" i="19"/>
  <c r="E3790" i="19"/>
  <c r="G3789" i="19"/>
  <c r="E3791" i="19"/>
  <c r="G3790" i="19"/>
  <c r="E3792" i="19"/>
  <c r="G3791" i="19"/>
  <c r="E3793" i="19"/>
  <c r="G3792" i="19"/>
  <c r="E3794" i="19"/>
  <c r="G3793" i="19"/>
  <c r="E3795" i="19"/>
  <c r="G3794" i="19"/>
  <c r="E3796" i="19"/>
  <c r="G3795" i="19"/>
  <c r="E3797" i="19"/>
  <c r="G3796" i="19"/>
  <c r="E3798" i="19"/>
  <c r="G3797" i="19"/>
  <c r="E3799" i="19"/>
  <c r="G3798" i="19"/>
  <c r="E3800" i="19"/>
  <c r="G3799" i="19"/>
  <c r="E3801" i="19"/>
  <c r="G3800" i="19"/>
  <c r="E3802" i="19"/>
  <c r="G3801" i="19"/>
  <c r="E3803" i="19"/>
  <c r="G3802" i="19"/>
  <c r="E3804" i="19"/>
  <c r="G3803" i="19"/>
  <c r="E3805" i="19"/>
  <c r="G3804" i="19"/>
  <c r="E3806" i="19"/>
  <c r="G3805" i="19"/>
  <c r="E3807" i="19"/>
  <c r="G3806" i="19"/>
  <c r="E3808" i="19"/>
  <c r="G3807" i="19"/>
  <c r="E3809" i="19"/>
  <c r="G3808" i="19"/>
  <c r="E3810" i="19"/>
  <c r="G3809" i="19"/>
  <c r="E3811" i="19"/>
  <c r="G3810" i="19"/>
  <c r="E3812" i="19"/>
  <c r="G3811" i="19"/>
  <c r="E3813" i="19"/>
  <c r="G3812" i="19"/>
  <c r="E3814" i="19"/>
  <c r="G3813" i="19"/>
  <c r="E3815" i="19"/>
  <c r="G3814" i="19"/>
  <c r="E3816" i="19"/>
  <c r="G3815" i="19"/>
  <c r="E3817" i="19"/>
  <c r="G3816" i="19"/>
  <c r="E3818" i="19"/>
  <c r="G3817" i="19"/>
  <c r="E3819" i="19"/>
  <c r="G3818" i="19"/>
  <c r="E3820" i="19"/>
  <c r="G3819" i="19"/>
  <c r="E3821" i="19"/>
  <c r="G3820" i="19"/>
  <c r="E3822" i="19"/>
  <c r="G3821" i="19"/>
  <c r="E3823" i="19"/>
  <c r="G3822" i="19"/>
  <c r="E3824" i="19"/>
  <c r="G3823" i="19"/>
  <c r="E3825" i="19"/>
  <c r="G3824" i="19"/>
  <c r="E3826" i="19"/>
  <c r="G3825" i="19"/>
  <c r="E3827" i="19"/>
  <c r="G3826" i="19"/>
  <c r="E3828" i="19"/>
  <c r="G3827" i="19"/>
  <c r="E3829" i="19"/>
  <c r="G3828" i="19"/>
  <c r="E3830" i="19"/>
  <c r="G3829" i="19"/>
  <c r="E3831" i="19"/>
  <c r="G3830" i="19"/>
  <c r="E3832" i="19"/>
  <c r="G3831" i="19"/>
  <c r="E3833" i="19"/>
  <c r="G3832" i="19"/>
  <c r="E3834" i="19"/>
  <c r="G3833" i="19"/>
  <c r="E3835" i="19"/>
  <c r="G3834" i="19"/>
  <c r="E3836" i="19"/>
  <c r="G3835" i="19"/>
  <c r="E3837" i="19"/>
  <c r="G3836" i="19"/>
  <c r="E3838" i="19"/>
  <c r="G3837" i="19"/>
  <c r="E3839" i="19"/>
  <c r="G3838" i="19"/>
  <c r="E3840" i="19"/>
  <c r="G3839" i="19"/>
  <c r="E3841" i="19"/>
  <c r="G3840" i="19"/>
  <c r="E3842" i="19"/>
  <c r="G3841" i="19"/>
  <c r="E3843" i="19"/>
  <c r="G3842" i="19"/>
  <c r="E3844" i="19"/>
  <c r="G3843" i="19"/>
  <c r="E3845" i="19"/>
  <c r="G3844" i="19"/>
  <c r="E3846" i="19"/>
  <c r="G3845" i="19"/>
  <c r="E3847" i="19"/>
  <c r="G3846" i="19"/>
  <c r="E3848" i="19"/>
  <c r="G3847" i="19"/>
  <c r="E3849" i="19"/>
  <c r="G3848" i="19"/>
  <c r="E3850" i="19"/>
  <c r="G3849" i="19"/>
  <c r="E3851" i="19"/>
  <c r="G3850" i="19"/>
  <c r="E3852" i="19"/>
  <c r="G3851" i="19"/>
  <c r="E3853" i="19"/>
  <c r="G3852" i="19"/>
  <c r="E3854" i="19"/>
  <c r="G3853" i="19"/>
  <c r="E3855" i="19"/>
  <c r="G3854" i="19"/>
  <c r="E3856" i="19"/>
  <c r="G3855" i="19"/>
  <c r="E3857" i="19"/>
  <c r="G3856" i="19"/>
  <c r="E3858" i="19"/>
  <c r="G3857" i="19"/>
  <c r="E3859" i="19"/>
  <c r="G3858" i="19"/>
  <c r="E3860" i="19"/>
  <c r="G3859" i="19"/>
  <c r="E3861" i="19"/>
  <c r="G3860" i="19"/>
  <c r="E3862" i="19"/>
  <c r="G3861" i="19"/>
  <c r="E3863" i="19"/>
  <c r="G3862" i="19"/>
  <c r="E3864" i="19"/>
  <c r="G3863" i="19"/>
  <c r="E3865" i="19"/>
  <c r="G3864" i="19"/>
  <c r="E3866" i="19"/>
  <c r="G3865" i="19"/>
  <c r="E3867" i="19"/>
  <c r="G3866" i="19"/>
  <c r="E3868" i="19"/>
  <c r="G3867" i="19"/>
  <c r="E3869" i="19"/>
  <c r="G3868" i="19"/>
  <c r="E3870" i="19"/>
  <c r="G3869" i="19"/>
  <c r="E3871" i="19"/>
  <c r="G3870" i="19"/>
  <c r="E3872" i="19"/>
  <c r="G3871" i="19"/>
  <c r="E3873" i="19"/>
  <c r="G3872" i="19"/>
  <c r="E3874" i="19"/>
  <c r="G3873" i="19"/>
  <c r="E3875" i="19"/>
  <c r="G3874" i="19"/>
  <c r="E3876" i="19"/>
  <c r="G3875" i="19"/>
  <c r="E3877" i="19"/>
  <c r="G3876" i="19"/>
  <c r="E3878" i="19"/>
  <c r="G3877" i="19"/>
  <c r="E3879" i="19"/>
  <c r="G3878" i="19"/>
  <c r="E3880" i="19"/>
  <c r="G3879" i="19"/>
  <c r="E3881" i="19"/>
  <c r="G3880" i="19"/>
  <c r="E3882" i="19"/>
  <c r="G3881" i="19"/>
  <c r="E3883" i="19"/>
  <c r="G3882" i="19"/>
  <c r="E3884" i="19"/>
  <c r="G3883" i="19"/>
  <c r="E3885" i="19"/>
  <c r="G3884" i="19"/>
  <c r="E3886" i="19"/>
  <c r="G3885" i="19"/>
  <c r="E3887" i="19"/>
  <c r="G3886" i="19"/>
  <c r="E3888" i="19"/>
  <c r="G3887" i="19"/>
  <c r="E3889" i="19"/>
  <c r="G3888" i="19"/>
  <c r="E3890" i="19"/>
  <c r="G3889" i="19"/>
  <c r="E3891" i="19"/>
  <c r="G3890" i="19"/>
  <c r="E3892" i="19"/>
  <c r="G3891" i="19"/>
  <c r="E3893" i="19"/>
  <c r="G3892" i="19"/>
  <c r="E3894" i="19"/>
  <c r="G3893" i="19"/>
  <c r="E3895" i="19"/>
  <c r="G3894" i="19"/>
  <c r="E3896" i="19"/>
  <c r="G3895" i="19"/>
  <c r="E3897" i="19"/>
  <c r="G3896" i="19"/>
  <c r="E3898" i="19"/>
  <c r="G3897" i="19"/>
  <c r="E3899" i="19"/>
  <c r="G3898" i="19"/>
  <c r="E3900" i="19"/>
  <c r="G3899" i="19"/>
  <c r="E3901" i="19"/>
  <c r="G3900" i="19"/>
  <c r="E3902" i="19"/>
  <c r="G3901" i="19"/>
  <c r="E3903" i="19"/>
  <c r="G3902" i="19"/>
  <c r="E3904" i="19"/>
  <c r="G3903" i="19"/>
  <c r="E3905" i="19"/>
  <c r="G3904" i="19"/>
  <c r="E3906" i="19"/>
  <c r="G3905" i="19"/>
  <c r="E3907" i="19"/>
  <c r="G3906" i="19"/>
  <c r="E3908" i="19"/>
  <c r="G3907" i="19"/>
  <c r="E3909" i="19"/>
  <c r="G3908" i="19"/>
  <c r="E3910" i="19"/>
  <c r="G3909" i="19"/>
  <c r="E3911" i="19"/>
  <c r="G3910" i="19"/>
  <c r="E3912" i="19"/>
  <c r="G3911" i="19"/>
  <c r="E3913" i="19"/>
  <c r="G3912" i="19"/>
  <c r="E3914" i="19"/>
  <c r="G3913" i="19"/>
  <c r="E3915" i="19"/>
  <c r="G3914" i="19"/>
  <c r="E3916" i="19"/>
  <c r="G3915" i="19"/>
  <c r="E3917" i="19"/>
  <c r="G3916" i="19"/>
  <c r="E3918" i="19"/>
  <c r="G3917" i="19"/>
  <c r="E3919" i="19"/>
  <c r="G3918" i="19"/>
  <c r="E3920" i="19"/>
  <c r="G3919" i="19"/>
  <c r="E3921" i="19"/>
  <c r="G3920" i="19"/>
  <c r="E3922" i="19"/>
  <c r="G3921" i="19"/>
  <c r="E3923" i="19"/>
  <c r="G3922" i="19"/>
  <c r="E3924" i="19"/>
  <c r="G3923" i="19"/>
  <c r="E3925" i="19"/>
  <c r="G3924" i="19"/>
  <c r="E3926" i="19"/>
  <c r="G3925" i="19"/>
  <c r="E3927" i="19"/>
  <c r="G3926" i="19"/>
  <c r="E3928" i="19"/>
  <c r="G3927" i="19"/>
  <c r="E3929" i="19"/>
  <c r="G3928" i="19"/>
  <c r="E3930" i="19"/>
  <c r="G3929" i="19"/>
  <c r="E3931" i="19"/>
  <c r="G3930" i="19"/>
  <c r="E3932" i="19"/>
  <c r="G3931" i="19"/>
  <c r="E3933" i="19"/>
  <c r="G3932" i="19"/>
  <c r="E3934" i="19"/>
  <c r="G3933" i="19"/>
  <c r="E3935" i="19"/>
  <c r="G3934" i="19"/>
  <c r="E3936" i="19"/>
  <c r="G3935" i="19"/>
  <c r="E3937" i="19"/>
  <c r="G3936" i="19"/>
  <c r="E3938" i="19"/>
  <c r="G3937" i="19"/>
  <c r="E3939" i="19"/>
  <c r="G3938" i="19"/>
  <c r="E3940" i="19"/>
  <c r="G3939" i="19"/>
  <c r="E3941" i="19"/>
  <c r="G3940" i="19"/>
  <c r="E3942" i="19"/>
  <c r="G3941" i="19"/>
  <c r="E3943" i="19"/>
  <c r="G3942" i="19"/>
  <c r="E3944" i="19"/>
  <c r="G3943" i="19"/>
  <c r="E3945" i="19"/>
  <c r="G3944" i="19"/>
  <c r="E3946" i="19"/>
  <c r="G3945" i="19"/>
  <c r="E3947" i="19"/>
  <c r="G3946" i="19"/>
  <c r="E3948" i="19"/>
  <c r="G3947" i="19"/>
  <c r="E3949" i="19"/>
  <c r="G3948" i="19"/>
  <c r="E3950" i="19"/>
  <c r="G3949" i="19"/>
  <c r="E3951" i="19"/>
  <c r="G3950" i="19"/>
  <c r="E3952" i="19"/>
  <c r="G3951" i="19"/>
  <c r="E3953" i="19"/>
  <c r="G3952" i="19"/>
  <c r="E3954" i="19"/>
  <c r="G3953" i="19"/>
  <c r="E3955" i="19"/>
  <c r="G3954" i="19"/>
  <c r="E3956" i="19"/>
  <c r="G3955" i="19"/>
  <c r="E3957" i="19"/>
  <c r="G3956" i="19"/>
  <c r="E3958" i="19"/>
  <c r="G3957" i="19"/>
  <c r="E3959" i="19"/>
  <c r="G3958" i="19"/>
  <c r="E3960" i="19"/>
  <c r="G3959" i="19"/>
  <c r="E3961" i="19"/>
  <c r="G3960" i="19"/>
  <c r="E3962" i="19"/>
  <c r="G3961" i="19"/>
  <c r="E3963" i="19"/>
  <c r="G3962" i="19"/>
  <c r="E3964" i="19"/>
  <c r="G3963" i="19"/>
  <c r="E3965" i="19"/>
  <c r="G3964" i="19"/>
  <c r="E3966" i="19"/>
  <c r="G3965" i="19"/>
  <c r="E3967" i="19"/>
  <c r="G3966" i="19"/>
  <c r="E3968" i="19"/>
  <c r="G3967" i="19"/>
  <c r="E3969" i="19"/>
  <c r="G3968" i="19"/>
  <c r="E3970" i="19"/>
  <c r="G3969" i="19"/>
  <c r="E3971" i="19"/>
  <c r="G3970" i="19"/>
  <c r="E3972" i="19"/>
  <c r="G3971" i="19"/>
  <c r="E3973" i="19"/>
  <c r="G3972" i="19"/>
  <c r="E3974" i="19"/>
  <c r="G3973" i="19"/>
  <c r="E3975" i="19"/>
  <c r="G3974" i="19"/>
  <c r="E3976" i="19"/>
  <c r="G3975" i="19"/>
  <c r="E3977" i="19"/>
  <c r="G3976" i="19"/>
  <c r="E3978" i="19"/>
  <c r="G3977" i="19"/>
  <c r="E3979" i="19"/>
  <c r="G3978" i="19"/>
  <c r="E3980" i="19"/>
  <c r="G3979" i="19"/>
  <c r="E3981" i="19"/>
  <c r="G3980" i="19"/>
  <c r="E3982" i="19"/>
  <c r="G3981" i="19"/>
  <c r="E3983" i="19"/>
  <c r="G3982" i="19"/>
  <c r="E3984" i="19"/>
  <c r="G3983" i="19"/>
  <c r="E3985" i="19"/>
  <c r="G3984" i="19"/>
  <c r="E3986" i="19"/>
  <c r="G3985" i="19"/>
  <c r="E3987" i="19"/>
  <c r="G3986" i="19"/>
  <c r="E3988" i="19"/>
  <c r="G3987" i="19"/>
  <c r="E3989" i="19"/>
  <c r="G3988" i="19"/>
  <c r="E3990" i="19"/>
  <c r="G3989" i="19"/>
  <c r="E3991" i="19"/>
  <c r="G3990" i="19"/>
  <c r="E3992" i="19"/>
  <c r="G3991" i="19"/>
  <c r="E3993" i="19"/>
  <c r="G3992" i="19"/>
  <c r="E3994" i="19"/>
  <c r="G3993" i="19"/>
  <c r="E3995" i="19"/>
  <c r="G3994" i="19"/>
  <c r="E3996" i="19"/>
  <c r="G3995" i="19"/>
  <c r="E3997" i="19"/>
  <c r="G3996" i="19"/>
  <c r="E3998" i="19"/>
  <c r="G3997" i="19"/>
  <c r="E3999" i="19"/>
  <c r="G3998" i="19"/>
  <c r="E4000" i="19"/>
  <c r="G3999" i="19"/>
  <c r="E4001" i="19"/>
  <c r="G4000" i="19"/>
  <c r="E4002" i="19"/>
  <c r="G4001" i="19"/>
  <c r="E4003" i="19"/>
  <c r="G4002" i="19"/>
  <c r="E4004" i="19"/>
  <c r="G4003" i="19"/>
  <c r="E4005" i="19"/>
  <c r="G4004" i="19"/>
  <c r="E4006" i="19"/>
  <c r="G4005" i="19"/>
  <c r="E4007" i="19"/>
  <c r="G4006" i="19"/>
  <c r="E4008" i="19"/>
  <c r="G4007" i="19"/>
  <c r="E4009" i="19"/>
  <c r="G4008" i="19"/>
  <c r="E4010" i="19"/>
  <c r="G4009" i="19"/>
  <c r="E4011" i="19"/>
  <c r="G4010" i="19"/>
  <c r="E4012" i="19"/>
  <c r="G4011" i="19"/>
  <c r="E4013" i="19"/>
  <c r="G4012" i="19"/>
  <c r="E4014" i="19"/>
  <c r="G4013" i="19"/>
  <c r="E4015" i="19"/>
  <c r="G4014" i="19"/>
  <c r="E4016" i="19"/>
  <c r="G4015" i="19"/>
  <c r="E4017" i="19"/>
  <c r="G4016" i="19"/>
  <c r="E4018" i="19"/>
  <c r="G4017" i="19"/>
  <c r="E4019" i="19"/>
  <c r="G4018" i="19"/>
  <c r="E4020" i="19"/>
  <c r="G4019" i="19"/>
  <c r="E4021" i="19"/>
  <c r="G4020" i="19"/>
  <c r="E4022" i="19"/>
  <c r="G4021" i="19"/>
  <c r="E4023" i="19"/>
  <c r="G4022" i="19"/>
  <c r="E4024" i="19"/>
  <c r="G4023" i="19"/>
  <c r="E4025" i="19"/>
  <c r="G4024" i="19"/>
  <c r="E4026" i="19"/>
  <c r="G4025" i="19"/>
  <c r="E4027" i="19"/>
  <c r="G4026" i="19"/>
  <c r="E4028" i="19"/>
  <c r="G4027" i="19"/>
  <c r="E4029" i="19"/>
  <c r="G4028" i="19"/>
  <c r="E4030" i="19"/>
  <c r="G4029" i="19"/>
  <c r="E4031" i="19"/>
  <c r="G4030" i="19"/>
  <c r="E4032" i="19"/>
  <c r="G4031" i="19"/>
  <c r="E4033" i="19"/>
  <c r="G4032" i="19"/>
  <c r="E4034" i="19"/>
  <c r="G4033" i="19"/>
  <c r="E4035" i="19"/>
  <c r="G4034" i="19"/>
  <c r="E4036" i="19"/>
  <c r="G4035" i="19"/>
  <c r="E4037" i="19"/>
  <c r="G4036" i="19"/>
  <c r="E4038" i="19"/>
  <c r="G4037" i="19"/>
  <c r="E4039" i="19"/>
  <c r="G4038" i="19"/>
  <c r="E4040" i="19"/>
  <c r="G4039" i="19"/>
  <c r="E4041" i="19"/>
  <c r="G4040" i="19"/>
  <c r="E4042" i="19"/>
  <c r="G4041" i="19"/>
  <c r="E4043" i="19"/>
  <c r="G4042" i="19"/>
  <c r="E4044" i="19"/>
  <c r="G4043" i="19"/>
  <c r="E4045" i="19"/>
  <c r="G4044" i="19"/>
  <c r="E4046" i="19"/>
  <c r="G4045" i="19"/>
  <c r="E4047" i="19"/>
  <c r="G4046" i="19"/>
  <c r="E4048" i="19"/>
  <c r="G4047" i="19"/>
  <c r="E4049" i="19"/>
  <c r="G4048" i="19"/>
  <c r="E4050" i="19"/>
  <c r="G4049" i="19"/>
  <c r="E4051" i="19"/>
  <c r="G4050" i="19"/>
  <c r="E4052" i="19"/>
  <c r="G4051" i="19"/>
  <c r="E4053" i="19"/>
  <c r="G4052" i="19"/>
  <c r="E4054" i="19"/>
  <c r="G4053" i="19"/>
  <c r="E4055" i="19"/>
  <c r="G4054" i="19"/>
  <c r="E4056" i="19"/>
  <c r="G4055" i="19"/>
  <c r="E4057" i="19"/>
  <c r="G4056" i="19"/>
  <c r="E4058" i="19"/>
  <c r="G4057" i="19"/>
  <c r="E4059" i="19"/>
  <c r="G4058" i="19"/>
  <c r="E4060" i="19"/>
  <c r="G4059" i="19"/>
  <c r="E4061" i="19"/>
  <c r="G4060" i="19"/>
  <c r="E4062" i="19"/>
  <c r="G4061" i="19"/>
  <c r="E4063" i="19"/>
  <c r="G4062" i="19"/>
  <c r="E4064" i="19"/>
  <c r="G4063" i="19"/>
  <c r="E4065" i="19"/>
  <c r="G4064" i="19"/>
  <c r="E4066" i="19"/>
  <c r="G4065" i="19"/>
  <c r="E4067" i="19"/>
  <c r="G4066" i="19"/>
  <c r="E4068" i="19"/>
  <c r="G4067" i="19"/>
  <c r="E4069" i="19"/>
  <c r="G4068" i="19"/>
  <c r="E4070" i="19"/>
  <c r="G4069" i="19"/>
  <c r="E4071" i="19"/>
  <c r="G4070" i="19"/>
  <c r="E4072" i="19"/>
  <c r="G4071" i="19"/>
  <c r="E4073" i="19"/>
  <c r="G4072" i="19"/>
  <c r="E4074" i="19"/>
  <c r="G4073" i="19"/>
  <c r="E4075" i="19"/>
  <c r="G4074" i="19"/>
  <c r="E4076" i="19"/>
  <c r="G4075" i="19"/>
  <c r="E4077" i="19"/>
  <c r="G4076" i="19"/>
  <c r="E4078" i="19"/>
  <c r="G4077" i="19"/>
  <c r="E4079" i="19"/>
  <c r="G4078" i="19"/>
  <c r="E4080" i="19"/>
  <c r="G4079" i="19"/>
  <c r="E4081" i="19"/>
  <c r="G4080" i="19"/>
  <c r="E4082" i="19"/>
  <c r="G4081" i="19"/>
  <c r="E4083" i="19"/>
  <c r="G4082" i="19"/>
  <c r="E4084" i="19"/>
  <c r="G4083" i="19"/>
  <c r="E4085" i="19"/>
  <c r="G4084" i="19"/>
  <c r="E4086" i="19"/>
  <c r="G4085" i="19"/>
  <c r="E4087" i="19"/>
  <c r="G4086" i="19"/>
  <c r="E4088" i="19"/>
  <c r="G4087" i="19"/>
  <c r="E4089" i="19"/>
  <c r="G4088" i="19"/>
  <c r="E4090" i="19"/>
  <c r="G4089" i="19"/>
  <c r="E4091" i="19"/>
  <c r="G4090" i="19"/>
  <c r="E4092" i="19"/>
  <c r="G4091" i="19"/>
  <c r="E4093" i="19"/>
  <c r="G4092" i="19"/>
  <c r="E4094" i="19"/>
  <c r="G4093" i="19"/>
  <c r="E4095" i="19"/>
  <c r="G4094" i="19"/>
  <c r="E4096" i="19"/>
  <c r="G4095" i="19"/>
  <c r="E4097" i="19"/>
  <c r="G4096" i="19"/>
  <c r="E4098" i="19"/>
  <c r="G4097" i="19"/>
  <c r="E4099" i="19"/>
  <c r="G4098" i="19"/>
  <c r="E4100" i="19"/>
  <c r="G4099" i="19"/>
  <c r="E4101" i="19"/>
  <c r="G4100" i="19"/>
  <c r="E4102" i="19"/>
  <c r="G4101" i="19"/>
  <c r="E4103" i="19"/>
  <c r="G4102" i="19"/>
  <c r="E4104" i="19"/>
  <c r="G4103" i="19"/>
  <c r="E4105" i="19"/>
  <c r="G4104" i="19"/>
  <c r="E4106" i="19"/>
  <c r="G4105" i="19"/>
  <c r="E4107" i="19"/>
  <c r="G4106" i="19"/>
  <c r="E4108" i="19"/>
  <c r="G4107" i="19"/>
  <c r="E4109" i="19"/>
  <c r="G4108" i="19"/>
  <c r="E4110" i="19"/>
  <c r="G4109" i="19"/>
  <c r="E4111" i="19"/>
  <c r="G4110" i="19"/>
  <c r="E4112" i="19"/>
  <c r="G4111" i="19"/>
  <c r="E4113" i="19"/>
  <c r="G4112" i="19"/>
  <c r="E4114" i="19"/>
  <c r="G4113" i="19"/>
  <c r="E4115" i="19"/>
  <c r="G4114" i="19"/>
  <c r="E4116" i="19"/>
  <c r="G4115" i="19"/>
  <c r="E4117" i="19"/>
  <c r="G4116" i="19"/>
  <c r="E4118" i="19"/>
  <c r="G4117" i="19"/>
  <c r="E4119" i="19"/>
  <c r="G4118" i="19"/>
  <c r="E4120" i="19"/>
  <c r="G4119" i="19"/>
  <c r="E4121" i="19"/>
  <c r="G4120" i="19"/>
  <c r="E4122" i="19"/>
  <c r="G4121" i="19"/>
  <c r="E4123" i="19"/>
  <c r="G4122" i="19"/>
  <c r="E4124" i="19"/>
  <c r="G4123" i="19"/>
  <c r="E4125" i="19"/>
  <c r="G4124" i="19"/>
  <c r="E4126" i="19"/>
  <c r="G4125" i="19"/>
  <c r="E4127" i="19"/>
  <c r="G4126" i="19"/>
  <c r="E4128" i="19"/>
  <c r="G4127" i="19"/>
  <c r="E4129" i="19"/>
  <c r="G4128" i="19"/>
  <c r="E4130" i="19"/>
  <c r="G4129" i="19"/>
  <c r="E4131" i="19"/>
  <c r="G4130" i="19"/>
  <c r="E4132" i="19"/>
  <c r="G4131" i="19"/>
  <c r="E4133" i="19"/>
  <c r="G4132" i="19"/>
  <c r="E4134" i="19"/>
  <c r="G4133" i="19"/>
  <c r="E4135" i="19"/>
  <c r="G4134" i="19"/>
  <c r="E4136" i="19"/>
  <c r="G4135" i="19"/>
  <c r="E4137" i="19"/>
  <c r="G4136" i="19"/>
  <c r="E4138" i="19"/>
  <c r="G4137" i="19"/>
  <c r="E4139" i="19"/>
  <c r="G4138" i="19"/>
  <c r="E4140" i="19"/>
  <c r="G4139" i="19"/>
  <c r="E4141" i="19"/>
  <c r="G4140" i="19"/>
  <c r="E4142" i="19"/>
  <c r="G4141" i="19"/>
  <c r="E4143" i="19"/>
  <c r="G4142" i="19"/>
  <c r="E4144" i="19"/>
  <c r="G4143" i="19"/>
  <c r="E4145" i="19"/>
  <c r="G4144" i="19"/>
  <c r="E4146" i="19"/>
  <c r="G4145" i="19"/>
  <c r="E4147" i="19"/>
  <c r="G4146" i="19"/>
  <c r="E4148" i="19"/>
  <c r="G4147" i="19"/>
  <c r="E4149" i="19"/>
  <c r="G4148" i="19"/>
  <c r="E4150" i="19"/>
  <c r="G4149" i="19"/>
  <c r="E4151" i="19"/>
  <c r="G4150" i="19"/>
  <c r="E4152" i="19"/>
  <c r="G4151" i="19"/>
  <c r="E4153" i="19"/>
  <c r="G4152" i="19"/>
  <c r="E4154" i="19"/>
  <c r="G4153" i="19"/>
  <c r="E4155" i="19"/>
  <c r="G4154" i="19"/>
  <c r="E4156" i="19"/>
  <c r="G4155" i="19"/>
  <c r="E4157" i="19"/>
  <c r="G4156" i="19"/>
  <c r="E4158" i="19"/>
  <c r="G4157" i="19"/>
  <c r="E4159" i="19"/>
  <c r="G4158" i="19"/>
  <c r="E4160" i="19"/>
  <c r="G4159" i="19"/>
  <c r="E4161" i="19"/>
  <c r="G4160" i="19"/>
  <c r="E4162" i="19"/>
  <c r="G4161" i="19"/>
  <c r="E4163" i="19"/>
  <c r="G4162" i="19"/>
  <c r="E4164" i="19"/>
  <c r="G4163" i="19"/>
  <c r="E4165" i="19"/>
  <c r="G4164" i="19"/>
  <c r="E4166" i="19"/>
  <c r="G4165" i="19"/>
  <c r="E4167" i="19"/>
  <c r="G4166" i="19"/>
  <c r="E4168" i="19"/>
  <c r="G4167" i="19"/>
  <c r="E4169" i="19"/>
  <c r="G4168" i="19"/>
  <c r="E4170" i="19"/>
  <c r="G4169" i="19"/>
  <c r="E4171" i="19"/>
  <c r="G4170" i="19"/>
  <c r="E4172" i="19"/>
  <c r="G4171" i="19"/>
  <c r="E4173" i="19"/>
  <c r="G4172" i="19"/>
  <c r="E4174" i="19"/>
  <c r="G4173" i="19"/>
  <c r="E4175" i="19"/>
  <c r="G4174" i="19"/>
  <c r="E4176" i="19"/>
  <c r="G4175" i="19"/>
  <c r="E4177" i="19"/>
  <c r="G4176" i="19"/>
  <c r="E4178" i="19"/>
  <c r="G4177" i="19"/>
  <c r="E4179" i="19"/>
  <c r="G4178" i="19"/>
  <c r="E4180" i="19"/>
  <c r="G4179" i="19"/>
  <c r="E4181" i="19"/>
  <c r="G4180" i="19"/>
  <c r="E4182" i="19"/>
  <c r="G4181" i="19"/>
  <c r="E4183" i="19"/>
  <c r="G4182" i="19"/>
  <c r="E4184" i="19"/>
  <c r="G4183" i="19"/>
  <c r="E4185" i="19"/>
  <c r="G4184" i="19"/>
  <c r="E4186" i="19"/>
  <c r="G4185" i="19"/>
  <c r="E4187" i="19"/>
  <c r="G4186" i="19"/>
  <c r="E4188" i="19"/>
  <c r="G4187" i="19"/>
  <c r="E4189" i="19"/>
  <c r="G4188" i="19"/>
  <c r="E4190" i="19"/>
  <c r="G4189" i="19"/>
  <c r="E4191" i="19"/>
  <c r="G4190" i="19"/>
  <c r="E4192" i="19"/>
  <c r="G4191" i="19"/>
  <c r="E4193" i="19"/>
  <c r="G4192" i="19"/>
  <c r="E4194" i="19"/>
  <c r="G4193" i="19"/>
  <c r="E4195" i="19"/>
  <c r="G4194" i="19"/>
  <c r="E4196" i="19"/>
  <c r="G4195" i="19"/>
  <c r="E4197" i="19"/>
  <c r="G4196" i="19"/>
  <c r="E4198" i="19"/>
  <c r="G4197" i="19"/>
  <c r="E4199" i="19"/>
  <c r="G4198" i="19"/>
  <c r="E4200" i="19"/>
  <c r="G4199" i="19"/>
  <c r="E4201" i="19"/>
  <c r="G4200" i="19"/>
  <c r="E4202" i="19"/>
  <c r="G4201" i="19"/>
  <c r="E4203" i="19"/>
  <c r="G4202" i="19"/>
  <c r="E4204" i="19"/>
  <c r="G4203" i="19"/>
  <c r="E4205" i="19"/>
  <c r="G4204" i="19"/>
  <c r="E4206" i="19"/>
  <c r="G4205" i="19"/>
  <c r="E4207" i="19"/>
  <c r="G4206" i="19"/>
  <c r="E4208" i="19"/>
  <c r="G4207" i="19"/>
  <c r="E4209" i="19"/>
  <c r="G4208" i="19"/>
  <c r="E4210" i="19"/>
  <c r="G4209" i="19"/>
  <c r="E4211" i="19"/>
  <c r="G4210" i="19"/>
  <c r="E4212" i="19"/>
  <c r="G4211" i="19"/>
  <c r="E4213" i="19"/>
  <c r="G4212" i="19"/>
  <c r="E4214" i="19"/>
  <c r="G4213" i="19"/>
  <c r="E4215" i="19"/>
  <c r="G4214" i="19"/>
  <c r="E4216" i="19"/>
  <c r="G4215" i="19"/>
  <c r="E4217" i="19"/>
  <c r="G4216" i="19"/>
  <c r="E4218" i="19"/>
  <c r="G4217" i="19"/>
  <c r="E4219" i="19"/>
  <c r="G4218" i="19"/>
  <c r="E4220" i="19"/>
  <c r="G4219" i="19"/>
  <c r="E4221" i="19"/>
  <c r="G4220" i="19"/>
  <c r="E4222" i="19"/>
  <c r="G4221" i="19"/>
  <c r="E4223" i="19"/>
  <c r="G4222" i="19"/>
  <c r="E4224" i="19"/>
  <c r="G4223" i="19"/>
  <c r="E4225" i="19"/>
  <c r="G4224" i="19"/>
  <c r="E4226" i="19"/>
  <c r="G4225" i="19"/>
  <c r="E4227" i="19"/>
  <c r="G4226" i="19"/>
  <c r="E4228" i="19"/>
  <c r="G4227" i="19"/>
  <c r="E4229" i="19"/>
  <c r="G4228" i="19"/>
  <c r="E4230" i="19"/>
  <c r="G4229" i="19"/>
  <c r="E4231" i="19"/>
  <c r="G4230" i="19"/>
  <c r="E4232" i="19"/>
  <c r="G4231" i="19"/>
  <c r="E4233" i="19"/>
  <c r="G4232" i="19"/>
  <c r="E4234" i="19"/>
  <c r="G4233" i="19"/>
  <c r="E4235" i="19"/>
  <c r="G4234" i="19"/>
  <c r="E4236" i="19"/>
  <c r="G4235" i="19"/>
  <c r="E4237" i="19"/>
  <c r="G4236" i="19"/>
  <c r="E4238" i="19"/>
  <c r="G4237" i="19"/>
  <c r="E4239" i="19"/>
  <c r="G4238" i="19"/>
  <c r="E4240" i="19"/>
  <c r="G4239" i="19"/>
  <c r="E4241" i="19"/>
  <c r="G4240" i="19"/>
  <c r="E4242" i="19"/>
  <c r="G4241" i="19"/>
  <c r="E4243" i="19"/>
  <c r="G4242" i="19"/>
  <c r="E4244" i="19"/>
  <c r="G4243" i="19"/>
  <c r="E4245" i="19"/>
  <c r="G4244" i="19"/>
  <c r="E4246" i="19"/>
  <c r="G4245" i="19"/>
  <c r="E4247" i="19"/>
  <c r="G4246" i="19"/>
  <c r="E4248" i="19"/>
  <c r="G4247" i="19"/>
  <c r="E4249" i="19"/>
  <c r="G4248" i="19"/>
  <c r="E4250" i="19"/>
  <c r="G4249" i="19"/>
  <c r="E4251" i="19"/>
  <c r="G4250" i="19"/>
  <c r="E4252" i="19"/>
  <c r="G4251" i="19"/>
  <c r="E4253" i="19"/>
  <c r="G4252" i="19"/>
  <c r="E4254" i="19"/>
  <c r="G4253" i="19"/>
  <c r="E4255" i="19"/>
  <c r="G4254" i="19"/>
  <c r="E4256" i="19"/>
  <c r="G4255" i="19"/>
  <c r="E4257" i="19"/>
  <c r="G4256" i="19"/>
  <c r="E4258" i="19"/>
  <c r="G4257" i="19"/>
  <c r="E4259" i="19"/>
  <c r="G4258" i="19"/>
  <c r="E4260" i="19"/>
  <c r="G4259" i="19"/>
  <c r="E4261" i="19"/>
  <c r="G4260" i="19"/>
  <c r="E4262" i="19"/>
  <c r="G4261" i="19"/>
  <c r="E4263" i="19"/>
  <c r="G4262" i="19"/>
  <c r="E4264" i="19"/>
  <c r="G4263" i="19"/>
  <c r="E4265" i="19"/>
  <c r="G4264" i="19"/>
  <c r="E4266" i="19"/>
  <c r="G4265" i="19"/>
  <c r="E4267" i="19"/>
  <c r="G4266" i="19"/>
  <c r="E4268" i="19"/>
  <c r="G4267" i="19"/>
  <c r="E4269" i="19"/>
  <c r="G4268" i="19"/>
  <c r="E4270" i="19"/>
  <c r="G4269" i="19"/>
  <c r="E4271" i="19"/>
  <c r="G4270" i="19"/>
  <c r="E4272" i="19"/>
  <c r="G4271" i="19"/>
  <c r="E4273" i="19"/>
  <c r="G4272" i="19"/>
  <c r="E4274" i="19"/>
  <c r="G4273" i="19"/>
  <c r="E4275" i="19"/>
  <c r="G4274" i="19"/>
  <c r="E4276" i="19"/>
  <c r="G4275" i="19"/>
  <c r="E4277" i="19"/>
  <c r="G4276" i="19"/>
  <c r="E4278" i="19"/>
  <c r="G4277" i="19"/>
  <c r="E4279" i="19"/>
  <c r="G4278" i="19"/>
  <c r="E4280" i="19"/>
  <c r="G4279" i="19"/>
  <c r="E4281" i="19"/>
  <c r="G4280" i="19"/>
  <c r="E4282" i="19"/>
  <c r="G4281" i="19"/>
  <c r="E4283" i="19"/>
  <c r="G4282" i="19"/>
  <c r="E4284" i="19"/>
  <c r="G4283" i="19"/>
  <c r="E4285" i="19"/>
  <c r="G4284" i="19"/>
  <c r="E4286" i="19"/>
  <c r="G4285" i="19"/>
  <c r="E4287" i="19"/>
  <c r="G4286" i="19"/>
  <c r="E4288" i="19"/>
  <c r="G4287" i="19"/>
  <c r="E4289" i="19"/>
  <c r="G4288" i="19"/>
  <c r="E4290" i="19"/>
  <c r="G4289" i="19"/>
  <c r="E4291" i="19"/>
  <c r="G4290" i="19"/>
  <c r="E4292" i="19"/>
  <c r="G4291" i="19"/>
  <c r="E4293" i="19"/>
  <c r="G4292" i="19"/>
  <c r="E4294" i="19"/>
  <c r="G4293" i="19"/>
  <c r="E4295" i="19"/>
  <c r="G4294" i="19"/>
  <c r="E4296" i="19"/>
  <c r="G4295" i="19"/>
  <c r="E4297" i="19"/>
  <c r="G4296" i="19"/>
  <c r="E4298" i="19"/>
  <c r="G4297" i="19"/>
  <c r="E4299" i="19"/>
  <c r="G4298" i="19"/>
  <c r="E4300" i="19"/>
  <c r="G4299" i="19"/>
  <c r="E4301" i="19"/>
  <c r="G4300" i="19"/>
  <c r="E4302" i="19"/>
  <c r="G4301" i="19"/>
  <c r="E4303" i="19"/>
  <c r="G4302" i="19"/>
  <c r="E4304" i="19"/>
  <c r="G4303" i="19"/>
  <c r="E4305" i="19"/>
  <c r="G4304" i="19"/>
  <c r="E4306" i="19"/>
  <c r="G4305" i="19"/>
  <c r="E4307" i="19"/>
  <c r="G4306" i="19"/>
  <c r="E4308" i="19"/>
  <c r="G4307" i="19"/>
  <c r="E4309" i="19"/>
  <c r="G4308" i="19"/>
  <c r="E4310" i="19"/>
  <c r="G4309" i="19"/>
  <c r="E4311" i="19"/>
  <c r="G4310" i="19"/>
  <c r="E4312" i="19"/>
  <c r="G4311" i="19"/>
  <c r="E4313" i="19"/>
  <c r="G4312" i="19"/>
  <c r="E4314" i="19"/>
  <c r="G4313" i="19"/>
  <c r="E4315" i="19"/>
  <c r="G4314" i="19"/>
  <c r="E4316" i="19"/>
  <c r="G4315" i="19"/>
  <c r="E4317" i="19"/>
  <c r="G4316" i="19"/>
  <c r="E4318" i="19"/>
  <c r="G4317" i="19"/>
  <c r="E4319" i="19"/>
  <c r="G4318" i="19"/>
  <c r="E4320" i="19"/>
  <c r="G4319" i="19"/>
  <c r="E4321" i="19"/>
  <c r="G4320" i="19"/>
  <c r="E4322" i="19"/>
  <c r="G4321" i="19"/>
  <c r="E4323" i="19"/>
  <c r="G4322" i="19"/>
  <c r="E4324" i="19"/>
  <c r="G4323" i="19"/>
  <c r="E4325" i="19"/>
  <c r="G4324" i="19"/>
  <c r="E4326" i="19"/>
  <c r="G4325" i="19"/>
  <c r="E4327" i="19"/>
  <c r="G4326" i="19"/>
  <c r="E4328" i="19"/>
  <c r="G4327" i="19"/>
  <c r="E4329" i="19"/>
  <c r="G4328" i="19"/>
  <c r="E4330" i="19"/>
  <c r="G4329" i="19"/>
  <c r="E4331" i="19"/>
  <c r="G4330" i="19"/>
  <c r="E4332" i="19"/>
  <c r="G4331" i="19"/>
  <c r="E4333" i="19"/>
  <c r="G4332" i="19"/>
  <c r="E4334" i="19"/>
  <c r="G4333" i="19"/>
  <c r="E4335" i="19"/>
  <c r="G4334" i="19"/>
  <c r="E4336" i="19"/>
  <c r="G4335" i="19"/>
  <c r="E4337" i="19"/>
  <c r="G4336" i="19"/>
  <c r="E4338" i="19"/>
  <c r="G4337" i="19"/>
  <c r="E4339" i="19"/>
  <c r="G4338" i="19"/>
  <c r="E4340" i="19"/>
  <c r="G4339" i="19"/>
  <c r="E4341" i="19"/>
  <c r="G4340" i="19"/>
  <c r="E4342" i="19"/>
  <c r="G4341" i="19"/>
  <c r="E4343" i="19"/>
  <c r="G4342" i="19"/>
  <c r="E4344" i="19"/>
  <c r="G4343" i="19"/>
  <c r="E4345" i="19"/>
  <c r="G4344" i="19"/>
  <c r="E4346" i="19"/>
  <c r="G4345" i="19"/>
  <c r="E4347" i="19"/>
  <c r="G4346" i="19"/>
  <c r="E4348" i="19"/>
  <c r="G4347" i="19"/>
  <c r="E4349" i="19"/>
  <c r="G4348" i="19"/>
  <c r="E4350" i="19"/>
  <c r="G4349" i="19"/>
  <c r="E4351" i="19"/>
  <c r="G4350" i="19"/>
  <c r="E4352" i="19"/>
  <c r="G4351" i="19"/>
  <c r="E4353" i="19"/>
  <c r="G4352" i="19"/>
  <c r="E4354" i="19"/>
  <c r="G4353" i="19"/>
  <c r="E4355" i="19"/>
  <c r="G4354" i="19"/>
  <c r="E4356" i="19"/>
  <c r="G4355" i="19"/>
  <c r="E4357" i="19"/>
  <c r="G4356" i="19"/>
  <c r="E4358" i="19"/>
  <c r="G4357" i="19"/>
  <c r="E4359" i="19"/>
  <c r="G4358" i="19"/>
  <c r="E4360" i="19"/>
  <c r="G4359" i="19"/>
  <c r="E4361" i="19"/>
  <c r="G4360" i="19"/>
  <c r="E4362" i="19"/>
  <c r="G4361" i="19"/>
  <c r="E4363" i="19"/>
  <c r="G4362" i="19"/>
  <c r="E4364" i="19"/>
  <c r="G4363" i="19"/>
  <c r="E4365" i="19"/>
  <c r="G4364" i="19"/>
  <c r="E4366" i="19"/>
  <c r="G4365" i="19"/>
  <c r="E4367" i="19"/>
  <c r="G4366" i="19"/>
  <c r="E4368" i="19"/>
  <c r="G4367" i="19"/>
  <c r="E4369" i="19"/>
  <c r="G4368" i="19"/>
  <c r="E4370" i="19"/>
  <c r="G4369" i="19"/>
  <c r="E4371" i="19"/>
  <c r="G4370" i="19"/>
  <c r="E4372" i="19"/>
  <c r="G4371" i="19"/>
  <c r="E4373" i="19"/>
  <c r="G4372" i="19"/>
  <c r="E4374" i="19"/>
  <c r="G4373" i="19"/>
  <c r="E4375" i="19"/>
  <c r="G4374" i="19"/>
  <c r="E4376" i="19"/>
  <c r="G4375" i="19"/>
  <c r="E4377" i="19"/>
  <c r="G4376" i="19"/>
  <c r="E4378" i="19"/>
  <c r="G4377" i="19"/>
  <c r="E4379" i="19"/>
  <c r="G4378" i="19"/>
  <c r="E4380" i="19"/>
  <c r="G4379" i="19"/>
  <c r="E4381" i="19"/>
  <c r="G4380" i="19"/>
  <c r="E4382" i="19"/>
  <c r="G4381" i="19"/>
  <c r="E4383" i="19"/>
  <c r="G4382" i="19"/>
  <c r="E4384" i="19"/>
  <c r="G4383" i="19"/>
  <c r="E4385" i="19"/>
  <c r="G4384" i="19"/>
  <c r="E4386" i="19"/>
  <c r="G4385" i="19"/>
  <c r="E4387" i="19"/>
  <c r="G4386" i="19"/>
  <c r="E4388" i="19"/>
  <c r="G4387" i="19"/>
  <c r="E4389" i="19"/>
  <c r="G4388" i="19"/>
  <c r="E4390" i="19"/>
  <c r="G4389" i="19"/>
  <c r="E4391" i="19"/>
  <c r="G4390" i="19"/>
  <c r="E4392" i="19"/>
  <c r="G4391" i="19"/>
  <c r="E4393" i="19"/>
  <c r="G4392" i="19"/>
  <c r="E4394" i="19"/>
  <c r="G4393" i="19"/>
  <c r="E4395" i="19"/>
  <c r="G4394" i="19"/>
  <c r="E4396" i="19"/>
  <c r="G4395" i="19"/>
  <c r="E4397" i="19"/>
  <c r="G4396" i="19"/>
  <c r="E4398" i="19"/>
  <c r="G4397" i="19"/>
  <c r="E4399" i="19"/>
  <c r="G4398" i="19"/>
  <c r="E4400" i="19"/>
  <c r="G4399" i="19"/>
  <c r="E4401" i="19"/>
  <c r="G4400" i="19"/>
  <c r="E4402" i="19"/>
  <c r="G4401" i="19"/>
  <c r="E4403" i="19"/>
  <c r="G4402" i="19"/>
  <c r="E4404" i="19"/>
  <c r="G4403" i="19"/>
  <c r="E4405" i="19"/>
  <c r="G4404" i="19"/>
  <c r="E4406" i="19"/>
  <c r="G4405" i="19"/>
  <c r="E4407" i="19"/>
  <c r="G4406" i="19"/>
  <c r="E4408" i="19"/>
  <c r="G4407" i="19"/>
  <c r="E4409" i="19"/>
  <c r="G4408" i="19"/>
  <c r="E4410" i="19"/>
  <c r="G4409" i="19"/>
  <c r="E4411" i="19"/>
  <c r="G4410" i="19"/>
  <c r="E4412" i="19"/>
  <c r="G4411" i="19"/>
  <c r="E4413" i="19"/>
  <c r="G4412" i="19"/>
  <c r="E4414" i="19"/>
  <c r="G4413" i="19"/>
  <c r="E4415" i="19"/>
  <c r="G4414" i="19"/>
  <c r="E4416" i="19"/>
  <c r="G4415" i="19"/>
  <c r="E4417" i="19"/>
  <c r="G4416" i="19"/>
  <c r="E4418" i="19"/>
  <c r="G4417" i="19"/>
  <c r="E4419" i="19"/>
  <c r="G4418" i="19"/>
  <c r="E4420" i="19"/>
  <c r="G4419" i="19"/>
  <c r="E4421" i="19"/>
  <c r="G4420" i="19"/>
  <c r="E4422" i="19"/>
  <c r="G4421" i="19"/>
  <c r="E4423" i="19"/>
  <c r="G4422" i="19"/>
  <c r="E4424" i="19"/>
  <c r="G4423" i="19"/>
  <c r="E4425" i="19"/>
  <c r="G4424" i="19"/>
  <c r="E4426" i="19"/>
  <c r="G4425" i="19"/>
  <c r="E4427" i="19"/>
  <c r="G4426" i="19"/>
  <c r="E4428" i="19"/>
  <c r="G4427" i="19"/>
  <c r="E4429" i="19"/>
  <c r="G4428" i="19"/>
  <c r="E4430" i="19"/>
  <c r="G4429" i="19"/>
  <c r="E4431" i="19"/>
  <c r="G4430" i="19"/>
  <c r="E4432" i="19"/>
  <c r="G4431" i="19"/>
  <c r="E4433" i="19"/>
  <c r="G4432" i="19"/>
  <c r="E4434" i="19"/>
  <c r="G4433" i="19"/>
  <c r="E4435" i="19"/>
  <c r="G4434" i="19"/>
  <c r="E4436" i="19"/>
  <c r="G4435" i="19"/>
  <c r="E4437" i="19"/>
  <c r="G4436" i="19"/>
  <c r="E4438" i="19"/>
  <c r="G4437" i="19"/>
  <c r="E4439" i="19"/>
  <c r="G4438" i="19"/>
  <c r="E4440" i="19"/>
  <c r="G4439" i="19"/>
  <c r="E4441" i="19"/>
  <c r="G4440" i="19"/>
  <c r="E4442" i="19"/>
  <c r="G4441" i="19"/>
  <c r="E4443" i="19"/>
  <c r="G4442" i="19"/>
  <c r="E4444" i="19"/>
  <c r="G4443" i="19"/>
  <c r="E4445" i="19"/>
  <c r="G4444" i="19"/>
  <c r="E4446" i="19"/>
  <c r="G4445" i="19"/>
  <c r="E4447" i="19"/>
  <c r="G4446" i="19"/>
  <c r="E4448" i="19"/>
  <c r="G4447" i="19"/>
  <c r="E4449" i="19"/>
  <c r="G4448" i="19"/>
  <c r="E4450" i="19"/>
  <c r="G4449" i="19"/>
  <c r="E4451" i="19"/>
  <c r="G4450" i="19"/>
  <c r="E4452" i="19"/>
  <c r="G4451" i="19"/>
  <c r="E4453" i="19"/>
  <c r="G4452" i="19"/>
  <c r="E4454" i="19"/>
  <c r="G4453" i="19"/>
  <c r="E4455" i="19"/>
  <c r="G4454" i="19"/>
  <c r="E4456" i="19"/>
  <c r="G4455" i="19"/>
  <c r="E4457" i="19"/>
  <c r="G4456" i="19"/>
  <c r="E4458" i="19"/>
  <c r="G4457" i="19"/>
  <c r="E4459" i="19"/>
  <c r="G4458" i="19"/>
  <c r="E4460" i="19"/>
  <c r="G4459" i="19"/>
  <c r="E4461" i="19"/>
  <c r="G4460" i="19"/>
  <c r="E4462" i="19"/>
  <c r="G4461" i="19"/>
  <c r="E4463" i="19"/>
  <c r="G4462" i="19"/>
  <c r="E4464" i="19"/>
  <c r="G4463" i="19"/>
  <c r="E4465" i="19"/>
  <c r="G4464" i="19"/>
  <c r="E4466" i="19"/>
  <c r="G4465" i="19"/>
  <c r="E4467" i="19"/>
  <c r="G4466" i="19"/>
  <c r="E4468" i="19"/>
  <c r="G4467" i="19"/>
  <c r="E4469" i="19"/>
  <c r="G4468" i="19"/>
  <c r="E4470" i="19"/>
  <c r="G4469" i="19"/>
  <c r="E4471" i="19"/>
  <c r="G4470" i="19"/>
  <c r="E4472" i="19"/>
  <c r="G4471" i="19"/>
  <c r="E4473" i="19"/>
  <c r="G4472" i="19"/>
  <c r="E4474" i="19"/>
  <c r="G4473" i="19"/>
  <c r="E4475" i="19"/>
  <c r="G4474" i="19"/>
  <c r="E4476" i="19"/>
  <c r="G4475" i="19"/>
  <c r="E4477" i="19"/>
  <c r="G4476" i="19"/>
  <c r="E4478" i="19"/>
  <c r="G4477" i="19"/>
  <c r="E4479" i="19"/>
  <c r="G4478" i="19"/>
  <c r="E4480" i="19"/>
  <c r="G4479" i="19"/>
  <c r="E4481" i="19"/>
  <c r="G4480" i="19"/>
  <c r="E4482" i="19"/>
  <c r="G4481" i="19"/>
  <c r="E4483" i="19"/>
  <c r="G4482" i="19"/>
  <c r="E4484" i="19"/>
  <c r="G4483" i="19"/>
  <c r="E4485" i="19"/>
  <c r="G4484" i="19"/>
  <c r="E4486" i="19"/>
  <c r="G4485" i="19"/>
  <c r="E4487" i="19"/>
  <c r="G4486" i="19"/>
  <c r="E4488" i="19"/>
  <c r="G4487" i="19"/>
  <c r="E4489" i="19"/>
  <c r="G4488" i="19"/>
  <c r="E4490" i="19"/>
  <c r="G4489" i="19"/>
  <c r="E4491" i="19"/>
  <c r="G4490" i="19"/>
  <c r="E4492" i="19"/>
  <c r="G4491" i="19"/>
  <c r="E4493" i="19"/>
  <c r="G4492" i="19"/>
  <c r="E4494" i="19"/>
  <c r="G4493" i="19"/>
  <c r="E4495" i="19"/>
  <c r="G4494" i="19"/>
  <c r="E4496" i="19"/>
  <c r="G4495" i="19"/>
  <c r="E4497" i="19"/>
  <c r="G4496" i="19"/>
  <c r="E4498" i="19"/>
  <c r="G4497" i="19"/>
  <c r="E4499" i="19"/>
  <c r="G4498" i="19"/>
  <c r="E4500" i="19"/>
  <c r="G4499" i="19"/>
  <c r="E4501" i="19"/>
  <c r="G4500" i="19"/>
  <c r="E4502" i="19"/>
  <c r="G4501" i="19"/>
  <c r="E4503" i="19"/>
  <c r="G4502" i="19"/>
  <c r="E4504" i="19"/>
  <c r="G4503" i="19"/>
  <c r="E4505" i="19"/>
  <c r="G4504" i="19"/>
  <c r="E4506" i="19"/>
  <c r="G4505" i="19"/>
  <c r="E4507" i="19"/>
  <c r="G4506" i="19"/>
  <c r="E4508" i="19"/>
  <c r="G4507" i="19"/>
  <c r="E4509" i="19"/>
  <c r="G4508" i="19"/>
  <c r="E4510" i="19"/>
  <c r="G4509" i="19"/>
  <c r="E4511" i="19"/>
  <c r="G4510" i="19"/>
  <c r="E4512" i="19"/>
  <c r="G4511" i="19"/>
  <c r="E4513" i="19"/>
  <c r="G4512" i="19"/>
  <c r="E4514" i="19"/>
  <c r="G4513" i="19"/>
  <c r="E4515" i="19"/>
  <c r="G4514" i="19"/>
  <c r="E4516" i="19"/>
  <c r="G4515" i="19"/>
  <c r="E4517" i="19"/>
  <c r="G4516" i="19"/>
  <c r="E4518" i="19"/>
  <c r="G4517" i="19"/>
  <c r="E4519" i="19"/>
  <c r="G4518" i="19"/>
  <c r="E4520" i="19"/>
  <c r="G4519" i="19"/>
  <c r="E4521" i="19"/>
  <c r="G4520" i="19"/>
  <c r="E4522" i="19"/>
  <c r="G4521" i="19"/>
  <c r="E4523" i="19"/>
  <c r="G4522" i="19"/>
  <c r="E4524" i="19"/>
  <c r="G4523" i="19"/>
  <c r="E4525" i="19"/>
  <c r="G4524" i="19"/>
  <c r="E4526" i="19"/>
  <c r="G4525" i="19"/>
  <c r="E4527" i="19"/>
  <c r="G4526" i="19"/>
  <c r="E4528" i="19"/>
  <c r="G4527" i="19"/>
  <c r="E4529" i="19"/>
  <c r="G4528" i="19"/>
  <c r="E4530" i="19"/>
  <c r="G4529" i="19"/>
  <c r="E4531" i="19"/>
  <c r="G4530" i="19"/>
  <c r="E4532" i="19"/>
  <c r="G4531" i="19"/>
  <c r="E4533" i="19"/>
  <c r="G4532" i="19"/>
  <c r="E4534" i="19"/>
  <c r="G4533" i="19"/>
  <c r="E4535" i="19"/>
  <c r="G4534" i="19"/>
  <c r="E4536" i="19"/>
  <c r="G4535" i="19"/>
  <c r="E4537" i="19"/>
  <c r="G4536" i="19"/>
  <c r="E4538" i="19"/>
  <c r="G4537" i="19"/>
  <c r="E4539" i="19"/>
  <c r="G4538" i="19"/>
  <c r="E4540" i="19"/>
  <c r="G4539" i="19"/>
  <c r="E4541" i="19"/>
  <c r="G4540" i="19"/>
  <c r="E4542" i="19"/>
  <c r="G4541" i="19"/>
  <c r="E4543" i="19"/>
  <c r="G4542" i="19"/>
  <c r="E4544" i="19"/>
  <c r="G4543" i="19"/>
  <c r="E4545" i="19"/>
  <c r="G4544" i="19"/>
  <c r="E4546" i="19"/>
  <c r="G4545" i="19"/>
  <c r="E4547" i="19"/>
  <c r="G4546" i="19"/>
  <c r="E4548" i="19"/>
  <c r="G4547" i="19"/>
  <c r="E4549" i="19"/>
  <c r="G4548" i="19"/>
  <c r="E4550" i="19"/>
  <c r="G4549" i="19"/>
  <c r="E4551" i="19"/>
  <c r="G4550" i="19"/>
  <c r="E4552" i="19"/>
  <c r="G4551" i="19"/>
  <c r="E4553" i="19"/>
  <c r="G4552" i="19"/>
  <c r="E4554" i="19"/>
  <c r="G4553" i="19"/>
  <c r="E4555" i="19"/>
  <c r="G4554" i="19"/>
  <c r="E4556" i="19"/>
  <c r="G4555" i="19"/>
  <c r="E4557" i="19"/>
  <c r="G4556" i="19"/>
  <c r="E4558" i="19"/>
  <c r="G4557" i="19"/>
  <c r="E4559" i="19"/>
  <c r="G4558" i="19"/>
  <c r="E4560" i="19"/>
  <c r="G4559" i="19"/>
  <c r="E4561" i="19"/>
  <c r="G4560" i="19"/>
  <c r="E4562" i="19"/>
  <c r="G4561" i="19"/>
  <c r="E4563" i="19"/>
  <c r="G4562" i="19"/>
  <c r="E4564" i="19"/>
  <c r="G4563" i="19"/>
  <c r="E4565" i="19"/>
  <c r="G4564" i="19"/>
  <c r="E4566" i="19"/>
  <c r="G4565" i="19"/>
  <c r="E4567" i="19"/>
  <c r="G4566" i="19"/>
  <c r="E4568" i="19"/>
  <c r="G4567" i="19"/>
  <c r="E4569" i="19"/>
  <c r="G4568" i="19"/>
  <c r="E4570" i="19"/>
  <c r="G4569" i="19"/>
  <c r="E4571" i="19"/>
  <c r="G4570" i="19"/>
  <c r="E4572" i="19"/>
  <c r="G4571" i="19"/>
  <c r="E4573" i="19"/>
  <c r="G4572" i="19"/>
  <c r="E4574" i="19"/>
  <c r="G4573" i="19"/>
  <c r="E4575" i="19"/>
  <c r="G4574" i="19"/>
  <c r="E4576" i="19"/>
  <c r="G4575" i="19"/>
  <c r="E4577" i="19"/>
  <c r="G4576" i="19"/>
  <c r="E4578" i="19"/>
  <c r="G4577" i="19"/>
  <c r="E4579" i="19"/>
  <c r="G4578" i="19"/>
  <c r="E4580" i="19"/>
  <c r="G4579" i="19"/>
  <c r="E4581" i="19"/>
  <c r="G4580" i="19"/>
  <c r="E4582" i="19"/>
  <c r="G4581" i="19"/>
  <c r="E4583" i="19"/>
  <c r="G4582" i="19"/>
  <c r="E4584" i="19"/>
  <c r="G4583" i="19"/>
  <c r="E4585" i="19"/>
  <c r="G4584" i="19"/>
  <c r="E4586" i="19"/>
  <c r="G4585" i="19"/>
  <c r="E4587" i="19"/>
  <c r="G4586" i="19"/>
  <c r="E4588" i="19"/>
  <c r="G4587" i="19"/>
  <c r="E4589" i="19"/>
  <c r="G4588" i="19"/>
  <c r="E4590" i="19"/>
  <c r="G4589" i="19"/>
  <c r="E4591" i="19"/>
  <c r="G4590" i="19"/>
  <c r="E4592" i="19"/>
  <c r="G4591" i="19"/>
  <c r="E4593" i="19"/>
  <c r="G4592" i="19"/>
  <c r="E4594" i="19"/>
  <c r="G4593" i="19"/>
  <c r="E4595" i="19"/>
  <c r="G4594" i="19"/>
  <c r="E4596" i="19"/>
  <c r="G4595" i="19"/>
  <c r="E4597" i="19"/>
  <c r="G4596" i="19"/>
  <c r="E4598" i="19"/>
  <c r="G4597" i="19"/>
  <c r="E4599" i="19"/>
  <c r="G4598" i="19"/>
  <c r="E4600" i="19"/>
  <c r="G4599" i="19"/>
  <c r="E4601" i="19"/>
  <c r="G4600" i="19"/>
  <c r="E4602" i="19"/>
  <c r="G4601" i="19"/>
  <c r="E4603" i="19"/>
  <c r="G4602" i="19"/>
  <c r="E4604" i="19"/>
  <c r="G4603" i="19"/>
  <c r="E4605" i="19"/>
  <c r="G4604" i="19"/>
  <c r="E4606" i="19"/>
  <c r="G4605" i="19"/>
  <c r="E4607" i="19"/>
  <c r="G4606" i="19"/>
  <c r="E4608" i="19"/>
  <c r="G4607" i="19"/>
  <c r="E4609" i="19"/>
  <c r="G4608" i="19"/>
  <c r="E4610" i="19"/>
  <c r="G4609" i="19"/>
  <c r="E4611" i="19"/>
  <c r="G4610" i="19"/>
  <c r="E4612" i="19"/>
  <c r="G4611" i="19"/>
  <c r="E4613" i="19"/>
  <c r="G4612" i="19"/>
  <c r="E4614" i="19"/>
  <c r="G4613" i="19"/>
  <c r="E4615" i="19"/>
  <c r="G4614" i="19"/>
  <c r="E4616" i="19"/>
  <c r="G4615" i="19"/>
  <c r="E4617" i="19"/>
  <c r="G4616" i="19"/>
  <c r="E4618" i="19"/>
  <c r="G4617" i="19"/>
  <c r="E4619" i="19"/>
  <c r="G4618" i="19"/>
  <c r="E4620" i="19"/>
  <c r="G4619" i="19"/>
  <c r="E4621" i="19"/>
  <c r="G4620" i="19"/>
  <c r="E4622" i="19"/>
  <c r="G4621" i="19"/>
  <c r="E4623" i="19"/>
  <c r="G4622" i="19"/>
  <c r="E4624" i="19"/>
  <c r="G4623" i="19"/>
  <c r="E4625" i="19"/>
  <c r="G4624" i="19"/>
  <c r="E4626" i="19"/>
  <c r="G4625" i="19"/>
  <c r="E4627" i="19"/>
  <c r="G4626" i="19"/>
  <c r="E4628" i="19"/>
  <c r="G4627" i="19"/>
  <c r="E4629" i="19"/>
  <c r="G4628" i="19"/>
  <c r="E4630" i="19"/>
  <c r="G4629" i="19"/>
  <c r="E4631" i="19"/>
  <c r="G4630" i="19"/>
  <c r="E4632" i="19"/>
  <c r="G4631" i="19"/>
  <c r="E4633" i="19"/>
  <c r="G4632" i="19"/>
  <c r="E4634" i="19"/>
  <c r="G4633" i="19"/>
  <c r="E4635" i="19"/>
  <c r="G4634" i="19"/>
  <c r="E4636" i="19"/>
  <c r="G4635" i="19"/>
  <c r="E4637" i="19"/>
  <c r="G4636" i="19"/>
  <c r="E4638" i="19"/>
  <c r="G4637" i="19"/>
  <c r="E4639" i="19"/>
  <c r="G4638" i="19"/>
  <c r="E4640" i="19"/>
  <c r="G4639" i="19"/>
  <c r="E4641" i="19"/>
  <c r="G4640" i="19"/>
  <c r="E4642" i="19"/>
  <c r="G4641" i="19"/>
  <c r="E4643" i="19"/>
  <c r="G4642" i="19"/>
  <c r="E4644" i="19"/>
  <c r="G4643" i="19"/>
  <c r="E4645" i="19"/>
  <c r="G4644" i="19"/>
  <c r="E4646" i="19"/>
  <c r="G4645" i="19"/>
  <c r="E4647" i="19"/>
  <c r="G4646" i="19"/>
  <c r="E4648" i="19"/>
  <c r="G4647" i="19"/>
  <c r="E4649" i="19"/>
  <c r="G4648" i="19"/>
  <c r="E4650" i="19"/>
  <c r="G4649" i="19"/>
  <c r="E4651" i="19"/>
  <c r="G4650" i="19"/>
  <c r="E4652" i="19"/>
  <c r="G4651" i="19"/>
  <c r="E4653" i="19"/>
  <c r="G4652" i="19"/>
  <c r="E4654" i="19"/>
  <c r="G4653" i="19"/>
  <c r="E4655" i="19"/>
  <c r="G4654" i="19"/>
  <c r="E4656" i="19"/>
  <c r="G4655" i="19"/>
  <c r="E4657" i="19"/>
  <c r="G4656" i="19"/>
  <c r="E4658" i="19"/>
  <c r="G4657" i="19"/>
  <c r="E4659" i="19"/>
  <c r="G4658" i="19"/>
  <c r="E4660" i="19"/>
  <c r="G4659" i="19"/>
  <c r="E4661" i="19"/>
  <c r="G4660" i="19"/>
  <c r="E4662" i="19"/>
  <c r="G4661" i="19"/>
  <c r="E4663" i="19"/>
  <c r="G4662" i="19"/>
  <c r="E4664" i="19"/>
  <c r="G4663" i="19"/>
  <c r="E4665" i="19"/>
  <c r="G4664" i="19"/>
  <c r="E4666" i="19"/>
  <c r="G4665" i="19"/>
  <c r="E4667" i="19"/>
  <c r="G4666" i="19"/>
  <c r="E4668" i="19"/>
  <c r="G4667" i="19"/>
  <c r="E4669" i="19"/>
  <c r="G4668" i="19"/>
  <c r="E4670" i="19"/>
  <c r="G4669" i="19"/>
  <c r="E4671" i="19"/>
  <c r="G4670" i="19"/>
  <c r="E4672" i="19"/>
  <c r="G4671" i="19"/>
  <c r="E4673" i="19"/>
  <c r="G4672" i="19"/>
  <c r="E4674" i="19"/>
  <c r="G4673" i="19"/>
  <c r="E4675" i="19"/>
  <c r="G4674" i="19"/>
  <c r="E4676" i="19"/>
  <c r="G4675" i="19"/>
  <c r="E4677" i="19"/>
  <c r="G4676" i="19"/>
  <c r="E4678" i="19"/>
  <c r="G4677" i="19"/>
  <c r="E4679" i="19"/>
  <c r="G4678" i="19"/>
  <c r="E4680" i="19"/>
  <c r="G4679" i="19"/>
  <c r="E4681" i="19"/>
  <c r="G4680" i="19"/>
  <c r="E4682" i="19"/>
  <c r="G4681" i="19"/>
  <c r="E4683" i="19"/>
  <c r="G4682" i="19"/>
  <c r="E4684" i="19"/>
  <c r="G4683" i="19"/>
  <c r="E4685" i="19"/>
  <c r="G4684" i="19"/>
  <c r="E4686" i="19"/>
  <c r="G4685" i="19"/>
  <c r="E4687" i="19"/>
  <c r="G4686" i="19"/>
  <c r="E4688" i="19"/>
  <c r="G4687" i="19"/>
  <c r="E4689" i="19"/>
  <c r="G4688" i="19"/>
  <c r="E4690" i="19"/>
  <c r="G4689" i="19"/>
  <c r="E4691" i="19"/>
  <c r="G4690" i="19"/>
  <c r="E4692" i="19"/>
  <c r="G4691" i="19"/>
  <c r="E4693" i="19"/>
  <c r="G4692" i="19"/>
  <c r="E4694" i="19"/>
  <c r="G4693" i="19"/>
  <c r="E4695" i="19"/>
  <c r="G4694" i="19"/>
  <c r="E4696" i="19"/>
  <c r="G4695" i="19"/>
  <c r="E4697" i="19"/>
  <c r="G4696" i="19"/>
  <c r="E4698" i="19"/>
  <c r="G4697" i="19"/>
  <c r="E4699" i="19"/>
  <c r="G4698" i="19"/>
  <c r="E4700" i="19"/>
  <c r="G4699" i="19"/>
  <c r="E4701" i="19"/>
  <c r="G4700" i="19"/>
  <c r="E4702" i="19"/>
  <c r="G4701" i="19"/>
  <c r="E4703" i="19"/>
  <c r="G4702" i="19"/>
  <c r="E4704" i="19"/>
  <c r="G4703" i="19"/>
  <c r="E4705" i="19"/>
  <c r="G4704" i="19"/>
  <c r="E4706" i="19"/>
  <c r="G4705" i="19"/>
  <c r="E4707" i="19"/>
  <c r="G4706" i="19"/>
  <c r="E4708" i="19"/>
  <c r="G4707" i="19"/>
  <c r="E4709" i="19"/>
  <c r="G4708" i="19"/>
  <c r="E4710" i="19"/>
  <c r="G4709" i="19"/>
  <c r="E4711" i="19"/>
  <c r="G4710" i="19"/>
  <c r="E4712" i="19"/>
  <c r="G4711" i="19"/>
  <c r="E4713" i="19"/>
  <c r="G4712" i="19"/>
  <c r="E4714" i="19"/>
  <c r="G4713" i="19"/>
  <c r="E4715" i="19"/>
  <c r="G4714" i="19"/>
  <c r="E4716" i="19"/>
  <c r="G4715" i="19"/>
  <c r="E4717" i="19"/>
  <c r="G4716" i="19"/>
  <c r="E4718" i="19"/>
  <c r="G4717" i="19"/>
  <c r="E4719" i="19"/>
  <c r="G4718" i="19"/>
  <c r="E4720" i="19"/>
  <c r="G4719" i="19"/>
  <c r="E4721" i="19"/>
  <c r="G4720" i="19"/>
  <c r="E4722" i="19"/>
  <c r="G4721" i="19"/>
  <c r="E4723" i="19"/>
  <c r="G4722" i="19"/>
  <c r="E4724" i="19"/>
  <c r="G4723" i="19"/>
  <c r="E4725" i="19"/>
  <c r="G4724" i="19"/>
  <c r="E4726" i="19"/>
  <c r="G4725" i="19"/>
  <c r="E4727" i="19"/>
  <c r="G4726" i="19"/>
  <c r="E4728" i="19"/>
  <c r="G4727" i="19"/>
  <c r="E4729" i="19"/>
  <c r="G4728" i="19"/>
  <c r="E4730" i="19"/>
  <c r="G4729" i="19"/>
  <c r="E4731" i="19"/>
  <c r="G4730" i="19"/>
  <c r="E4732" i="19"/>
  <c r="G4731" i="19"/>
  <c r="E4733" i="19"/>
  <c r="G4732" i="19"/>
  <c r="E4734" i="19"/>
  <c r="G4733" i="19"/>
  <c r="E4735" i="19"/>
  <c r="G4734" i="19"/>
  <c r="E4736" i="19"/>
  <c r="G4735" i="19"/>
  <c r="E4737" i="19"/>
  <c r="G4736" i="19"/>
  <c r="E4738" i="19"/>
  <c r="G4737" i="19"/>
  <c r="E4739" i="19"/>
  <c r="G4738" i="19"/>
  <c r="E4740" i="19"/>
  <c r="G4739" i="19"/>
  <c r="E4741" i="19"/>
  <c r="G4740" i="19"/>
  <c r="E4742" i="19"/>
  <c r="G4741" i="19"/>
  <c r="E4743" i="19"/>
  <c r="G4742" i="19"/>
  <c r="E4744" i="19"/>
  <c r="G4743" i="19"/>
  <c r="E4745" i="19"/>
  <c r="G4744" i="19"/>
  <c r="E4746" i="19"/>
  <c r="G4745" i="19"/>
  <c r="E4747" i="19"/>
  <c r="G4746" i="19"/>
  <c r="E4748" i="19"/>
  <c r="G4747" i="19"/>
  <c r="E4749" i="19"/>
  <c r="G4748" i="19"/>
  <c r="E4750" i="19"/>
  <c r="G4749" i="19"/>
  <c r="E4751" i="19"/>
  <c r="G4750" i="19"/>
  <c r="E4752" i="19"/>
  <c r="G4751" i="19"/>
  <c r="E4753" i="19"/>
  <c r="G4752" i="19"/>
  <c r="E4754" i="19"/>
  <c r="G4753" i="19"/>
  <c r="E4755" i="19"/>
  <c r="G4754" i="19"/>
  <c r="E4756" i="19"/>
  <c r="G4755" i="19"/>
  <c r="E4757" i="19"/>
  <c r="G4756" i="19"/>
  <c r="E4758" i="19"/>
  <c r="G4757" i="19"/>
  <c r="E4759" i="19"/>
  <c r="G4758" i="19"/>
  <c r="E4760" i="19"/>
  <c r="G4759" i="19"/>
  <c r="E4761" i="19"/>
  <c r="G4760" i="19"/>
  <c r="E4762" i="19"/>
  <c r="G4761" i="19"/>
  <c r="E4763" i="19"/>
  <c r="G4762" i="19"/>
  <c r="E4764" i="19"/>
  <c r="G4763" i="19"/>
  <c r="E4765" i="19"/>
  <c r="G4764" i="19"/>
  <c r="E4766" i="19"/>
  <c r="G4765" i="19"/>
  <c r="E4767" i="19"/>
  <c r="G4766" i="19"/>
  <c r="E4768" i="19"/>
  <c r="G4767" i="19"/>
  <c r="E4769" i="19"/>
  <c r="G4768" i="19"/>
  <c r="E4770" i="19"/>
  <c r="G4769" i="19"/>
  <c r="E4771" i="19"/>
  <c r="G4770" i="19"/>
  <c r="E4772" i="19"/>
  <c r="G4771" i="19"/>
  <c r="E4773" i="19"/>
  <c r="G4772" i="19"/>
  <c r="E4774" i="19"/>
  <c r="G4773" i="19"/>
  <c r="E4775" i="19"/>
  <c r="G4774" i="19"/>
  <c r="E4776" i="19"/>
  <c r="G4775" i="19"/>
  <c r="E4777" i="19"/>
  <c r="G4776" i="19"/>
  <c r="E4778" i="19"/>
  <c r="G4777" i="19"/>
  <c r="E4779" i="19"/>
  <c r="G4778" i="19"/>
  <c r="E4780" i="19"/>
  <c r="G4779" i="19"/>
  <c r="E4781" i="19"/>
  <c r="G4780" i="19"/>
  <c r="E4782" i="19"/>
  <c r="G4781" i="19"/>
  <c r="E4783" i="19"/>
  <c r="G4782" i="19"/>
  <c r="E4784" i="19"/>
  <c r="G4783" i="19"/>
  <c r="E4785" i="19"/>
  <c r="G4784" i="19"/>
  <c r="E4786" i="19"/>
  <c r="G4785" i="19"/>
  <c r="E4787" i="19"/>
  <c r="G4786" i="19"/>
  <c r="E4788" i="19"/>
  <c r="G4787" i="19"/>
  <c r="E4789" i="19"/>
  <c r="G4788" i="19"/>
  <c r="E4790" i="19"/>
  <c r="G4789" i="19"/>
  <c r="E4791" i="19"/>
  <c r="G4790" i="19"/>
  <c r="E4792" i="19"/>
  <c r="G4791" i="19"/>
  <c r="E4793" i="19"/>
  <c r="G4792" i="19"/>
  <c r="E4794" i="19"/>
  <c r="G4793" i="19"/>
  <c r="E4795" i="19"/>
  <c r="G4794" i="19"/>
  <c r="E4796" i="19"/>
  <c r="G4795" i="19"/>
  <c r="E4797" i="19"/>
  <c r="G4796" i="19"/>
  <c r="E4798" i="19"/>
  <c r="G4797" i="19"/>
  <c r="E4799" i="19"/>
  <c r="G4798" i="19"/>
  <c r="E4800" i="19"/>
  <c r="G4799" i="19"/>
  <c r="E4801" i="19"/>
  <c r="G4800" i="19"/>
  <c r="E4802" i="19"/>
  <c r="G4801" i="19"/>
  <c r="E4803" i="19"/>
  <c r="G4802" i="19"/>
  <c r="E4804" i="19"/>
  <c r="G4803" i="19"/>
  <c r="E4805" i="19"/>
  <c r="G4804" i="19"/>
  <c r="E4806" i="19"/>
  <c r="G4805" i="19"/>
  <c r="E4807" i="19"/>
  <c r="G4806" i="19"/>
  <c r="E4808" i="19"/>
  <c r="G4807" i="19"/>
  <c r="E4809" i="19"/>
  <c r="G4808" i="19"/>
  <c r="E4810" i="19"/>
  <c r="G4809" i="19"/>
  <c r="E4811" i="19"/>
  <c r="G4810" i="19"/>
  <c r="E4812" i="19"/>
  <c r="G4811" i="19"/>
  <c r="E4813" i="19"/>
  <c r="G4812" i="19"/>
  <c r="E4814" i="19"/>
  <c r="G4813" i="19"/>
  <c r="E4815" i="19"/>
  <c r="G4814" i="19"/>
  <c r="E4816" i="19"/>
  <c r="G4815" i="19"/>
  <c r="E4817" i="19"/>
  <c r="G4816" i="19"/>
  <c r="E4818" i="19"/>
  <c r="G4817" i="19"/>
  <c r="E4819" i="19"/>
  <c r="G4818" i="19"/>
  <c r="E4820" i="19"/>
  <c r="G4819" i="19"/>
  <c r="E4821" i="19"/>
  <c r="G4820" i="19"/>
  <c r="E4822" i="19"/>
  <c r="G4821" i="19"/>
  <c r="E4823" i="19"/>
  <c r="G4822" i="19"/>
  <c r="E4824" i="19"/>
  <c r="G4823" i="19"/>
  <c r="E4825" i="19"/>
  <c r="G4824" i="19"/>
  <c r="E4826" i="19"/>
  <c r="G4825" i="19"/>
  <c r="E4827" i="19"/>
  <c r="G4826" i="19"/>
  <c r="E4828" i="19"/>
  <c r="G4827" i="19"/>
  <c r="E4829" i="19"/>
  <c r="G4828" i="19"/>
  <c r="E4830" i="19"/>
  <c r="G4829" i="19"/>
  <c r="E4831" i="19"/>
  <c r="G4830" i="19"/>
  <c r="E4832" i="19"/>
  <c r="G4831" i="19"/>
  <c r="E4833" i="19"/>
  <c r="G4832" i="19"/>
  <c r="E4834" i="19"/>
  <c r="G4833" i="19"/>
  <c r="E4835" i="19"/>
  <c r="G4834" i="19"/>
  <c r="E4836" i="19"/>
  <c r="G4835" i="19"/>
  <c r="E4837" i="19"/>
  <c r="G4836" i="19"/>
  <c r="E4838" i="19"/>
  <c r="G4837" i="19"/>
  <c r="E4839" i="19"/>
  <c r="G4838" i="19"/>
  <c r="E4840" i="19"/>
  <c r="G4839" i="19"/>
  <c r="E4841" i="19"/>
  <c r="G4840" i="19"/>
  <c r="E4842" i="19"/>
  <c r="G4841" i="19"/>
  <c r="E4843" i="19"/>
  <c r="G4842" i="19"/>
  <c r="E4844" i="19"/>
  <c r="G4843" i="19"/>
  <c r="E4845" i="19"/>
  <c r="G4844" i="19"/>
  <c r="E4846" i="19"/>
  <c r="G4845" i="19"/>
  <c r="E4847" i="19"/>
  <c r="G4846" i="19"/>
  <c r="E4848" i="19"/>
  <c r="G4847" i="19"/>
  <c r="E4849" i="19"/>
  <c r="G4848" i="19"/>
  <c r="E4850" i="19"/>
  <c r="G4849" i="19"/>
  <c r="E4851" i="19"/>
  <c r="G4850" i="19"/>
  <c r="E4852" i="19"/>
  <c r="G4851" i="19"/>
  <c r="E4853" i="19"/>
  <c r="G4852" i="19"/>
  <c r="E4854" i="19"/>
  <c r="G4853" i="19"/>
  <c r="E4855" i="19"/>
  <c r="G4854" i="19"/>
  <c r="E4856" i="19"/>
  <c r="G4855" i="19"/>
  <c r="E4857" i="19"/>
  <c r="G4856" i="19"/>
  <c r="E4858" i="19"/>
  <c r="G4857" i="19"/>
  <c r="E4859" i="19"/>
  <c r="G4858" i="19"/>
  <c r="E4860" i="19"/>
  <c r="G4859" i="19"/>
  <c r="E4861" i="19"/>
  <c r="G4860" i="19"/>
  <c r="E4862" i="19"/>
  <c r="G4861" i="19"/>
  <c r="E4863" i="19"/>
  <c r="G4862" i="19"/>
  <c r="E4864" i="19"/>
  <c r="G4863" i="19"/>
  <c r="E4865" i="19"/>
  <c r="G4864" i="19"/>
  <c r="E4866" i="19"/>
  <c r="G4865" i="19"/>
  <c r="E4867" i="19"/>
  <c r="G4866" i="19"/>
  <c r="E4868" i="19"/>
  <c r="G4867" i="19"/>
  <c r="E4869" i="19"/>
  <c r="G4868" i="19"/>
  <c r="E4870" i="19"/>
  <c r="G4869" i="19"/>
  <c r="E4871" i="19"/>
  <c r="G4870" i="19"/>
  <c r="E4872" i="19"/>
  <c r="G4871" i="19"/>
  <c r="E4873" i="19"/>
  <c r="G4872" i="19"/>
  <c r="E4874" i="19"/>
  <c r="G4873" i="19"/>
  <c r="E4875" i="19"/>
  <c r="G4874" i="19"/>
  <c r="E4876" i="19"/>
  <c r="G4875" i="19"/>
  <c r="E4877" i="19"/>
  <c r="G4876" i="19"/>
  <c r="E4878" i="19"/>
  <c r="G4877" i="19"/>
  <c r="E4879" i="19"/>
  <c r="G4878" i="19"/>
  <c r="E4880" i="19"/>
  <c r="G4879" i="19"/>
  <c r="E4881" i="19"/>
  <c r="G4880" i="19"/>
  <c r="E4882" i="19"/>
  <c r="G4881" i="19"/>
  <c r="E4883" i="19"/>
  <c r="G4882" i="19"/>
  <c r="E4884" i="19"/>
  <c r="G4883" i="19"/>
  <c r="E4885" i="19"/>
  <c r="G4884" i="19"/>
  <c r="E4886" i="19"/>
  <c r="G4885" i="19"/>
  <c r="E4887" i="19"/>
  <c r="G4886" i="19"/>
  <c r="E4888" i="19"/>
  <c r="G4887" i="19"/>
  <c r="E4889" i="19"/>
  <c r="G4888" i="19"/>
  <c r="E4890" i="19"/>
  <c r="G4889" i="19"/>
  <c r="E4891" i="19"/>
  <c r="G4890" i="19"/>
  <c r="E4892" i="19"/>
  <c r="G4891" i="19"/>
  <c r="E4893" i="19"/>
  <c r="G4892" i="19"/>
  <c r="E4894" i="19"/>
  <c r="G4893" i="19"/>
  <c r="E4895" i="19"/>
  <c r="G4894" i="19"/>
  <c r="E4896" i="19"/>
  <c r="G4895" i="19"/>
  <c r="E4897" i="19"/>
  <c r="G4896" i="19"/>
  <c r="E4898" i="19"/>
  <c r="G4897" i="19"/>
  <c r="E4899" i="19"/>
  <c r="G4898" i="19"/>
  <c r="E4900" i="19"/>
  <c r="G4899" i="19"/>
  <c r="E4901" i="19"/>
  <c r="G4900" i="19"/>
  <c r="E4902" i="19"/>
  <c r="G4901" i="19"/>
  <c r="E4903" i="19"/>
  <c r="G4902" i="19"/>
  <c r="E4904" i="19"/>
  <c r="G4903" i="19"/>
  <c r="E4905" i="19"/>
  <c r="G4904" i="19"/>
  <c r="E4906" i="19"/>
  <c r="G4905" i="19"/>
  <c r="E4907" i="19"/>
  <c r="G4906" i="19"/>
  <c r="E4908" i="19"/>
  <c r="G4907" i="19"/>
  <c r="E4909" i="19"/>
  <c r="G4908" i="19"/>
  <c r="E4910" i="19"/>
  <c r="G4909" i="19"/>
  <c r="E4911" i="19"/>
  <c r="G4910" i="19"/>
  <c r="E4912" i="19"/>
  <c r="G4911" i="19"/>
  <c r="E4913" i="19"/>
  <c r="G4912" i="19"/>
  <c r="E4914" i="19"/>
  <c r="G4913" i="19"/>
  <c r="E4915" i="19"/>
  <c r="G4914" i="19"/>
  <c r="E4916" i="19"/>
  <c r="G4915" i="19"/>
  <c r="E4917" i="19"/>
  <c r="G4916" i="19"/>
  <c r="E4918" i="19"/>
  <c r="G4917" i="19"/>
  <c r="E4919" i="19"/>
  <c r="G4918" i="19"/>
  <c r="E4920" i="19"/>
  <c r="G4919" i="19"/>
  <c r="E4921" i="19"/>
  <c r="G4920" i="19"/>
  <c r="E4922" i="19"/>
  <c r="G4921" i="19"/>
  <c r="E4923" i="19"/>
  <c r="G4922" i="19"/>
  <c r="E4924" i="19"/>
  <c r="G4923" i="19"/>
  <c r="E4925" i="19"/>
  <c r="G4924" i="19"/>
  <c r="E4926" i="19"/>
  <c r="G4925" i="19"/>
  <c r="E4927" i="19"/>
  <c r="G4926" i="19"/>
  <c r="E4928" i="19"/>
  <c r="G4927" i="19"/>
  <c r="E4929" i="19"/>
  <c r="G4928" i="19"/>
  <c r="E4930" i="19"/>
  <c r="G4929" i="19"/>
  <c r="E4931" i="19"/>
  <c r="G4930" i="19"/>
  <c r="E4932" i="19"/>
  <c r="G4931" i="19"/>
  <c r="E4933" i="19"/>
  <c r="G4932" i="19"/>
  <c r="E4934" i="19"/>
  <c r="G4933" i="19"/>
  <c r="E4935" i="19"/>
  <c r="G4934" i="19"/>
  <c r="E4936" i="19"/>
  <c r="G4935" i="19"/>
  <c r="E4937" i="19"/>
  <c r="G4936" i="19"/>
  <c r="E4938" i="19"/>
  <c r="G4937" i="19"/>
  <c r="E4939" i="19"/>
  <c r="G4938" i="19"/>
  <c r="E4940" i="19"/>
  <c r="G4939" i="19"/>
  <c r="E4941" i="19"/>
  <c r="G4940" i="19"/>
  <c r="E4942" i="19"/>
  <c r="G4941" i="19"/>
  <c r="E4943" i="19"/>
  <c r="G4942" i="19"/>
  <c r="E4944" i="19"/>
  <c r="G4943" i="19"/>
  <c r="E4945" i="19"/>
  <c r="G4944" i="19"/>
  <c r="E4946" i="19"/>
  <c r="G4945" i="19"/>
  <c r="E4947" i="19"/>
  <c r="G4946" i="19"/>
  <c r="E4948" i="19"/>
  <c r="G4947" i="19"/>
  <c r="E4949" i="19"/>
  <c r="G4948" i="19"/>
  <c r="E4950" i="19"/>
  <c r="G4949" i="19"/>
  <c r="E4951" i="19"/>
  <c r="G4950" i="19"/>
  <c r="E4952" i="19"/>
  <c r="G4951" i="19"/>
  <c r="E4953" i="19"/>
  <c r="G4952" i="19"/>
  <c r="E4954" i="19"/>
  <c r="G4953" i="19"/>
  <c r="E4955" i="19"/>
  <c r="G4954" i="19"/>
  <c r="E4956" i="19"/>
  <c r="G4955" i="19"/>
  <c r="E4957" i="19"/>
  <c r="G4956" i="19"/>
  <c r="E4958" i="19"/>
  <c r="G4957" i="19"/>
  <c r="E4959" i="19"/>
  <c r="G4958" i="19"/>
  <c r="E4960" i="19"/>
  <c r="G4959" i="19"/>
  <c r="E4961" i="19"/>
  <c r="G4960" i="19"/>
  <c r="E4962" i="19"/>
  <c r="G4961" i="19"/>
  <c r="E4963" i="19"/>
  <c r="G4962" i="19"/>
  <c r="E4964" i="19"/>
  <c r="G4963" i="19"/>
  <c r="E4965" i="19"/>
  <c r="G4964" i="19"/>
  <c r="E4966" i="19"/>
  <c r="G4965" i="19"/>
  <c r="E4967" i="19"/>
  <c r="G4966" i="19"/>
  <c r="E4968" i="19"/>
  <c r="G4967" i="19"/>
  <c r="E4969" i="19"/>
  <c r="G4968" i="19"/>
  <c r="E4970" i="19"/>
  <c r="G4969" i="19"/>
  <c r="E4971" i="19"/>
  <c r="G4970" i="19"/>
  <c r="E4972" i="19"/>
  <c r="G4971" i="19"/>
  <c r="E4973" i="19"/>
  <c r="G4972" i="19"/>
  <c r="E4974" i="19"/>
  <c r="G4973" i="19"/>
  <c r="E4975" i="19"/>
  <c r="G4974" i="19"/>
  <c r="E4976" i="19"/>
  <c r="G4975" i="19"/>
  <c r="E4977" i="19"/>
  <c r="G4976" i="19"/>
  <c r="E4978" i="19"/>
  <c r="G4977" i="19"/>
  <c r="E4979" i="19"/>
  <c r="G4978" i="19"/>
  <c r="E4980" i="19"/>
  <c r="G4979" i="19"/>
  <c r="E4981" i="19"/>
  <c r="G4980" i="19"/>
  <c r="E4982" i="19"/>
  <c r="G4981" i="19"/>
  <c r="E4983" i="19"/>
  <c r="G4982" i="19"/>
  <c r="E4984" i="19"/>
  <c r="G4983" i="19"/>
  <c r="E4985" i="19"/>
  <c r="G4984" i="19"/>
  <c r="E4986" i="19"/>
  <c r="G4985" i="19"/>
  <c r="E4987" i="19"/>
  <c r="G4986" i="19"/>
  <c r="E4988" i="19"/>
  <c r="G4987" i="19"/>
  <c r="G4988" i="19"/>
  <c r="E4989" i="19"/>
  <c r="G4989" i="19"/>
  <c r="E4990" i="19"/>
  <c r="E4991" i="19"/>
  <c r="G4990" i="19"/>
  <c r="E4992" i="19"/>
  <c r="G4991" i="19"/>
  <c r="E4993" i="19"/>
  <c r="G4992" i="19"/>
  <c r="E4994" i="19"/>
  <c r="G4993" i="19"/>
  <c r="G4994" i="19"/>
  <c r="E4995" i="19"/>
  <c r="E4996" i="19"/>
  <c r="G4995" i="19"/>
  <c r="E4997" i="19"/>
  <c r="G4996" i="19"/>
  <c r="G4997" i="19"/>
  <c r="E4998" i="19"/>
  <c r="E4999" i="19"/>
  <c r="G4998" i="19"/>
  <c r="G4999" i="19"/>
  <c r="E5000" i="19"/>
  <c r="E5001" i="19"/>
  <c r="G5000" i="19"/>
  <c r="G5001" i="19"/>
  <c r="E5002" i="19"/>
  <c r="G5002" i="19"/>
  <c r="E5003" i="19"/>
  <c r="G5003" i="19"/>
  <c r="E5004" i="19"/>
  <c r="E5005" i="19"/>
  <c r="G5004" i="19"/>
  <c r="G5005" i="19"/>
  <c r="E5006" i="19"/>
  <c r="E5007" i="19"/>
  <c r="G5006" i="19"/>
  <c r="G5007" i="19"/>
  <c r="E5008" i="19"/>
  <c r="E5009" i="19"/>
  <c r="G5008" i="19"/>
  <c r="G5009" i="19"/>
  <c r="E5010" i="19"/>
  <c r="E5011" i="19"/>
  <c r="G5010" i="19"/>
  <c r="G5011" i="19"/>
  <c r="E5012" i="19"/>
  <c r="E5013" i="19"/>
  <c r="G5012" i="19"/>
  <c r="E5014" i="19"/>
  <c r="G5013" i="19"/>
  <c r="G5014" i="19"/>
  <c r="E5015" i="19"/>
  <c r="E5016" i="19"/>
  <c r="G5015" i="19"/>
  <c r="G5016" i="19"/>
  <c r="E5017" i="19"/>
  <c r="E5018" i="19"/>
  <c r="G5017" i="19"/>
  <c r="G5018" i="19"/>
  <c r="E5019" i="19"/>
  <c r="E5020" i="19"/>
  <c r="G5019" i="19"/>
  <c r="E5021" i="19"/>
  <c r="G5020" i="19"/>
  <c r="G5021" i="19"/>
  <c r="E5022" i="19"/>
  <c r="E5023" i="19"/>
  <c r="G5022" i="19"/>
  <c r="G5023" i="19"/>
  <c r="E5024" i="19"/>
  <c r="E5025" i="19"/>
  <c r="G5024" i="19"/>
  <c r="G5025" i="19"/>
  <c r="E5026" i="19"/>
  <c r="E5027" i="19"/>
  <c r="G5026" i="19"/>
  <c r="G5027" i="19"/>
  <c r="E5028" i="19"/>
  <c r="E5029" i="19"/>
  <c r="G5028" i="19"/>
  <c r="E5030" i="19"/>
  <c r="G5029" i="19"/>
  <c r="E5031" i="19"/>
  <c r="G5030" i="19"/>
  <c r="E5032" i="19"/>
  <c r="G5031" i="19"/>
  <c r="E5033" i="19"/>
  <c r="G5032" i="19"/>
  <c r="G5033" i="19"/>
  <c r="E5034" i="19"/>
  <c r="G5034" i="19"/>
  <c r="E5035" i="19"/>
  <c r="E5036" i="19"/>
  <c r="G5035" i="19"/>
  <c r="G5036" i="19"/>
  <c r="E5037" i="19"/>
  <c r="E5038" i="19"/>
  <c r="G5037" i="19"/>
  <c r="E5039" i="19"/>
  <c r="G5038" i="19"/>
  <c r="E5040" i="19"/>
  <c r="G5039" i="19"/>
  <c r="G5040" i="19"/>
  <c r="E5041" i="19"/>
  <c r="G5041" i="19"/>
  <c r="E5042" i="19"/>
  <c r="E5043" i="19"/>
  <c r="G5042" i="19"/>
  <c r="G5043" i="19"/>
  <c r="E5044" i="19"/>
  <c r="E5045" i="19"/>
  <c r="G5044" i="19"/>
  <c r="E5046" i="19"/>
  <c r="G5045" i="19"/>
  <c r="E5047" i="19"/>
  <c r="G5046" i="19"/>
  <c r="E5048" i="19"/>
  <c r="G5047" i="19"/>
  <c r="G5048" i="19"/>
  <c r="L38" i="29"/>
  <c r="N36" i="30"/>
  <c r="O18" i="29"/>
  <c r="O22" i="29" s="1"/>
  <c r="O24" i="29" s="1"/>
  <c r="O27" i="29" s="1"/>
  <c r="O9" i="24" s="1"/>
  <c r="N18" i="30"/>
  <c r="N22" i="30" s="1"/>
  <c r="N24" i="30" s="1"/>
  <c r="N27" i="30" s="1"/>
  <c r="N10" i="24" s="1"/>
  <c r="O18" i="28"/>
  <c r="O22" i="28" s="1"/>
  <c r="O24" i="28" s="1"/>
  <c r="O27" i="28" s="1"/>
  <c r="O12" i="24" s="1"/>
  <c r="K10" i="28"/>
  <c r="K18" i="28"/>
  <c r="K22" i="28" s="1"/>
  <c r="K24" i="28" s="1"/>
  <c r="K27" i="28" s="1"/>
  <c r="K12" i="24" s="1"/>
  <c r="K38" i="31"/>
  <c r="N4686" i="19"/>
  <c r="N4678" i="19"/>
  <c r="N5046" i="19"/>
  <c r="M5046" i="19"/>
  <c r="N5030" i="19"/>
  <c r="M5030" i="19"/>
  <c r="N5022" i="19"/>
  <c r="M5022" i="19"/>
  <c r="N5006" i="19"/>
  <c r="M5006" i="19"/>
  <c r="N4998" i="19"/>
  <c r="M4998" i="19"/>
  <c r="N4982" i="19"/>
  <c r="M4982" i="19"/>
  <c r="N4966" i="19"/>
  <c r="M4966" i="19"/>
  <c r="N4950" i="19"/>
  <c r="M4950" i="19"/>
  <c r="N4934" i="19"/>
  <c r="M4934" i="19"/>
  <c r="N4918" i="19"/>
  <c r="M4918" i="19"/>
  <c r="N4910" i="19"/>
  <c r="M4910" i="19"/>
  <c r="N4902" i="19"/>
  <c r="M4902" i="19"/>
  <c r="N4878" i="19"/>
  <c r="M4878" i="19"/>
  <c r="N4862" i="19"/>
  <c r="M4862" i="19"/>
  <c r="N4854" i="19"/>
  <c r="M4854" i="19"/>
  <c r="N4838" i="19"/>
  <c r="M4838" i="19"/>
  <c r="N4822" i="19"/>
  <c r="M4822" i="19"/>
  <c r="N4814" i="19"/>
  <c r="M4814" i="19"/>
  <c r="M4798" i="19"/>
  <c r="N4798" i="19"/>
  <c r="N4790" i="19"/>
  <c r="M4790" i="19"/>
  <c r="M4774" i="19"/>
  <c r="N4774" i="19"/>
  <c r="N4750" i="19"/>
  <c r="M4750" i="19"/>
  <c r="N4734" i="19"/>
  <c r="M4734" i="19"/>
  <c r="N4718" i="19"/>
  <c r="M4718" i="19"/>
  <c r="M4694" i="19"/>
  <c r="N4694" i="19"/>
  <c r="N4746" i="19"/>
  <c r="N4810" i="19"/>
  <c r="N4874" i="19"/>
  <c r="N4938" i="19"/>
  <c r="N5002" i="19"/>
  <c r="N4690" i="19"/>
  <c r="N4722" i="19"/>
  <c r="N4754" i="19"/>
  <c r="N4786" i="19"/>
  <c r="N4818" i="19"/>
  <c r="N4850" i="19"/>
  <c r="N4882" i="19"/>
  <c r="N4914" i="19"/>
  <c r="N4946" i="19"/>
  <c r="N4978" i="19"/>
  <c r="N5010" i="19"/>
  <c r="N5042" i="19"/>
  <c r="N5038" i="19"/>
  <c r="M5038" i="19"/>
  <c r="M5014" i="19"/>
  <c r="N5014" i="19"/>
  <c r="N4990" i="19"/>
  <c r="M4990" i="19"/>
  <c r="N4974" i="19"/>
  <c r="M4974" i="19"/>
  <c r="N4958" i="19"/>
  <c r="M4958" i="19"/>
  <c r="N4942" i="19"/>
  <c r="M4942" i="19"/>
  <c r="N4926" i="19"/>
  <c r="M4926" i="19"/>
  <c r="N4894" i="19"/>
  <c r="M4894" i="19"/>
  <c r="N4886" i="19"/>
  <c r="M4886" i="19"/>
  <c r="N4870" i="19"/>
  <c r="M4870" i="19"/>
  <c r="N4846" i="19"/>
  <c r="M4846" i="19"/>
  <c r="N4830" i="19"/>
  <c r="M4830" i="19"/>
  <c r="N4806" i="19"/>
  <c r="M4806" i="19"/>
  <c r="N4782" i="19"/>
  <c r="M4782" i="19"/>
  <c r="N4766" i="19"/>
  <c r="M4766" i="19"/>
  <c r="M4758" i="19"/>
  <c r="N4758" i="19"/>
  <c r="M4742" i="19"/>
  <c r="N4742" i="19"/>
  <c r="M4726" i="19"/>
  <c r="N4726" i="19"/>
  <c r="M4710" i="19"/>
  <c r="N4710" i="19"/>
  <c r="N4702" i="19"/>
  <c r="M4702" i="19"/>
  <c r="N4714" i="19"/>
  <c r="N4778" i="19"/>
  <c r="N4842" i="19"/>
  <c r="N4906" i="19"/>
  <c r="N4970" i="19"/>
  <c r="N5034" i="19"/>
  <c r="N4698" i="19"/>
  <c r="N4730" i="19"/>
  <c r="N4762" i="19"/>
  <c r="N4794" i="19"/>
  <c r="N4826" i="19"/>
  <c r="N4858" i="19"/>
  <c r="N4890" i="19"/>
  <c r="N4922" i="19"/>
  <c r="N4954" i="19"/>
  <c r="N4986" i="19"/>
  <c r="N5018" i="19"/>
  <c r="M4686" i="19"/>
  <c r="L41" i="7"/>
  <c r="L9" i="20"/>
  <c r="L10" i="20"/>
  <c r="L12" i="20"/>
  <c r="L14" i="20"/>
  <c r="L22" i="20"/>
  <c r="N41" i="7"/>
  <c r="N9" i="20"/>
  <c r="N10" i="20"/>
  <c r="N12" i="20"/>
  <c r="N14" i="20"/>
  <c r="N17" i="20"/>
  <c r="O41" i="7"/>
  <c r="O9" i="20"/>
  <c r="O10" i="20"/>
  <c r="O12" i="20"/>
  <c r="O14" i="20"/>
  <c r="O32" i="20"/>
  <c r="K84" i="14"/>
  <c r="K39" i="27"/>
  <c r="K88" i="14"/>
  <c r="M39" i="27"/>
  <c r="M88" i="14"/>
  <c r="M84" i="14"/>
  <c r="O39" i="27"/>
  <c r="O88" i="14"/>
  <c r="O84" i="14"/>
  <c r="L39" i="27"/>
  <c r="L88" i="14"/>
  <c r="L84" i="14"/>
  <c r="N39" i="27"/>
  <c r="N84" i="14"/>
  <c r="N88" i="14"/>
  <c r="K38" i="28"/>
  <c r="N38" i="28"/>
  <c r="L27" i="20"/>
  <c r="L37" i="20"/>
  <c r="L32" i="20"/>
  <c r="K55" i="7"/>
  <c r="K51" i="7"/>
  <c r="K41" i="7"/>
  <c r="K9" i="20"/>
  <c r="K10" i="20"/>
  <c r="K12" i="20"/>
  <c r="O18" i="30"/>
  <c r="O22" i="30" s="1"/>
  <c r="O24" i="30" s="1"/>
  <c r="O27" i="30" s="1"/>
  <c r="O10" i="24" s="1"/>
  <c r="O38" i="30"/>
  <c r="M41" i="7"/>
  <c r="M9" i="20"/>
  <c r="M10" i="20"/>
  <c r="M12" i="20"/>
  <c r="N27" i="20"/>
  <c r="J30" i="30"/>
  <c r="H82" i="14"/>
  <c r="H39" i="27"/>
  <c r="J39" i="27"/>
  <c r="J89" i="14"/>
  <c r="J13" i="28"/>
  <c r="J14" i="28"/>
  <c r="J72" i="14"/>
  <c r="J73" i="14"/>
  <c r="J31" i="30"/>
  <c r="J16" i="14"/>
  <c r="J18" i="14"/>
  <c r="P14" i="14"/>
  <c r="P48" i="14"/>
  <c r="M48" i="14"/>
  <c r="J48" i="14"/>
  <c r="L48" i="14"/>
  <c r="M38" i="30"/>
  <c r="M36" i="30"/>
  <c r="M18" i="30"/>
  <c r="M22" i="30" s="1"/>
  <c r="M24" i="30" s="1"/>
  <c r="M27" i="30" s="1"/>
  <c r="M10" i="24" s="1"/>
  <c r="P31" i="14"/>
  <c r="L25" i="30"/>
  <c r="L25" i="29"/>
  <c r="K18" i="27"/>
  <c r="K22" i="27" s="1"/>
  <c r="K24" i="27" s="1"/>
  <c r="K27" i="27" s="1"/>
  <c r="K13" i="24" s="1"/>
  <c r="K38" i="27"/>
  <c r="K36" i="27"/>
  <c r="J39" i="28"/>
  <c r="J88" i="14"/>
  <c r="L38" i="27"/>
  <c r="L18" i="27"/>
  <c r="L22" i="27"/>
  <c r="P71" i="14"/>
  <c r="P73" i="14"/>
  <c r="P16" i="28"/>
  <c r="P19" i="28"/>
  <c r="P30" i="28"/>
  <c r="L36" i="31"/>
  <c r="L40" i="31" s="1"/>
  <c r="L44" i="31" s="1"/>
  <c r="N36" i="31"/>
  <c r="O18" i="31"/>
  <c r="O22" i="31"/>
  <c r="K38" i="29"/>
  <c r="N38" i="29"/>
  <c r="N10" i="27"/>
  <c r="K34" i="29"/>
  <c r="M9" i="29"/>
  <c r="M36" i="29"/>
  <c r="L9" i="29"/>
  <c r="L36" i="29"/>
  <c r="K10" i="30"/>
  <c r="L52" i="29"/>
  <c r="K9" i="29"/>
  <c r="K36" i="29"/>
  <c r="N9" i="29"/>
  <c r="N36" i="29"/>
  <c r="L10" i="28"/>
  <c r="L38" i="28"/>
  <c r="M10" i="28"/>
  <c r="O9" i="28"/>
  <c r="O36" i="28"/>
  <c r="P9" i="29"/>
  <c r="K59" i="7"/>
  <c r="M4940" i="19"/>
  <c r="M4948" i="19"/>
  <c r="M4956" i="19"/>
  <c r="M4964" i="19"/>
  <c r="M4972" i="19"/>
  <c r="M4980" i="19"/>
  <c r="M4988" i="19"/>
  <c r="M4996" i="19"/>
  <c r="M5004" i="19"/>
  <c r="M5012" i="19"/>
  <c r="M5020" i="19"/>
  <c r="M5028" i="19"/>
  <c r="M5036" i="19"/>
  <c r="M5044" i="19"/>
  <c r="M59" i="7"/>
  <c r="N38" i="31"/>
  <c r="M18" i="29"/>
  <c r="M22" i="29"/>
  <c r="M24" i="29" s="1"/>
  <c r="M27" i="29" s="1"/>
  <c r="M9" i="24" s="1"/>
  <c r="N18" i="28"/>
  <c r="N22" i="28" s="1"/>
  <c r="N24" i="28" s="1"/>
  <c r="N27" i="28" s="1"/>
  <c r="N12" i="24" s="1"/>
  <c r="O10" i="27"/>
  <c r="O52" i="28"/>
  <c r="N34" i="29"/>
  <c r="M34" i="29"/>
  <c r="O34" i="29"/>
  <c r="L9" i="28"/>
  <c r="L36" i="28"/>
  <c r="L18" i="28"/>
  <c r="L22" i="28"/>
  <c r="L24" i="28" s="1"/>
  <c r="L27" i="28" s="1"/>
  <c r="L12" i="24" s="1"/>
  <c r="N32" i="20"/>
  <c r="N37" i="20"/>
  <c r="O22" i="20"/>
  <c r="O17" i="20"/>
  <c r="O37" i="20"/>
  <c r="O27" i="20"/>
  <c r="N22" i="20"/>
  <c r="L17" i="20"/>
  <c r="K40" i="27"/>
  <c r="K44" i="27"/>
  <c r="M25" i="29"/>
  <c r="M13" i="20"/>
  <c r="M25" i="27"/>
  <c r="M25" i="28"/>
  <c r="M25" i="30"/>
  <c r="M25" i="31"/>
  <c r="J13" i="29"/>
  <c r="J14" i="29"/>
  <c r="J21" i="14"/>
  <c r="J22" i="14"/>
  <c r="J54" i="14"/>
  <c r="J50" i="14"/>
  <c r="J52" i="14"/>
  <c r="J39" i="31"/>
  <c r="N20" i="14"/>
  <c r="J43" i="30"/>
  <c r="J45" i="30"/>
  <c r="O18" i="27"/>
  <c r="O22" i="27"/>
  <c r="K25" i="30"/>
  <c r="K25" i="29"/>
  <c r="K13" i="20"/>
  <c r="K25" i="28"/>
  <c r="K25" i="27"/>
  <c r="K25" i="31"/>
  <c r="K18" i="30"/>
  <c r="K22" i="30"/>
  <c r="N38" i="27"/>
  <c r="N18" i="27"/>
  <c r="N22" i="27" s="1"/>
  <c r="N24" i="27" s="1"/>
  <c r="N27" i="27" s="1"/>
  <c r="N13" i="24" s="1"/>
  <c r="J90" i="14"/>
  <c r="P33" i="14"/>
  <c r="P37" i="14"/>
  <c r="P39" i="14"/>
  <c r="P54" i="14"/>
  <c r="P56" i="14"/>
  <c r="P50" i="14"/>
  <c r="O20" i="14"/>
  <c r="J29" i="28"/>
  <c r="K14" i="20"/>
  <c r="M14" i="20"/>
  <c r="M38" i="28"/>
  <c r="M18" i="28"/>
  <c r="M22" i="28" s="1"/>
  <c r="M24" i="28" s="1"/>
  <c r="M27" i="28" s="1"/>
  <c r="M12" i="24" s="1"/>
  <c r="L54" i="14"/>
  <c r="L56" i="14" s="1"/>
  <c r="L16" i="31" s="1"/>
  <c r="L19" i="31" s="1"/>
  <c r="L30" i="31" s="1"/>
  <c r="L39" i="31"/>
  <c r="L50" i="14"/>
  <c r="M39" i="31"/>
  <c r="M50" i="14"/>
  <c r="M52" i="14" s="1"/>
  <c r="M13" i="31" s="1"/>
  <c r="M14" i="31" s="1"/>
  <c r="M29" i="31" s="1"/>
  <c r="M54" i="14"/>
  <c r="P16" i="14"/>
  <c r="P20" i="14"/>
  <c r="J16" i="28"/>
  <c r="J19" i="28"/>
  <c r="L50" i="7"/>
  <c r="K56" i="7"/>
  <c r="K57" i="7"/>
  <c r="K17" i="14"/>
  <c r="K23" i="31"/>
  <c r="K23" i="27"/>
  <c r="K51" i="14"/>
  <c r="K23" i="29"/>
  <c r="K23" i="30"/>
  <c r="K85" i="14"/>
  <c r="K86" i="14"/>
  <c r="K68" i="14"/>
  <c r="K23" i="28"/>
  <c r="K34" i="14"/>
  <c r="L55" i="7"/>
  <c r="L51" i="7"/>
  <c r="M32" i="20"/>
  <c r="M17" i="20"/>
  <c r="M27" i="20"/>
  <c r="M22" i="20"/>
  <c r="M37" i="20"/>
  <c r="P16" i="31"/>
  <c r="P19" i="31"/>
  <c r="P30" i="31"/>
  <c r="P16" i="27"/>
  <c r="P19" i="27"/>
  <c r="P30" i="27"/>
  <c r="P16" i="30"/>
  <c r="P19" i="30"/>
  <c r="P30" i="30"/>
  <c r="P16" i="29"/>
  <c r="P19" i="29"/>
  <c r="P30" i="29"/>
  <c r="J56" i="30"/>
  <c r="K32" i="20"/>
  <c r="K27" i="20"/>
  <c r="K37" i="20"/>
  <c r="K22" i="20"/>
  <c r="K17" i="20"/>
  <c r="J16" i="29"/>
  <c r="J19" i="29"/>
  <c r="J55" i="14"/>
  <c r="J56" i="14"/>
  <c r="J13" i="31"/>
  <c r="J14" i="31"/>
  <c r="J29" i="29"/>
  <c r="J30" i="28"/>
  <c r="J31" i="28"/>
  <c r="J43" i="28"/>
  <c r="J45" i="28"/>
  <c r="J16" i="31"/>
  <c r="J19" i="31"/>
  <c r="J16" i="27"/>
  <c r="J19" i="27"/>
  <c r="J29" i="31"/>
  <c r="O40" i="20"/>
  <c r="O47" i="20"/>
  <c r="P40" i="20"/>
  <c r="P47" i="20"/>
  <c r="K40" i="20"/>
  <c r="K47" i="20"/>
  <c r="M40" i="20"/>
  <c r="M47" i="20"/>
  <c r="L40" i="20"/>
  <c r="L47" i="20"/>
  <c r="N40" i="20"/>
  <c r="N47" i="20"/>
  <c r="L56" i="7"/>
  <c r="M50" i="7"/>
  <c r="K30" i="20"/>
  <c r="K45" i="20"/>
  <c r="O30" i="20"/>
  <c r="O45" i="20"/>
  <c r="M30" i="20"/>
  <c r="M45" i="20"/>
  <c r="N30" i="20"/>
  <c r="N45" i="20"/>
  <c r="P30" i="20"/>
  <c r="P45" i="20"/>
  <c r="L30" i="20"/>
  <c r="L45" i="20"/>
  <c r="L57" i="7"/>
  <c r="K13" i="27"/>
  <c r="K89" i="14"/>
  <c r="K90" i="14"/>
  <c r="K20" i="20"/>
  <c r="K43" i="20"/>
  <c r="M20" i="20"/>
  <c r="M43" i="20"/>
  <c r="L20" i="20"/>
  <c r="L43" i="20"/>
  <c r="N20" i="20"/>
  <c r="N43" i="20"/>
  <c r="P20" i="20"/>
  <c r="P43" i="20"/>
  <c r="O20" i="20"/>
  <c r="O43" i="20"/>
  <c r="K35" i="20"/>
  <c r="K46" i="20"/>
  <c r="N35" i="20"/>
  <c r="N46" i="20"/>
  <c r="O35" i="20"/>
  <c r="O46" i="20"/>
  <c r="M35" i="20"/>
  <c r="M46" i="20"/>
  <c r="P35" i="20"/>
  <c r="P46" i="20"/>
  <c r="L35" i="20"/>
  <c r="L46" i="20"/>
  <c r="J30" i="29"/>
  <c r="J31" i="29"/>
  <c r="N25" i="20"/>
  <c r="N44" i="20"/>
  <c r="P25" i="20"/>
  <c r="P44" i="20"/>
  <c r="K25" i="20"/>
  <c r="K44" i="20"/>
  <c r="O25" i="20"/>
  <c r="O44" i="20"/>
  <c r="M25" i="20"/>
  <c r="M44" i="20"/>
  <c r="L25" i="20"/>
  <c r="L44" i="20"/>
  <c r="J43" i="29"/>
  <c r="J45" i="29"/>
  <c r="N48" i="20"/>
  <c r="J30" i="27"/>
  <c r="J31" i="27"/>
  <c r="L48" i="20"/>
  <c r="L23" i="28"/>
  <c r="L68" i="14"/>
  <c r="L23" i="27"/>
  <c r="L23" i="29"/>
  <c r="L23" i="31"/>
  <c r="L34" i="14"/>
  <c r="L23" i="30"/>
  <c r="L85" i="14"/>
  <c r="L86" i="14"/>
  <c r="L51" i="14"/>
  <c r="L52" i="14"/>
  <c r="L13" i="31" s="1"/>
  <c r="L14" i="31" s="1"/>
  <c r="L29" i="31" s="1"/>
  <c r="L17" i="14"/>
  <c r="J30" i="31"/>
  <c r="O48" i="20"/>
  <c r="M48" i="20"/>
  <c r="K16" i="27"/>
  <c r="K19" i="27"/>
  <c r="K30" i="27" s="1"/>
  <c r="K31" i="27" s="1"/>
  <c r="J31" i="31"/>
  <c r="P48" i="20"/>
  <c r="K48" i="20"/>
  <c r="M51" i="7"/>
  <c r="M55" i="7"/>
  <c r="J56" i="28"/>
  <c r="M56" i="7"/>
  <c r="N50" i="7"/>
  <c r="M11" i="31"/>
  <c r="M12" i="31"/>
  <c r="M11" i="30"/>
  <c r="M12" i="30"/>
  <c r="M11" i="27"/>
  <c r="M12" i="27"/>
  <c r="M11" i="28"/>
  <c r="M12" i="28"/>
  <c r="M11" i="29"/>
  <c r="M12" i="29"/>
  <c r="J43" i="27"/>
  <c r="J45" i="27"/>
  <c r="K11" i="30"/>
  <c r="K12" i="30"/>
  <c r="K11" i="28"/>
  <c r="K12" i="28"/>
  <c r="K11" i="29"/>
  <c r="K12" i="29"/>
  <c r="K11" i="27"/>
  <c r="K12" i="27"/>
  <c r="K11" i="31"/>
  <c r="K12" i="31"/>
  <c r="J43" i="31"/>
  <c r="J45" i="31"/>
  <c r="O11" i="31"/>
  <c r="O12" i="31"/>
  <c r="O11" i="28"/>
  <c r="O12" i="28"/>
  <c r="O11" i="27"/>
  <c r="O12" i="27"/>
  <c r="O11" i="30"/>
  <c r="O12" i="30"/>
  <c r="O11" i="29"/>
  <c r="O12" i="29"/>
  <c r="L55" i="14"/>
  <c r="N11" i="29"/>
  <c r="N12" i="29"/>
  <c r="N11" i="28"/>
  <c r="N12" i="28"/>
  <c r="N11" i="31"/>
  <c r="N12" i="31"/>
  <c r="N11" i="27"/>
  <c r="N12" i="27"/>
  <c r="N11" i="30"/>
  <c r="N12" i="30"/>
  <c r="P11" i="29"/>
  <c r="P11" i="31"/>
  <c r="P11" i="28"/>
  <c r="P11" i="27"/>
  <c r="P11" i="30"/>
  <c r="L13" i="27"/>
  <c r="L89" i="14"/>
  <c r="L90" i="14"/>
  <c r="L11" i="29"/>
  <c r="L12" i="29"/>
  <c r="L11" i="30"/>
  <c r="L12" i="30"/>
  <c r="L11" i="27"/>
  <c r="L12" i="27"/>
  <c r="L11" i="31"/>
  <c r="L12" i="31"/>
  <c r="L11" i="28"/>
  <c r="L12" i="28"/>
  <c r="M57" i="7"/>
  <c r="J56" i="29"/>
  <c r="L21" i="28"/>
  <c r="L21" i="29"/>
  <c r="P12" i="31"/>
  <c r="P14" i="31"/>
  <c r="N21" i="31"/>
  <c r="O21" i="29"/>
  <c r="O21" i="31"/>
  <c r="K21" i="27"/>
  <c r="K14" i="27"/>
  <c r="M21" i="28"/>
  <c r="L21" i="31"/>
  <c r="P14" i="30"/>
  <c r="P12" i="30"/>
  <c r="P12" i="29"/>
  <c r="P14" i="29"/>
  <c r="N21" i="28"/>
  <c r="O21" i="30"/>
  <c r="K21" i="29"/>
  <c r="K24" i="29"/>
  <c r="K27" i="29" s="1"/>
  <c r="K9" i="24" s="1"/>
  <c r="J56" i="27"/>
  <c r="M21" i="27"/>
  <c r="L21" i="27"/>
  <c r="L24" i="27"/>
  <c r="L27" i="27"/>
  <c r="L13" i="24"/>
  <c r="L14" i="27"/>
  <c r="L29" i="27"/>
  <c r="P14" i="27"/>
  <c r="P12" i="27"/>
  <c r="N21" i="30"/>
  <c r="N21" i="29"/>
  <c r="O21" i="27"/>
  <c r="J56" i="31"/>
  <c r="K21" i="28"/>
  <c r="M21" i="30"/>
  <c r="N55" i="7"/>
  <c r="N51" i="7"/>
  <c r="M23" i="28"/>
  <c r="M85" i="14"/>
  <c r="M86" i="14"/>
  <c r="M17" i="14"/>
  <c r="M68" i="14"/>
  <c r="M51" i="14"/>
  <c r="M23" i="31"/>
  <c r="M23" i="29"/>
  <c r="M23" i="27"/>
  <c r="M24" i="27"/>
  <c r="M27" i="27"/>
  <c r="M13" i="24" s="1"/>
  <c r="M23" i="30"/>
  <c r="M34" i="14"/>
  <c r="L21" i="30"/>
  <c r="L16" i="27"/>
  <c r="L19" i="27"/>
  <c r="P12" i="28"/>
  <c r="P14" i="28"/>
  <c r="N21" i="27"/>
  <c r="O21" i="28"/>
  <c r="K21" i="31"/>
  <c r="K21" i="30"/>
  <c r="K24" i="30"/>
  <c r="K27" i="30" s="1"/>
  <c r="K10" i="24" s="1"/>
  <c r="M21" i="29"/>
  <c r="M21" i="31"/>
  <c r="P41" i="28"/>
  <c r="P42" i="28"/>
  <c r="P29" i="28"/>
  <c r="P31" i="28"/>
  <c r="O50" i="7"/>
  <c r="N56" i="7"/>
  <c r="N57" i="7"/>
  <c r="P41" i="30"/>
  <c r="P42" i="30"/>
  <c r="P29" i="30"/>
  <c r="P31" i="30"/>
  <c r="M13" i="27"/>
  <c r="M14" i="27"/>
  <c r="M29" i="27"/>
  <c r="M89" i="14"/>
  <c r="M90" i="14"/>
  <c r="P41" i="29"/>
  <c r="P42" i="29"/>
  <c r="P29" i="29"/>
  <c r="P31" i="29"/>
  <c r="K29" i="27"/>
  <c r="P41" i="31"/>
  <c r="P42" i="31"/>
  <c r="P29" i="31"/>
  <c r="P31" i="31"/>
  <c r="L30" i="27"/>
  <c r="L31" i="27" s="1"/>
  <c r="L43" i="27" s="1"/>
  <c r="L45" i="27" s="1"/>
  <c r="L56" i="27" s="1"/>
  <c r="L58" i="27" s="1"/>
  <c r="L60" i="27" s="1"/>
  <c r="L19" i="24" s="1"/>
  <c r="P29" i="27"/>
  <c r="P31" i="27"/>
  <c r="P41" i="27"/>
  <c r="P42" i="27"/>
  <c r="M16" i="27"/>
  <c r="M19" i="27"/>
  <c r="N23" i="29"/>
  <c r="N23" i="28"/>
  <c r="N85" i="14"/>
  <c r="N86" i="14"/>
  <c r="N34" i="14"/>
  <c r="N17" i="14"/>
  <c r="N23" i="27"/>
  <c r="N51" i="14"/>
  <c r="N23" i="31"/>
  <c r="N68" i="14"/>
  <c r="N23" i="30"/>
  <c r="O55" i="7"/>
  <c r="O51" i="7"/>
  <c r="N89" i="14"/>
  <c r="N90" i="14"/>
  <c r="N16" i="27"/>
  <c r="N19" i="27"/>
  <c r="H19" i="27" s="1"/>
  <c r="H30" i="27" s="1"/>
  <c r="N13" i="27"/>
  <c r="N14" i="27"/>
  <c r="P50" i="7"/>
  <c r="O56" i="7"/>
  <c r="O57" i="7"/>
  <c r="M30" i="27"/>
  <c r="M31" i="27"/>
  <c r="O23" i="29"/>
  <c r="O23" i="28"/>
  <c r="O68" i="14"/>
  <c r="O23" i="27"/>
  <c r="O24" i="27"/>
  <c r="O27" i="27" s="1"/>
  <c r="O13" i="24" s="1"/>
  <c r="O17" i="14"/>
  <c r="O23" i="31"/>
  <c r="O24" i="31"/>
  <c r="O27" i="31" s="1"/>
  <c r="O11" i="24" s="1"/>
  <c r="O23" i="30"/>
  <c r="O85" i="14"/>
  <c r="O86" i="14"/>
  <c r="O51" i="14"/>
  <c r="O34" i="14"/>
  <c r="M43" i="27"/>
  <c r="P51" i="7"/>
  <c r="P56" i="7"/>
  <c r="P55" i="7"/>
  <c r="N29" i="27"/>
  <c r="P57" i="7"/>
  <c r="O13" i="27"/>
  <c r="O14" i="27"/>
  <c r="O89" i="14"/>
  <c r="O90" i="14"/>
  <c r="H86" i="14"/>
  <c r="H13" i="27"/>
  <c r="O29" i="27"/>
  <c r="H14" i="27"/>
  <c r="H29" i="27"/>
  <c r="P85" i="14"/>
  <c r="P17" i="14"/>
  <c r="P18" i="14"/>
  <c r="P21" i="14"/>
  <c r="P22" i="14"/>
  <c r="P68" i="14"/>
  <c r="P51" i="14"/>
  <c r="P34" i="14"/>
  <c r="O16" i="27"/>
  <c r="O19" i="27"/>
  <c r="H90" i="14"/>
  <c r="H16" i="27"/>
  <c r="O30" i="27"/>
  <c r="O31" i="27" s="1"/>
  <c r="O43" i="27" s="1"/>
  <c r="O45" i="27" l="1"/>
  <c r="O56" i="27" s="1"/>
  <c r="O58" i="27" s="1"/>
  <c r="O60" i="27" s="1"/>
  <c r="O19" i="24" s="1"/>
  <c r="K43" i="27"/>
  <c r="K45" i="27" s="1"/>
  <c r="M45" i="27"/>
  <c r="M56" i="27" s="1"/>
  <c r="M58" i="27" s="1"/>
  <c r="M60" i="27" s="1"/>
  <c r="M19" i="24" s="1"/>
  <c r="N30" i="27"/>
  <c r="N31" i="27" s="1"/>
  <c r="N43" i="27" s="1"/>
  <c r="N45" i="27" s="1"/>
  <c r="N56" i="27" s="1"/>
  <c r="N58" i="27" s="1"/>
  <c r="N60" i="27" s="1"/>
  <c r="N19" i="24" s="1"/>
  <c r="M40" i="31"/>
  <c r="M44" i="31" s="1"/>
  <c r="O39" i="29"/>
  <c r="O40" i="29" s="1"/>
  <c r="O44" i="29" s="1"/>
  <c r="O16" i="14"/>
  <c r="O18" i="14" s="1"/>
  <c r="L39" i="29"/>
  <c r="L40" i="29" s="1"/>
  <c r="L44" i="29" s="1"/>
  <c r="L20" i="14"/>
  <c r="L16" i="14"/>
  <c r="L18" i="14" s="1"/>
  <c r="N39" i="29"/>
  <c r="N40" i="29" s="1"/>
  <c r="N44" i="29" s="1"/>
  <c r="N16" i="14"/>
  <c r="N18" i="14" s="1"/>
  <c r="M16" i="14"/>
  <c r="M18" i="14" s="1"/>
  <c r="M39" i="29"/>
  <c r="M40" i="29" s="1"/>
  <c r="M44" i="29" s="1"/>
  <c r="M20" i="14"/>
  <c r="K33" i="14"/>
  <c r="K35" i="14" s="1"/>
  <c r="H31" i="14"/>
  <c r="K39" i="30"/>
  <c r="K40" i="30" s="1"/>
  <c r="K44" i="30" s="1"/>
  <c r="K37" i="14"/>
  <c r="K50" i="14"/>
  <c r="K52" i="14" s="1"/>
  <c r="H48" i="14"/>
  <c r="K39" i="31"/>
  <c r="K40" i="31" s="1"/>
  <c r="K44" i="31" s="1"/>
  <c r="K54" i="14"/>
  <c r="N71" i="14"/>
  <c r="N39" i="28"/>
  <c r="N40" i="28" s="1"/>
  <c r="N44" i="28" s="1"/>
  <c r="N67" i="14"/>
  <c r="N69" i="14" s="1"/>
  <c r="K20" i="14"/>
  <c r="H14" i="14"/>
  <c r="K16" i="14"/>
  <c r="K18" i="14" s="1"/>
  <c r="K39" i="29"/>
  <c r="K40" i="29" s="1"/>
  <c r="K44" i="29" s="1"/>
  <c r="L37" i="14"/>
  <c r="L39" i="30"/>
  <c r="L40" i="30" s="1"/>
  <c r="L44" i="30" s="1"/>
  <c r="L33" i="14"/>
  <c r="L35" i="14" s="1"/>
  <c r="N39" i="31"/>
  <c r="N40" i="31" s="1"/>
  <c r="N44" i="31" s="1"/>
  <c r="N54" i="14"/>
  <c r="N50" i="14"/>
  <c r="N52" i="14" s="1"/>
  <c r="M39" i="28"/>
  <c r="M40" i="28" s="1"/>
  <c r="M44" i="28" s="1"/>
  <c r="M67" i="14"/>
  <c r="M69" i="14" s="1"/>
  <c r="M71" i="14"/>
  <c r="M55" i="14"/>
  <c r="M56" i="14" s="1"/>
  <c r="M16" i="31" s="1"/>
  <c r="M19" i="31" s="1"/>
  <c r="M30" i="31" s="1"/>
  <c r="M31" i="31" s="1"/>
  <c r="M43" i="31" s="1"/>
  <c r="L31" i="31"/>
  <c r="L43" i="31" s="1"/>
  <c r="L45" i="31" s="1"/>
  <c r="L56" i="31" s="1"/>
  <c r="L58" i="31" s="1"/>
  <c r="L60" i="31" s="1"/>
  <c r="L17" i="24" s="1"/>
  <c r="K39" i="28"/>
  <c r="K40" i="28" s="1"/>
  <c r="K44" i="28" s="1"/>
  <c r="K67" i="14"/>
  <c r="K69" i="14" s="1"/>
  <c r="K71" i="14"/>
  <c r="H65" i="14"/>
  <c r="O39" i="28"/>
  <c r="O40" i="28" s="1"/>
  <c r="O44" i="28" s="1"/>
  <c r="O71" i="14"/>
  <c r="O67" i="14"/>
  <c r="O69" i="14" s="1"/>
  <c r="N37" i="14"/>
  <c r="N39" i="30"/>
  <c r="N40" i="30" s="1"/>
  <c r="N44" i="30" s="1"/>
  <c r="N33" i="14"/>
  <c r="N35" i="14" s="1"/>
  <c r="O37" i="14"/>
  <c r="O33" i="14"/>
  <c r="O35" i="14" s="1"/>
  <c r="O39" i="30"/>
  <c r="O40" i="30" s="1"/>
  <c r="O44" i="30" s="1"/>
  <c r="O54" i="14"/>
  <c r="O50" i="14"/>
  <c r="O52" i="14" s="1"/>
  <c r="O39" i="31"/>
  <c r="O40" i="31" s="1"/>
  <c r="O44" i="31" s="1"/>
  <c r="M37" i="14"/>
  <c r="M39" i="30"/>
  <c r="M40" i="30" s="1"/>
  <c r="M44" i="30" s="1"/>
  <c r="M33" i="14"/>
  <c r="M35" i="14" s="1"/>
  <c r="L71" i="14"/>
  <c r="L67" i="14"/>
  <c r="L69" i="14" s="1"/>
  <c r="L39" i="28"/>
  <c r="L40" i="28" s="1"/>
  <c r="L44" i="28" s="1"/>
  <c r="H45" i="27" l="1"/>
  <c r="H56" i="27" s="1"/>
  <c r="K56" i="27"/>
  <c r="K58" i="27" s="1"/>
  <c r="K60" i="27" s="1"/>
  <c r="H31" i="27"/>
  <c r="H43" i="27" s="1"/>
  <c r="M45" i="31"/>
  <c r="M56" i="31" s="1"/>
  <c r="M58" i="31" s="1"/>
  <c r="M60" i="31" s="1"/>
  <c r="M17" i="24" s="1"/>
  <c r="N38" i="14"/>
  <c r="N39" i="14" s="1"/>
  <c r="N16" i="30" s="1"/>
  <c r="N19" i="30" s="1"/>
  <c r="N30" i="30" s="1"/>
  <c r="N13" i="30"/>
  <c r="N14" i="30" s="1"/>
  <c r="N29" i="30" s="1"/>
  <c r="K13" i="28"/>
  <c r="K14" i="28" s="1"/>
  <c r="K72" i="14"/>
  <c r="H69" i="14"/>
  <c r="N56" i="14"/>
  <c r="N16" i="31" s="1"/>
  <c r="N19" i="31" s="1"/>
  <c r="N30" i="31" s="1"/>
  <c r="K22" i="14"/>
  <c r="O56" i="14"/>
  <c r="O16" i="31" s="1"/>
  <c r="O19" i="31" s="1"/>
  <c r="O30" i="31" s="1"/>
  <c r="O72" i="14"/>
  <c r="O13" i="28"/>
  <c r="O14" i="28" s="1"/>
  <c r="O29" i="28" s="1"/>
  <c r="N13" i="28"/>
  <c r="N14" i="28" s="1"/>
  <c r="N29" i="28" s="1"/>
  <c r="N72" i="14"/>
  <c r="H37" i="14"/>
  <c r="H33" i="14"/>
  <c r="H39" i="30"/>
  <c r="K38" i="14"/>
  <c r="K39" i="14" s="1"/>
  <c r="H35" i="14"/>
  <c r="K13" i="30"/>
  <c r="K14" i="30" s="1"/>
  <c r="L13" i="28"/>
  <c r="L14" i="28" s="1"/>
  <c r="L29" i="28" s="1"/>
  <c r="L72" i="14"/>
  <c r="L73" i="14" s="1"/>
  <c r="L16" i="28" s="1"/>
  <c r="L19" i="28" s="1"/>
  <c r="L30" i="28" s="1"/>
  <c r="O73" i="14"/>
  <c r="O16" i="28" s="1"/>
  <c r="O19" i="28" s="1"/>
  <c r="O30" i="28" s="1"/>
  <c r="M73" i="14"/>
  <c r="M16" i="28" s="1"/>
  <c r="M19" i="28" s="1"/>
  <c r="M30" i="28" s="1"/>
  <c r="K56" i="14"/>
  <c r="O13" i="31"/>
  <c r="O14" i="31" s="1"/>
  <c r="O29" i="31" s="1"/>
  <c r="O55" i="14"/>
  <c r="L21" i="14"/>
  <c r="L13" i="29"/>
  <c r="L14" i="29" s="1"/>
  <c r="L29" i="29" s="1"/>
  <c r="L22" i="14"/>
  <c r="L16" i="29" s="1"/>
  <c r="L19" i="29" s="1"/>
  <c r="L30" i="29" s="1"/>
  <c r="O38" i="14"/>
  <c r="O39" i="14" s="1"/>
  <c r="O16" i="30" s="1"/>
  <c r="O19" i="30" s="1"/>
  <c r="O30" i="30" s="1"/>
  <c r="O13" i="30"/>
  <c r="O14" i="30" s="1"/>
  <c r="O29" i="30" s="1"/>
  <c r="M72" i="14"/>
  <c r="M13" i="28"/>
  <c r="M14" i="28" s="1"/>
  <c r="M29" i="28" s="1"/>
  <c r="O13" i="29"/>
  <c r="O14" i="29" s="1"/>
  <c r="O29" i="29" s="1"/>
  <c r="O21" i="14"/>
  <c r="O22" i="14" s="1"/>
  <c r="O16" i="29" s="1"/>
  <c r="O19" i="29" s="1"/>
  <c r="O30" i="29" s="1"/>
  <c r="N73" i="14"/>
  <c r="N16" i="28" s="1"/>
  <c r="N19" i="28" s="1"/>
  <c r="N30" i="28" s="1"/>
  <c r="M38" i="14"/>
  <c r="M39" i="14" s="1"/>
  <c r="M16" i="30" s="1"/>
  <c r="M19" i="30" s="1"/>
  <c r="M30" i="30" s="1"/>
  <c r="M13" i="30"/>
  <c r="M14" i="30" s="1"/>
  <c r="M29" i="30" s="1"/>
  <c r="H88" i="14"/>
  <c r="H84" i="14"/>
  <c r="H67" i="14"/>
  <c r="H39" i="28"/>
  <c r="H71" i="14"/>
  <c r="K13" i="29"/>
  <c r="K14" i="29" s="1"/>
  <c r="H18" i="14"/>
  <c r="K21" i="14"/>
  <c r="H50" i="14"/>
  <c r="H54" i="14"/>
  <c r="H39" i="31"/>
  <c r="M13" i="29"/>
  <c r="M14" i="29" s="1"/>
  <c r="M29" i="29" s="1"/>
  <c r="M21" i="14"/>
  <c r="M22" i="14" s="1"/>
  <c r="M16" i="29" s="1"/>
  <c r="M19" i="29" s="1"/>
  <c r="M30" i="29" s="1"/>
  <c r="L13" i="30"/>
  <c r="L14" i="30" s="1"/>
  <c r="L29" i="30" s="1"/>
  <c r="L38" i="14"/>
  <c r="L39" i="14" s="1"/>
  <c r="L16" i="30" s="1"/>
  <c r="L19" i="30" s="1"/>
  <c r="L30" i="30" s="1"/>
  <c r="K73" i="14"/>
  <c r="N55" i="14"/>
  <c r="N13" i="31"/>
  <c r="N14" i="31" s="1"/>
  <c r="N29" i="31" s="1"/>
  <c r="H39" i="29"/>
  <c r="H16" i="14"/>
  <c r="H20" i="14"/>
  <c r="K55" i="14"/>
  <c r="K13" i="31"/>
  <c r="K14" i="31" s="1"/>
  <c r="H52" i="14"/>
  <c r="N21" i="14"/>
  <c r="N22" i="14" s="1"/>
  <c r="N16" i="29" s="1"/>
  <c r="N19" i="29" s="1"/>
  <c r="N30" i="29" s="1"/>
  <c r="N13" i="29"/>
  <c r="N14" i="29" s="1"/>
  <c r="N29" i="29" s="1"/>
  <c r="K19" i="24" l="1"/>
  <c r="H61" i="27"/>
  <c r="K16" i="30"/>
  <c r="K19" i="30" s="1"/>
  <c r="H39" i="14"/>
  <c r="H16" i="30" s="1"/>
  <c r="O31" i="29"/>
  <c r="O43" i="29" s="1"/>
  <c r="O45" i="29" s="1"/>
  <c r="O56" i="29" s="1"/>
  <c r="O58" i="29" s="1"/>
  <c r="O60" i="29" s="1"/>
  <c r="O15" i="24" s="1"/>
  <c r="H72" i="14"/>
  <c r="H89" i="14"/>
  <c r="H13" i="28"/>
  <c r="N31" i="29"/>
  <c r="N43" i="29" s="1"/>
  <c r="N45" i="29" s="1"/>
  <c r="N56" i="29" s="1"/>
  <c r="N58" i="29" s="1"/>
  <c r="N60" i="29" s="1"/>
  <c r="N15" i="24" s="1"/>
  <c r="N31" i="31"/>
  <c r="N43" i="31" s="1"/>
  <c r="N45" i="31" s="1"/>
  <c r="N56" i="31" s="1"/>
  <c r="N58" i="31" s="1"/>
  <c r="N60" i="31" s="1"/>
  <c r="N17" i="24" s="1"/>
  <c r="M31" i="28"/>
  <c r="M43" i="28" s="1"/>
  <c r="M45" i="28" s="1"/>
  <c r="M56" i="28" s="1"/>
  <c r="M58" i="28" s="1"/>
  <c r="M60" i="28" s="1"/>
  <c r="M18" i="24" s="1"/>
  <c r="L31" i="28"/>
  <c r="L43" i="28" s="1"/>
  <c r="L45" i="28" s="1"/>
  <c r="L56" i="28" s="1"/>
  <c r="L58" i="28" s="1"/>
  <c r="L60" i="28" s="1"/>
  <c r="L18" i="24" s="1"/>
  <c r="N31" i="28"/>
  <c r="N43" i="28" s="1"/>
  <c r="N45" i="28" s="1"/>
  <c r="N56" i="28" s="1"/>
  <c r="N58" i="28" s="1"/>
  <c r="N60" i="28" s="1"/>
  <c r="N18" i="24" s="1"/>
  <c r="M31" i="29"/>
  <c r="M43" i="29" s="1"/>
  <c r="M45" i="29" s="1"/>
  <c r="M56" i="29" s="1"/>
  <c r="M58" i="29" s="1"/>
  <c r="M60" i="29" s="1"/>
  <c r="M15" i="24" s="1"/>
  <c r="O31" i="31"/>
  <c r="O43" i="31" s="1"/>
  <c r="O45" i="31" s="1"/>
  <c r="O56" i="31" s="1"/>
  <c r="O58" i="31" s="1"/>
  <c r="O60" i="31" s="1"/>
  <c r="O17" i="24" s="1"/>
  <c r="K29" i="30"/>
  <c r="H14" i="30"/>
  <c r="H29" i="30" s="1"/>
  <c r="O31" i="28"/>
  <c r="O43" i="28" s="1"/>
  <c r="O45" i="28" s="1"/>
  <c r="O56" i="28" s="1"/>
  <c r="O58" i="28" s="1"/>
  <c r="O60" i="28" s="1"/>
  <c r="O18" i="24" s="1"/>
  <c r="K29" i="28"/>
  <c r="H14" i="28"/>
  <c r="H29" i="28" s="1"/>
  <c r="L31" i="29"/>
  <c r="L43" i="29" s="1"/>
  <c r="L45" i="29" s="1"/>
  <c r="L56" i="29" s="1"/>
  <c r="L58" i="29" s="1"/>
  <c r="L60" i="29" s="1"/>
  <c r="L15" i="24" s="1"/>
  <c r="H13" i="31"/>
  <c r="H55" i="14"/>
  <c r="K16" i="28"/>
  <c r="K19" i="28" s="1"/>
  <c r="H73" i="14"/>
  <c r="H16" i="28" s="1"/>
  <c r="O31" i="30"/>
  <c r="O43" i="30" s="1"/>
  <c r="O45" i="30" s="1"/>
  <c r="O56" i="30" s="1"/>
  <c r="O58" i="30" s="1"/>
  <c r="O60" i="30" s="1"/>
  <c r="O16" i="24" s="1"/>
  <c r="H38" i="14"/>
  <c r="H13" i="30"/>
  <c r="N31" i="30"/>
  <c r="N43" i="30" s="1"/>
  <c r="N45" i="30" s="1"/>
  <c r="N56" i="30" s="1"/>
  <c r="N58" i="30" s="1"/>
  <c r="N60" i="30" s="1"/>
  <c r="N16" i="24" s="1"/>
  <c r="K29" i="31"/>
  <c r="H14" i="31"/>
  <c r="H29" i="31" s="1"/>
  <c r="H13" i="29"/>
  <c r="H21" i="14"/>
  <c r="M31" i="30"/>
  <c r="M43" i="30" s="1"/>
  <c r="M45" i="30" s="1"/>
  <c r="M56" i="30" s="1"/>
  <c r="M58" i="30" s="1"/>
  <c r="M60" i="30" s="1"/>
  <c r="M16" i="24" s="1"/>
  <c r="K16" i="31"/>
  <c r="K19" i="31" s="1"/>
  <c r="H56" i="14"/>
  <c r="H16" i="31" s="1"/>
  <c r="L31" i="30"/>
  <c r="L43" i="30" s="1"/>
  <c r="L45" i="30" s="1"/>
  <c r="L56" i="30" s="1"/>
  <c r="L58" i="30" s="1"/>
  <c r="L60" i="30" s="1"/>
  <c r="L16" i="24" s="1"/>
  <c r="H14" i="29"/>
  <c r="H29" i="29" s="1"/>
  <c r="K29" i="29"/>
  <c r="K16" i="29"/>
  <c r="K19" i="29" s="1"/>
  <c r="H22" i="14"/>
  <c r="H16" i="29" s="1"/>
  <c r="L21" i="24" l="1"/>
  <c r="K30" i="31"/>
  <c r="K31" i="31" s="1"/>
  <c r="H19" i="31"/>
  <c r="H30" i="31" s="1"/>
  <c r="N21" i="24"/>
  <c r="K30" i="29"/>
  <c r="H19" i="29"/>
  <c r="H30" i="29" s="1"/>
  <c r="H19" i="28"/>
  <c r="H30" i="28" s="1"/>
  <c r="K30" i="28"/>
  <c r="K31" i="28" s="1"/>
  <c r="K31" i="29"/>
  <c r="M21" i="24"/>
  <c r="O21" i="24"/>
  <c r="K30" i="30"/>
  <c r="K31" i="30" s="1"/>
  <c r="H19" i="30"/>
  <c r="H30" i="30" s="1"/>
  <c r="K43" i="28" l="1"/>
  <c r="K45" i="28" s="1"/>
  <c r="H31" i="28"/>
  <c r="H43" i="28" s="1"/>
  <c r="H31" i="31"/>
  <c r="H43" i="31" s="1"/>
  <c r="K43" i="31"/>
  <c r="K45" i="31" s="1"/>
  <c r="H31" i="29"/>
  <c r="H43" i="29" s="1"/>
  <c r="K43" i="29"/>
  <c r="K45" i="29" s="1"/>
  <c r="K43" i="30"/>
  <c r="K45" i="30" s="1"/>
  <c r="H31" i="30"/>
  <c r="H43" i="30" s="1"/>
  <c r="H45" i="30" l="1"/>
  <c r="H56" i="30" s="1"/>
  <c r="K56" i="30"/>
  <c r="K58" i="30" s="1"/>
  <c r="K60" i="30" s="1"/>
  <c r="K56" i="29"/>
  <c r="K58" i="29" s="1"/>
  <c r="K60" i="29" s="1"/>
  <c r="H45" i="29"/>
  <c r="H56" i="29" s="1"/>
  <c r="H45" i="31"/>
  <c r="H56" i="31" s="1"/>
  <c r="K56" i="31"/>
  <c r="K58" i="31" s="1"/>
  <c r="K60" i="31" s="1"/>
  <c r="K56" i="28"/>
  <c r="K58" i="28" s="1"/>
  <c r="K60" i="28" s="1"/>
  <c r="H45" i="28"/>
  <c r="H56" i="28" s="1"/>
  <c r="H61" i="28" l="1"/>
  <c r="K18" i="24"/>
  <c r="H61" i="31"/>
  <c r="K17" i="24"/>
  <c r="K15" i="24"/>
  <c r="H61" i="29"/>
  <c r="K16" i="24"/>
  <c r="H61" i="30"/>
  <c r="K21" i="24" l="1"/>
  <c r="F22" i="24" s="1"/>
</calcChain>
</file>

<file path=xl/sharedStrings.xml><?xml version="1.0" encoding="utf-8"?>
<sst xmlns="http://schemas.openxmlformats.org/spreadsheetml/2006/main" count="695" uniqueCount="406">
  <si>
    <t>Model name:</t>
  </si>
  <si>
    <t>Cost of new debt indexation model</t>
  </si>
  <si>
    <t>Version number:</t>
  </si>
  <si>
    <t>Filename: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</si>
  <si>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</si>
  <si>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</si>
  <si>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</si>
  <si>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</si>
  <si>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</si>
  <si>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</si>
  <si>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 xml:space="preserve">This model implements the necessary reconciliations for the allowed return on new debt. 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</si>
  <si>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</si>
  <si>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</si>
  <si>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</si>
  <si>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</si>
  <si>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</si>
  <si>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</si>
  <si>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</si>
  <si>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6.2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</si>
  <si>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</si>
  <si>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</si>
  <si>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</si>
  <si>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</si>
  <si>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Logic Update</t>
  </si>
  <si>
    <t>InpC</t>
  </si>
  <si>
    <t xml:space="preserve">Input cell: 'Mid-point of the AMP’ hardcoded to 2.5 years to aid consistency and reduce confusion. </t>
  </si>
  <si>
    <t>InpC!F47</t>
  </si>
  <si>
    <t>InpR</t>
  </si>
  <si>
    <t>Defunct range removed (‘CPIH financial year average index value’)</t>
  </si>
  <si>
    <t xml:space="preserve">Issuance and liquidity fees line added to inform more accurate outturn allowed cost of overall debt for input to tax reconciliation model. </t>
  </si>
  <si>
    <t>InpR!E38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</si>
  <si>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</si>
  <si>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</si>
  <si>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</si>
  <si>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</si>
  <si>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</si>
  <si>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</si>
  <si>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</si>
  <si>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</si>
  <si>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</si>
  <si>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</si>
  <si>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</si>
  <si>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</si>
  <si>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</si>
  <si>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</si>
  <si>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</si>
  <si>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</si>
  <si>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</si>
  <si>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</si>
  <si>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</si>
  <si>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</si>
  <si>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</si>
  <si>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</si>
  <si>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</si>
  <si>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</si>
  <si>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</si>
  <si>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</si>
  <si>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</si>
  <si>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</si>
  <si>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</si>
  <si>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</si>
  <si>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</si>
  <si>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</si>
  <si>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</si>
  <si>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</si>
  <si>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</si>
  <si>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</si>
  <si>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</si>
  <si>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</si>
  <si>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</si>
  <si>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</si>
  <si>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</si>
  <si>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</si>
  <si>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</si>
  <si>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</si>
  <si>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</si>
  <si>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</si>
  <si>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</si>
  <si>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</si>
  <si>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</si>
  <si>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</si>
  <si>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END</t>
  </si>
  <si>
    <t>ASSUMPTIONS:</t>
  </si>
  <si>
    <t>INPUTS:</t>
  </si>
  <si>
    <t>CALCULATIONS:</t>
  </si>
  <si>
    <t>OUTPUTS:</t>
  </si>
  <si>
    <t>Cover</t>
  </si>
  <si>
    <t>Model documentation sheet</t>
  </si>
  <si>
    <t>Inputs - column format</t>
  </si>
  <si>
    <t>Calculation of RCV and notional debt balances for return</t>
  </si>
  <si>
    <t>Outputs to other models</t>
  </si>
  <si>
    <t>Table of contents</t>
  </si>
  <si>
    <t>Inputs - row format</t>
  </si>
  <si>
    <t>Allowed cost of debt calculations</t>
  </si>
  <si>
    <t>Model formatting</t>
  </si>
  <si>
    <t>Explanation of different formatting types</t>
  </si>
  <si>
    <t>Inputs - row from index</t>
  </si>
  <si>
    <t>Water Resources cost of debt reconciliation</t>
  </si>
  <si>
    <t>Treatment of time in model</t>
  </si>
  <si>
    <t>Water Network plus cost of debt reconciliation</t>
  </si>
  <si>
    <t>Wastewater Network plus cost of debt reconciliation</t>
  </si>
  <si>
    <t>Bioresources cost of debt reconciliation</t>
  </si>
  <si>
    <t>Dummy</t>
  </si>
  <si>
    <t>Dummy control cost of debt reconciliation</t>
  </si>
  <si>
    <t>Constant</t>
  </si>
  <si>
    <t>Unit</t>
  </si>
  <si>
    <t>Total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</si>
  <si>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</si>
  <si>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</si>
  <si>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</si>
  <si>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</si>
  <si>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</si>
  <si>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</si>
  <si>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</si>
  <si>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</si>
  <si>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</si>
  <si>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</si>
  <si>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</si>
  <si>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date</t>
  </si>
  <si>
    <t>Model Period END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</si>
  <si>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</si>
  <si>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</si>
  <si>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</si>
  <si>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</si>
  <si>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</si>
  <si>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</si>
  <si>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</si>
  <si>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</si>
  <si>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</si>
  <si>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</si>
  <si>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</si>
  <si>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</si>
  <si>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</si>
  <si>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</si>
  <si>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</si>
  <si>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</si>
  <si>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</si>
  <si>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</si>
  <si>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</si>
  <si>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</si>
  <si>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</si>
  <si>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</si>
  <si>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</si>
  <si>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</t>
  </si>
  <si>
    <t>year #</t>
  </si>
  <si>
    <t>CURRENT YEAR FLAG</t>
  </si>
  <si>
    <t xml:space="preserve">First modelling period flag </t>
  </si>
  <si>
    <t xml:space="preserve">Second modelling period flag </t>
  </si>
  <si>
    <t xml:space="preserve">Third modelling period flag </t>
  </si>
  <si>
    <t xml:space="preserve">Fourth modelling period flag </t>
  </si>
  <si>
    <t xml:space="preserve">Fifth modelling period flag </t>
  </si>
  <si>
    <t>Input</t>
  </si>
  <si>
    <t>Comment</t>
  </si>
  <si>
    <t>Total Comparison Column Differences</t>
  </si>
  <si>
    <t>Option Name</t>
  </si>
  <si>
    <t>[don't delete row]</t>
  </si>
  <si>
    <t>TIME</t>
  </si>
  <si>
    <t>First date of time ruler</t>
  </si>
  <si>
    <t>Suggested default: (as entered)</t>
  </si>
  <si>
    <t>Last Pre Forecast Date</t>
  </si>
  <si>
    <t>Acquisition date (midnight)</t>
  </si>
  <si>
    <t>Length of forecast period</t>
  </si>
  <si>
    <t>years</t>
  </si>
  <si>
    <t>Last forecast date</t>
  </si>
  <si>
    <t>Operation Start Date (midnight)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</si>
  <si>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</si>
  <si>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</si>
  <si>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</si>
  <si>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</si>
  <si>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</si>
  <si>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Financial Year Start Month Number</t>
  </si>
  <si>
    <t>Modelling period flags</t>
  </si>
  <si>
    <t>First modelling period end year</t>
  </si>
  <si>
    <t>Second modelling period end year</t>
  </si>
  <si>
    <t>Third modelling period end year</t>
  </si>
  <si>
    <t>Fourth modelling period end year</t>
  </si>
  <si>
    <t>Fifth modelling period end year</t>
  </si>
  <si>
    <t>NON CHANGEABLE INPUTS</t>
  </si>
  <si>
    <t>Model Tolerance</t>
  </si>
  <si>
    <t>Model Check Tolerance Level</t>
  </si>
  <si>
    <t>tolerance</t>
  </si>
  <si>
    <t>Model Track Tolerance Level</t>
  </si>
  <si>
    <t>% Model Check Tolerance Level</t>
  </si>
  <si>
    <t>%</t>
  </si>
  <si>
    <t>Mid-point of the AMP</t>
  </si>
  <si>
    <t>FINANCIAL CALC INPUTS</t>
  </si>
  <si>
    <t xml:space="preserve">Notional % of 'new' debt over period </t>
  </si>
  <si>
    <t>percentage</t>
  </si>
  <si>
    <t>Suggested default: 20% (see: 'PR19 Final Determinations, Allowed Return on Capital Technical Appendix')</t>
  </si>
  <si>
    <t>Proportion of notional debt subject to indexation - intial balance</t>
  </si>
  <si>
    <t>Suggested default: blank</t>
  </si>
  <si>
    <t>Long-term CPIH assumption</t>
  </si>
  <si>
    <t>Suggested default: 2.0% (see: 'PR19 Final Determinations, Allowed Return on Capital Technical Appendix')</t>
  </si>
  <si>
    <t>Ex-ante 'outperformance wedge' for notional company vs. average A/BBB iBoXX 10+ non-financial index (new debt only)</t>
  </si>
  <si>
    <t>Suggested default: 0.15% (see: 'PR19 Final Determinations, Allowed Return on Capital Technical Appendix')</t>
  </si>
  <si>
    <t>PR19 appointee allowed return on capital (CPIH-deflated using long-term assumption)</t>
  </si>
  <si>
    <t>Suggested default: 2.96% (see: 'PR19 Final Determinations, Allowed Return on Capital Technical Appendix')</t>
  </si>
  <si>
    <t>Notional gearing</t>
  </si>
  <si>
    <t>Suggested default: 60% (see: 'PR19 Final Determinations, Allowed Return on Capital Technical Appendix')</t>
  </si>
  <si>
    <t>Units in 100%</t>
  </si>
  <si>
    <t>units</t>
  </si>
  <si>
    <t>Suggested default: 100</t>
  </si>
  <si>
    <t>PV base date</t>
  </si>
  <si>
    <t>Suggested default: 31 Mar 25</t>
  </si>
  <si>
    <t>Days in a year</t>
  </si>
  <si>
    <t>Suggested default: 365</t>
  </si>
  <si>
    <t>Company-specific adjustment (new debt)</t>
  </si>
  <si>
    <t>Suggested default: 0.25% (see: 'PR19 Final Determinations, Allowed Return on Capital Technical Appendix')</t>
  </si>
  <si>
    <t>Company-specific adjustment (embedded debt)</t>
  </si>
  <si>
    <t>Suggested default: 0.35% (see: 'PR19 Final Determinations, Allowed Return on Capital Technical Appendix')</t>
  </si>
  <si>
    <t>Company-specific adjustment applies to Water Resources</t>
  </si>
  <si>
    <t>Yes / No</t>
  </si>
  <si>
    <t>Company-specific input</t>
  </si>
  <si>
    <t>Company-specific adjustment applies to Water Network Plus</t>
  </si>
  <si>
    <t>Company-specific adjustment applies to Wastewater Network Plus</t>
  </si>
  <si>
    <t>Company-specific adjustment applies to Bioresources</t>
  </si>
  <si>
    <t>Company-specific adjustment applies to Dummy</t>
  </si>
  <si>
    <t>Notes:</t>
  </si>
  <si>
    <t>[range starts]</t>
  </si>
  <si>
    <t>RCV - Water Resources</t>
  </si>
  <si>
    <t>Water resources RCV year start</t>
  </si>
  <si>
    <t>£m, (CPIH, 2017/18 prices)</t>
  </si>
  <si>
    <t>Suggested default: Table 3.4 FD Allowed Revenue appendix ('Total Opening RCV')</t>
  </si>
  <si>
    <t>Water Resources RCV year end</t>
  </si>
  <si>
    <t>Suggested default: Table 3.4 FD Allowed Revenue appendix ('Total Closing RCV')</t>
  </si>
  <si>
    <t>RCV - Water Network Plus</t>
  </si>
  <si>
    <t>Water Network Plus RCV year start</t>
  </si>
  <si>
    <t>Suggested default: Table 3.8 FD Allowed revenue appendix ('Total Opening RCV')</t>
  </si>
  <si>
    <t>Water Network Plus RCV year end</t>
  </si>
  <si>
    <t>Suggested default: Table 3.8 FD Allowed revenue appendix ('Total Closing RCV')</t>
  </si>
  <si>
    <t>RCV - Wastewater Network Plus</t>
  </si>
  <si>
    <t>Watewater Network Plus RCV year start</t>
  </si>
  <si>
    <t>Suggested default: Table 3.12 FD Allowed revenue appendix ('Total Opening RCV')</t>
  </si>
  <si>
    <t>Watewater Network Plus RCV year end</t>
  </si>
  <si>
    <t>Suggested default: Table 3.12 FD Allowed revenue appendix ('Total Closing RCV')</t>
  </si>
  <si>
    <t>RCV - Bioresources</t>
  </si>
  <si>
    <t>Bioresources RCV year start</t>
  </si>
  <si>
    <t>Suggested default: Table 3.16 FD Allowed revenue appendix ('Total Opening RCV')</t>
  </si>
  <si>
    <t>Bioresources RCV year end</t>
  </si>
  <si>
    <t>Suggested default: Table 3.16 FD Allowed revenue appendix ('Total Closing RCV')</t>
  </si>
  <si>
    <t>RCV - Dummy</t>
  </si>
  <si>
    <t>Dummy RCV year start</t>
  </si>
  <si>
    <t>Suggested default: Table 3.20 FD Allowed revenue appendix ('Total Opening RCV')</t>
  </si>
  <si>
    <t>Dummy RCV year end</t>
  </si>
  <si>
    <t>Suggested default: Table 3.20 FD Allowed revenue appendix ('Total Closing RCV')</t>
  </si>
  <si>
    <t>COD</t>
  </si>
  <si>
    <t>Allowed sector new debt cost (not inc. CSA) - final determination (CPIH real)</t>
  </si>
  <si>
    <t>Suggested default: 0.53% - Table 1.1. FD Allowed return on capital technical appendix</t>
  </si>
  <si>
    <t>Allowed sector embedded debt cost (not inc. CSA) - final determination (CPIH real)</t>
  </si>
  <si>
    <t>Suggested default: 2.42% - Table 1.1. FD Allowed return on capital technical appendix</t>
  </si>
  <si>
    <t>Allowed sector issuance and liquidity costs - final determinations</t>
  </si>
  <si>
    <t>Suggested default: 0.10% - Table 1.1. FD Allowed return on capital technical appendix</t>
  </si>
  <si>
    <t>1 Year average of iBoxx adjusted for 'outperformance wedge' (base)</t>
  </si>
  <si>
    <t>Percentage</t>
  </si>
  <si>
    <t>Proportion of notional debt subject to indexation BEG</t>
  </si>
  <si>
    <t>Proportion of notional debt subject to indexation END</t>
  </si>
  <si>
    <t>Proportion of notional debt subject to indexation (year average)</t>
  </si>
  <si>
    <t>CPIH inflation allowance (long-term assumption)</t>
  </si>
  <si>
    <t>Average debt cost weightings</t>
  </si>
  <si>
    <t>Average debt cost weighting 2021</t>
  </si>
  <si>
    <t>Weighting</t>
  </si>
  <si>
    <t>Suggested default: Leave as populated</t>
  </si>
  <si>
    <t>Average debt cost weighting 2022</t>
  </si>
  <si>
    <t>Average debt cost weighting 2023</t>
  </si>
  <si>
    <t>Average debt cost weighting 2024</t>
  </si>
  <si>
    <t>Average debt cost weighting 2025</t>
  </si>
  <si>
    <t>[range ends]</t>
  </si>
  <si>
    <t>Date</t>
  </si>
  <si>
    <t>Financial Year Month Start</t>
  </si>
  <si>
    <t>Fiscal Year</t>
  </si>
  <si>
    <t>iBoxx £ Non-Financials A 10+</t>
  </si>
  <si>
    <t>iBoxx £ Non-Financials BBB 10+</t>
  </si>
  <si>
    <t>Average of A and BBB</t>
  </si>
  <si>
    <t>Ex-ante outperformance wedge</t>
  </si>
  <si>
    <t>Company-specific adjustment</t>
  </si>
  <si>
    <t>Adjusted A/BBB average (base)</t>
  </si>
  <si>
    <t>Adjusted A/BBB average (CSA)</t>
  </si>
  <si>
    <t>Water Resources</t>
  </si>
  <si>
    <t>Water resources asset base for return</t>
  </si>
  <si>
    <t>£m</t>
  </si>
  <si>
    <t>Water Resources Notional debt</t>
  </si>
  <si>
    <t>Water Resources New debt for return</t>
  </si>
  <si>
    <t>Water Resources Embedded debt for return</t>
  </si>
  <si>
    <t>Water Network Plus</t>
  </si>
  <si>
    <t>Water Network Plus asset base for return</t>
  </si>
  <si>
    <t>Water Network Plus Notional debt</t>
  </si>
  <si>
    <t>Water Network Plus New debt for return</t>
  </si>
  <si>
    <t>Water Network Plus Embedded debt for return</t>
  </si>
  <si>
    <t>WasteWater Network Plus</t>
  </si>
  <si>
    <t>Watewater Network Plus asset base for return</t>
  </si>
  <si>
    <t>Wastewater Network Plus Notional debt</t>
  </si>
  <si>
    <t>Wastewater Network Plus New debt for return</t>
  </si>
  <si>
    <t>Wastewater Network Plus Embedded debt for return</t>
  </si>
  <si>
    <t>Bioresources</t>
  </si>
  <si>
    <t>Bioresources asset base for return</t>
  </si>
  <si>
    <t>Bioresources Notional debt</t>
  </si>
  <si>
    <t>Bioresources New debt for return</t>
  </si>
  <si>
    <t>Bioresources Embedded debt for return</t>
  </si>
  <si>
    <t>Dummy asset base for return</t>
  </si>
  <si>
    <t>Dummy Notional debt</t>
  </si>
  <si>
    <t>Dummy New debt for return</t>
  </si>
  <si>
    <t>Dummy Embedded debt for return</t>
  </si>
  <si>
    <t>Nominal cost of debt</t>
  </si>
  <si>
    <t>Forecast Period 1 Year average of iBoxx at year end</t>
  </si>
  <si>
    <t>1 year real-CPIH average debt cost</t>
  </si>
  <si>
    <t>Real-CPIH average debt cost by year</t>
  </si>
  <si>
    <t>1 year real-CPIH average debt cost 2021</t>
  </si>
  <si>
    <t>1 year real-CPIH average debt cost 2022</t>
  </si>
  <si>
    <t>1 year real-CPIH average debt cost 2023</t>
  </si>
  <si>
    <t>1 year real-CPIH average debt cost 2024</t>
  </si>
  <si>
    <t>1 year real-CPIH average debt cost 2025</t>
  </si>
  <si>
    <t>Extending trailing average rate</t>
  </si>
  <si>
    <t>COST OF DEBT CALCULATION BASED ON INDEX OUTTURN</t>
  </si>
  <si>
    <t>Company-specific adjustment flag</t>
  </si>
  <si>
    <t>Flag</t>
  </si>
  <si>
    <t>Extending trailing average rate (after any CSA adjustments)</t>
  </si>
  <si>
    <t>Water resources extending trailing average interest cost</t>
  </si>
  <si>
    <t>Allowed sector embedded debt cost (after any CSA adjustments)</t>
  </si>
  <si>
    <t>Water resources Embedded debt interest cost</t>
  </si>
  <si>
    <t>Water resources outturn allowed new debt cost (CPIH real)</t>
  </si>
  <si>
    <t>Water resources allowed embedded debt cost (CPIH real)</t>
  </si>
  <si>
    <t>Ratio of new to embedded debt for outturn cost of debt allowance</t>
  </si>
  <si>
    <t>Water resources outturn allowed cost of overall debt (CPIH real)</t>
  </si>
  <si>
    <t>CPIH inflation (long-term assumption)</t>
  </si>
  <si>
    <t>Issuance and liquidity costs</t>
  </si>
  <si>
    <t>Water resources outturn allowed cost of overall debt (Nominal)</t>
  </si>
  <si>
    <t>Water resources outturn debt allowance</t>
  </si>
  <si>
    <t>FD ALLOWANCE</t>
  </si>
  <si>
    <t>Allowed sector cost of new debt (after any CSA adjustments)</t>
  </si>
  <si>
    <t>Allowed sector cost of embedded debt (after any CSA adjustments)</t>
  </si>
  <si>
    <t>Water resources initial cost of debt allowance</t>
  </si>
  <si>
    <t>RECONCILIATION ADJUSTMENTS</t>
  </si>
  <si>
    <t>Reconciliation (in-year values) - Water resources</t>
  </si>
  <si>
    <t>Years from valuation date - Water resources</t>
  </si>
  <si>
    <t>Discount factor - Water resources</t>
  </si>
  <si>
    <t>Factor</t>
  </si>
  <si>
    <t>Discounted reconciliation (in-year values) Water resources</t>
  </si>
  <si>
    <t>Total value of reconciliation (31 March 2025 present values): Water resources</t>
  </si>
  <si>
    <t>Water network + extending trailing average interest cost</t>
  </si>
  <si>
    <t>Water network + Embedded debt interest cost</t>
  </si>
  <si>
    <t>Water network + outturn allowed new debt cost (CPIH real)</t>
  </si>
  <si>
    <t>Water network + allowed embedded debt cost (CPIH real)</t>
  </si>
  <si>
    <t>Water network + outturn allowed cost of overall debt (CPIH real)</t>
  </si>
  <si>
    <t>Water network + outturn allowed cost of overall debt (Nominal)</t>
  </si>
  <si>
    <t>Water network + outturn debt allowance</t>
  </si>
  <si>
    <t>Water network + initial cost of debt allowance</t>
  </si>
  <si>
    <t>Reconciliation (in-year values) - Water network +</t>
  </si>
  <si>
    <t>Years from valuation date - Water network +</t>
  </si>
  <si>
    <t>Discount factor - Water network +</t>
  </si>
  <si>
    <t>Discounted reconciliation (in-year values) Water network +</t>
  </si>
  <si>
    <t>Total value of reconciliation (31 March 2025 present values): Water network +</t>
  </si>
  <si>
    <t>Wastewater network + extending trailing average interest cost</t>
  </si>
  <si>
    <t>Wastewater network + Embedded debt interest cost</t>
  </si>
  <si>
    <t>Wastewater network + outturn allowed new debt cost (CPIH real)</t>
  </si>
  <si>
    <t>Wastewater network + allowed embedded debt cost (CPIH real)</t>
  </si>
  <si>
    <t>Wastewater network + outturn allowed cost of overall debt (CPIH real)</t>
  </si>
  <si>
    <t>Wastewater network + outturn allowed cost of overall debt (Nominal)</t>
  </si>
  <si>
    <t>Wastewater network + outturn debt allowance</t>
  </si>
  <si>
    <t>Wastewater network + initial cost of debt allowance</t>
  </si>
  <si>
    <t>Reconciliation (in-year values) - Wastewater network +</t>
  </si>
  <si>
    <t>Years from valuation date - Wastewater network +</t>
  </si>
  <si>
    <t>Discount factor - Wastewater network +</t>
  </si>
  <si>
    <t>Discounted reconciliation (in-year values) Wastewater network +</t>
  </si>
  <si>
    <t>Total value of reconciliation (31 March 2025 present values): Wastewater network +</t>
  </si>
  <si>
    <t>Bioresources extending trailing average interest cost</t>
  </si>
  <si>
    <t>Bioresources Embedded debt interest cost</t>
  </si>
  <si>
    <t>Bioresources outturn allowed new debt cost (CPIH real)</t>
  </si>
  <si>
    <t>Bioresources allowed embedded debt cost (CPIH real)</t>
  </si>
  <si>
    <t>Bioresources outturn allowed cost of overall debt (CPIH real)</t>
  </si>
  <si>
    <t>Bioresources outturn allowed cost of overall debt (Nominal)</t>
  </si>
  <si>
    <t>Bioresources outturn debt allowance</t>
  </si>
  <si>
    <t>Bioresources initial cost of debt allowance</t>
  </si>
  <si>
    <t>Reconciliation (in-year values) - Bioresources</t>
  </si>
  <si>
    <t>Years from valuation date - Bioresources</t>
  </si>
  <si>
    <t>Discount factor - Bioresources</t>
  </si>
  <si>
    <t>Discounted reconciliation (in-year values) Bioresources</t>
  </si>
  <si>
    <t>Total value of reconciliation (31 March 2025 present values): Bioresources</t>
  </si>
  <si>
    <t>Dummy extending trailing average interest cost</t>
  </si>
  <si>
    <t>Dummy Embedded debt interest cost</t>
  </si>
  <si>
    <t>Dummy outturn allowed new debt cost (CPIH real)</t>
  </si>
  <si>
    <t>Dummy allowed embedded debt cost (CPIH real)</t>
  </si>
  <si>
    <t>Dummy outturn allowed cost of overall debt (CPIH real)</t>
  </si>
  <si>
    <t>Dummy outturn allowed cost of overall debt (Nominal)</t>
  </si>
  <si>
    <t>Dummy outturn debt allowance</t>
  </si>
  <si>
    <t>Dummy initial cost of debt allowance</t>
  </si>
  <si>
    <t>Reconciliation (in-year values) - Dummy</t>
  </si>
  <si>
    <t>Years from valuation date - Dummy</t>
  </si>
  <si>
    <t>Discount factor - Dummy</t>
  </si>
  <si>
    <t>Discounted reconciliation (in-year values) Dummy</t>
  </si>
  <si>
    <t>Total value of reconciliation (31 March 2025 present values): Dummy</t>
  </si>
  <si>
    <t>Total revenue adjustments applied as part of PR24</t>
  </si>
  <si>
    <t>Outturn nominal weighted average cost of debt - Water resources</t>
  </si>
  <si>
    <t>Outturn nominal weighted average cost of debt - Water network plus</t>
  </si>
  <si>
    <t>Outturn nominal weighted average cost of debt - Wastewater network plus</t>
  </si>
  <si>
    <t>Outturn nominal weighted average cost of debt - Bioresources</t>
  </si>
  <si>
    <t>Outturn nominal weighted average cost of debt - Dummy</t>
  </si>
  <si>
    <t>Revenue adjustment  from new debt reconciliation - Water resources</t>
  </si>
  <si>
    <t>£m, CPIH-deflated 2017/18 prices, 2024/25 present values</t>
  </si>
  <si>
    <t>Revenue adjustment  from new debt reconciliation - Water network plus</t>
  </si>
  <si>
    <t>Revenue adjustment  from new debt reconciliation - Wastewater network plus</t>
  </si>
  <si>
    <t>Revenue adjustment  from new debt reconciliation - Bioresources</t>
  </si>
  <si>
    <t>Revenue adjustment  from new debt reconciliation - Dummy</t>
  </si>
  <si>
    <t>Revenue adjustment  from cost of new debt reconciliation - (2020-25)</t>
  </si>
  <si>
    <t>Revenue adjustment from cost of new debt reconciliation - TOTAL</t>
  </si>
  <si>
    <t>Cost-of-new-debt-indexation-model-Dec-2020-v6.3.xlsm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</si>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</sst>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#,##0_);\(#,##0\);&quot;-  &quot;;&quot; &quot;@&quot; &quot;"/>
    <numFmt numFmtId="165" formatCode="_(* #,##0.0_);_(* \(#,##0.0\);_(* &quot;-&quot;??_);_(@_)"/>
    <numFmt numFmtId="166" formatCode="#,##0_);\(#,##0\);&quot;-  &quot;;&quot; &quot;@"/>
    <numFmt numFmtId="167" formatCode="dd\ mmm\ yyyy_);;&quot;-  &quot;;&quot; &quot;@&quot; &quot;"/>
    <numFmt numFmtId="168" formatCode="dd\ mmm\ yy_);;&quot;-  &quot;;&quot; &quot;@&quot; &quot;"/>
    <numFmt numFmtId="169" formatCode="#,##0.0000_);\(#,##0.0000\);&quot;-  &quot;;&quot; &quot;@&quot; &quot;"/>
    <numFmt numFmtId="170" formatCode="0.000%"/>
    <numFmt numFmtId="171" formatCode="_(* #,##0_);_(* \(#,##0\);_(* &quot;-&quot;??_);_(@_)"/>
    <numFmt numFmtId="172" formatCode="_(* #,##0.0000_);_(* \(#,##0.0000\);_(* &quot;-&quot;??_);_(@_)"/>
    <numFmt numFmtId="173" formatCode="#,##0.0_);\(#,##0.0\);&quot;-  &quot;;&quot; &quot;@"/>
    <numFmt numFmtId="174" formatCode="#,##0.0_);\(#,##0.0\);&quot;-  &quot;;&quot; &quot;@&quot; &quot;"/>
    <numFmt numFmtId="175" formatCode="0.0%"/>
    <numFmt numFmtId="176" formatCode="0.00%_);\-0.00%_);&quot;-  &quot;;&quot; &quot;@&quot; &quot;"/>
    <numFmt numFmtId="177" formatCode="dd\ mmm\ yyyy_);\(###0\);&quot;-  &quot;;&quot; &quot;@&quot; &quot;"/>
    <numFmt numFmtId="178" formatCode="dd\ mmm\ yy_);\(###0\);&quot;-  &quot;;&quot; &quot;@&quot; &quot;"/>
    <numFmt numFmtId="179" formatCode="###0_);\(###0\);&quot;-  &quot;;&quot; &quot;@&quot; &quot;"/>
    <numFmt numFmtId="180" formatCode="#,##0.00_);\(#,##0.00\);&quot;-  &quot;;&quot; &quot;@&quot; &quot;"/>
    <numFmt numFmtId="181" formatCode="_-* #,##0_-;\-* #,##0_-;_-* &quot;-&quot;??_-;_-@_-"/>
    <numFmt numFmtId="182" formatCode="#,##0.000_);\(#,##0.000\);&quot;-  &quot;;&quot; &quot;@&quot; &quot;"/>
    <numFmt numFmtId="183" formatCode="0.0_ ;\-0.0\ "/>
    <numFmt numFmtId="184" formatCode="0.000%_);\-0.000%_);&quot;-  &quot;;&quot; &quot;@&quot; &quot;"/>
    <numFmt numFmtId="185" formatCode="0.0"/>
    <numFmt numFmtId="186" formatCode="0.00000%_);\-0.00000%_);&quot;-  &quot;;&quot; &quot;@&quot; &quot;"/>
    <numFmt numFmtId="187" formatCode="#,##0.000000_);\(#,##0.000000\);&quot;-  &quot;;&quot; &quot;@&quot; &quot;"/>
    <numFmt numFmtId="188" formatCode="#,##0.0000000_);\(#,##0.0000000\);&quot;-  &quot;;&quot; &quot;@&quot; &quot;"/>
    <numFmt numFmtId="189" formatCode="0.0000"/>
    <numFmt numFmtId="190" formatCode="_(* #,##0.00_);_(* \(#,##0.00\);_(* &quot;-&quot;??_);_(@_)"/>
  </numFmts>
  <fonts count="6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i/>
      <sz val="10"/>
      <color rgb="FF00B050"/>
      <name val="Arial"/>
      <family val="2"/>
    </font>
    <font>
      <i/>
      <u/>
      <sz val="10"/>
      <color rgb="FF00B050"/>
      <name val="Arial"/>
      <family val="2"/>
    </font>
    <font>
      <b/>
      <sz val="20"/>
      <color theme="0"/>
      <name val="Arial"/>
      <family val="2"/>
    </font>
    <font>
      <u/>
      <sz val="20"/>
      <name val="Arial"/>
      <family val="2"/>
    </font>
    <font>
      <i/>
      <sz val="20"/>
      <color rgb="FF00B05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00FF"/>
      <name val="Arial"/>
      <family val="2"/>
    </font>
    <font>
      <i/>
      <sz val="10"/>
      <name val="Arial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10"/>
      <color theme="0"/>
      <name val="Franklin Gothic Demi"/>
      <family val="2"/>
    </font>
    <font>
      <u/>
      <sz val="11"/>
      <color theme="10"/>
      <name val="Calibr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Franklin Gothic Book"/>
      <family val="2"/>
    </font>
    <font>
      <sz val="10"/>
      <color rgb="FF000000"/>
      <name val="Arial"/>
      <family val="2"/>
    </font>
    <font>
      <i/>
      <sz val="12"/>
      <color rgb="FF000000"/>
      <name val="Franklin Gothic Demi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164" fontId="0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76" fontId="2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4" fillId="46" borderId="0" applyNumberFormat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165" fontId="2" fillId="43" borderId="0" applyNumberFormat="0" applyFont="0" applyBorder="0" applyAlignment="0" applyProtection="0"/>
    <xf numFmtId="0" fontId="2" fillId="44" borderId="0" applyNumberFormat="0" applyFont="0" applyBorder="0" applyAlignment="0" applyProtection="0"/>
    <xf numFmtId="166" fontId="25" fillId="0" borderId="0" applyNumberFormat="0" applyProtection="0">
      <alignment vertical="top"/>
    </xf>
    <xf numFmtId="166" fontId="26" fillId="0" borderId="0" applyNumberFormat="0" applyProtection="0">
      <alignment vertical="top"/>
    </xf>
    <xf numFmtId="166" fontId="19" fillId="45" borderId="0" applyNumberFormat="0" applyProtection="0">
      <alignment vertical="top"/>
    </xf>
    <xf numFmtId="9" fontId="2" fillId="0" borderId="0" applyFont="0" applyFill="0" applyBorder="0" applyAlignment="0" applyProtection="0"/>
    <xf numFmtId="0" fontId="32" fillId="0" borderId="0" applyNumberFormat="0" applyFill="0" applyBorder="0" applyProtection="0">
      <alignment vertical="top"/>
    </xf>
    <xf numFmtId="177" fontId="19" fillId="0" borderId="0" applyFont="0" applyFill="0" applyBorder="0" applyProtection="0">
      <alignment vertical="top"/>
    </xf>
    <xf numFmtId="178" fontId="19" fillId="0" borderId="0" applyFont="0" applyFill="0" applyBorder="0" applyProtection="0">
      <alignment vertical="top"/>
    </xf>
    <xf numFmtId="169" fontId="19" fillId="0" borderId="0" applyFont="0" applyFill="0" applyBorder="0" applyProtection="0">
      <alignment vertical="top"/>
    </xf>
    <xf numFmtId="0" fontId="20" fillId="0" borderId="0"/>
    <xf numFmtId="0" fontId="21" fillId="0" borderId="0"/>
    <xf numFmtId="0" fontId="22" fillId="0" borderId="0"/>
    <xf numFmtId="168" fontId="23" fillId="0" borderId="0" applyNumberFormat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horizontal="right" vertical="top"/>
    </xf>
    <xf numFmtId="179" fontId="2" fillId="0" borderId="0" applyFont="0" applyFill="0" applyBorder="0" applyProtection="0">
      <alignment vertical="top"/>
    </xf>
    <xf numFmtId="164" fontId="48" fillId="0" borderId="0" applyFont="0" applyFill="0" applyBorder="0" applyProtection="0">
      <alignment vertical="top"/>
    </xf>
    <xf numFmtId="176" fontId="48" fillId="0" borderId="0" applyFont="0" applyFill="0" applyBorder="0" applyProtection="0">
      <alignment vertical="top"/>
    </xf>
    <xf numFmtId="43" fontId="48" fillId="0" borderId="0" applyFont="0" applyFill="0" applyBorder="0" applyAlignment="0" applyProtection="0"/>
    <xf numFmtId="177" fontId="48" fillId="0" borderId="0" applyFont="0" applyFill="0" applyBorder="0" applyProtection="0">
      <alignment vertical="top"/>
    </xf>
    <xf numFmtId="0" fontId="19" fillId="0" borderId="0"/>
    <xf numFmtId="0" fontId="2" fillId="0" borderId="0"/>
    <xf numFmtId="0" fontId="52" fillId="0" borderId="0" applyNumberFormat="0" applyFill="0" applyBorder="0" applyAlignment="0" applyProtection="0"/>
    <xf numFmtId="0" fontId="53" fillId="54" borderId="0" applyNumberFormat="0" applyBorder="0" applyAlignment="0" applyProtection="0"/>
    <xf numFmtId="0" fontId="53" fillId="53" borderId="0" applyNumberFormat="0" applyAlignment="0" applyProtection="0"/>
    <xf numFmtId="0" fontId="1" fillId="0" borderId="0"/>
    <xf numFmtId="166" fontId="52" fillId="0" borderId="0" applyNumberForma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Protection="0">
      <alignment vertical="top"/>
    </xf>
    <xf numFmtId="164" fontId="19" fillId="0" borderId="0" applyFont="0" applyFill="0" applyBorder="0" applyProtection="0">
      <alignment vertical="top"/>
    </xf>
    <xf numFmtId="0" fontId="1" fillId="0" borderId="0"/>
    <xf numFmtId="190" fontId="1" fillId="0" borderId="0" applyFont="0" applyFill="0" applyBorder="0" applyAlignment="0" applyProtection="0"/>
    <xf numFmtId="164" fontId="52" fillId="0" borderId="0" applyNumberFormat="0" applyFill="0" applyBorder="0" applyAlignment="0" applyProtection="0">
      <alignment vertical="top"/>
    </xf>
    <xf numFmtId="177" fontId="19" fillId="0" borderId="0" applyFont="0" applyFill="0" applyBorder="0" applyProtection="0">
      <alignment vertical="top"/>
    </xf>
    <xf numFmtId="164" fontId="57" fillId="0" borderId="0" applyNumberForma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  <protection locked="0"/>
    </xf>
  </cellStyleXfs>
  <cellXfs count="391">
    <xf numFmtId="164" fontId="0" fillId="0" borderId="0" xfId="0">
      <alignment vertical="top"/>
    </xf>
    <xf numFmtId="164" fontId="0" fillId="44" borderId="0" xfId="0" applyFill="1">
      <alignment vertical="top"/>
    </xf>
    <xf numFmtId="164" fontId="25" fillId="44" borderId="0" xfId="0" applyFont="1" applyFill="1" applyBorder="1">
      <alignment vertical="top"/>
    </xf>
    <xf numFmtId="164" fontId="19" fillId="0" borderId="0" xfId="0" applyFont="1" applyFill="1" applyBorder="1">
      <alignment vertical="top"/>
    </xf>
    <xf numFmtId="0" fontId="25" fillId="0" borderId="0" xfId="55" applyNumberFormat="1">
      <alignment vertical="top"/>
    </xf>
    <xf numFmtId="164" fontId="23" fillId="0" borderId="0" xfId="0" applyFont="1" applyBorder="1">
      <alignment vertical="top"/>
    </xf>
    <xf numFmtId="164" fontId="19" fillId="0" borderId="0" xfId="0" applyFont="1" applyBorder="1">
      <alignment vertical="top"/>
    </xf>
    <xf numFmtId="164" fontId="19" fillId="0" borderId="0" xfId="0" applyFont="1">
      <alignment vertical="top"/>
    </xf>
    <xf numFmtId="164" fontId="24" fillId="0" borderId="0" xfId="0" applyFont="1" applyFill="1">
      <alignment vertical="top"/>
    </xf>
    <xf numFmtId="164" fontId="19" fillId="0" borderId="0" xfId="0" applyFont="1" applyAlignment="1">
      <alignment horizontal="right" vertical="top"/>
    </xf>
    <xf numFmtId="164" fontId="24" fillId="0" borderId="0" xfId="0" applyFont="1">
      <alignment vertical="top"/>
    </xf>
    <xf numFmtId="164" fontId="23" fillId="0" borderId="0" xfId="0" applyFont="1">
      <alignment vertical="top"/>
    </xf>
    <xf numFmtId="164" fontId="17" fillId="44" borderId="0" xfId="0" applyFont="1" applyFill="1">
      <alignment vertical="top"/>
    </xf>
    <xf numFmtId="164" fontId="2" fillId="0" borderId="0" xfId="0" applyFont="1">
      <alignment vertical="top"/>
    </xf>
    <xf numFmtId="164" fontId="0" fillId="0" borderId="0" xfId="0" applyFont="1">
      <alignment vertical="top"/>
    </xf>
    <xf numFmtId="164" fontId="19" fillId="48" borderId="0" xfId="0" applyFont="1" applyFill="1">
      <alignment vertical="top"/>
    </xf>
    <xf numFmtId="164" fontId="19" fillId="48" borderId="0" xfId="0" applyFont="1" applyFill="1" applyAlignment="1">
      <alignment horizontal="right" vertical="top"/>
    </xf>
    <xf numFmtId="164" fontId="24" fillId="48" borderId="0" xfId="0" applyFont="1" applyFill="1">
      <alignment vertical="top"/>
    </xf>
    <xf numFmtId="164" fontId="23" fillId="48" borderId="0" xfId="0" applyFont="1" applyFill="1">
      <alignment vertical="top"/>
    </xf>
    <xf numFmtId="178" fontId="19" fillId="0" borderId="0" xfId="61" applyFont="1" applyBorder="1" applyAlignment="1">
      <alignment horizontal="right" vertical="top"/>
    </xf>
    <xf numFmtId="170" fontId="19" fillId="48" borderId="0" xfId="0" applyNumberFormat="1" applyFont="1" applyFill="1" applyBorder="1" applyAlignment="1">
      <alignment horizontal="right" vertical="top"/>
    </xf>
    <xf numFmtId="169" fontId="19" fillId="48" borderId="0" xfId="62" applyFont="1" applyFill="1" applyBorder="1" applyAlignment="1">
      <alignment horizontal="right" vertical="top"/>
    </xf>
    <xf numFmtId="166" fontId="28" fillId="0" borderId="0" xfId="0" applyNumberFormat="1" applyFont="1" applyFill="1">
      <alignment vertical="top"/>
    </xf>
    <xf numFmtId="166" fontId="29" fillId="0" borderId="0" xfId="0" applyNumberFormat="1" applyFont="1" applyFill="1">
      <alignment vertical="top"/>
    </xf>
    <xf numFmtId="178" fontId="19" fillId="50" borderId="0" xfId="61" applyFont="1" applyFill="1">
      <alignment vertical="top"/>
    </xf>
    <xf numFmtId="178" fontId="19" fillId="0" borderId="0" xfId="61" applyFont="1">
      <alignment vertical="top"/>
    </xf>
    <xf numFmtId="177" fontId="19" fillId="0" borderId="0" xfId="60" applyFont="1" applyFill="1">
      <alignment vertical="top"/>
    </xf>
    <xf numFmtId="171" fontId="19" fillId="0" borderId="0" xfId="0" applyNumberFormat="1" applyFont="1">
      <alignment vertical="top"/>
    </xf>
    <xf numFmtId="171" fontId="19" fillId="50" borderId="0" xfId="0" applyNumberFormat="1" applyFont="1" applyFill="1">
      <alignment vertical="top"/>
    </xf>
    <xf numFmtId="171" fontId="0" fillId="0" borderId="0" xfId="0" applyNumberFormat="1" applyFont="1" applyFill="1">
      <alignment vertical="top"/>
    </xf>
    <xf numFmtId="171" fontId="19" fillId="0" borderId="0" xfId="0" applyNumberFormat="1" applyFont="1" applyFill="1">
      <alignment vertical="top"/>
    </xf>
    <xf numFmtId="171" fontId="19" fillId="0" borderId="0" xfId="0" applyNumberFormat="1" applyFont="1" applyAlignment="1">
      <alignment horizontal="right" vertical="top"/>
    </xf>
    <xf numFmtId="171" fontId="24" fillId="0" borderId="0" xfId="0" applyNumberFormat="1" applyFont="1" applyFill="1">
      <alignment vertical="top"/>
    </xf>
    <xf numFmtId="171" fontId="23" fillId="0" borderId="0" xfId="0" applyNumberFormat="1" applyFont="1">
      <alignment vertical="top"/>
    </xf>
    <xf numFmtId="177" fontId="19" fillId="0" borderId="0" xfId="60" applyFont="1">
      <alignment vertical="top"/>
    </xf>
    <xf numFmtId="171" fontId="19" fillId="0" borderId="0" xfId="0" applyNumberFormat="1" applyFont="1" applyBorder="1">
      <alignment vertical="top"/>
    </xf>
    <xf numFmtId="178" fontId="19" fillId="0" borderId="0" xfId="61" applyFont="1" applyBorder="1">
      <alignment vertical="top"/>
    </xf>
    <xf numFmtId="171" fontId="23" fillId="0" borderId="0" xfId="0" applyNumberFormat="1" applyFont="1" applyBorder="1">
      <alignment vertical="top"/>
    </xf>
    <xf numFmtId="171" fontId="19" fillId="0" borderId="0" xfId="0" applyNumberFormat="1" applyFont="1" applyFill="1" applyBorder="1">
      <alignment vertical="top"/>
    </xf>
    <xf numFmtId="164" fontId="30" fillId="0" borderId="0" xfId="0" applyFont="1" applyBorder="1">
      <alignment vertical="top"/>
    </xf>
    <xf numFmtId="178" fontId="23" fillId="0" borderId="0" xfId="61" applyFont="1" applyBorder="1">
      <alignment vertical="top"/>
    </xf>
    <xf numFmtId="178" fontId="23" fillId="0" borderId="0" xfId="61" applyFont="1" applyBorder="1" applyAlignment="1">
      <alignment horizontal="right" vertical="top"/>
    </xf>
    <xf numFmtId="178" fontId="30" fillId="0" borderId="0" xfId="61" applyFont="1" applyBorder="1">
      <alignment vertical="top"/>
    </xf>
    <xf numFmtId="178" fontId="24" fillId="0" borderId="0" xfId="61" applyFont="1" applyBorder="1">
      <alignment vertical="top"/>
    </xf>
    <xf numFmtId="164" fontId="24" fillId="0" borderId="0" xfId="0" applyFont="1" applyBorder="1">
      <alignment vertical="top"/>
    </xf>
    <xf numFmtId="178" fontId="19" fillId="0" borderId="0" xfId="61" applyFont="1" applyFill="1">
      <alignment vertical="top"/>
    </xf>
    <xf numFmtId="177" fontId="25" fillId="0" borderId="0" xfId="60" applyFont="1" applyFill="1">
      <alignment vertical="top"/>
    </xf>
    <xf numFmtId="164" fontId="19" fillId="49" borderId="0" xfId="0" applyFont="1" applyFill="1" applyAlignment="1">
      <alignment horizontal="right" vertical="top"/>
    </xf>
    <xf numFmtId="164" fontId="15" fillId="0" borderId="0" xfId="0" applyFont="1">
      <alignment vertical="top"/>
    </xf>
    <xf numFmtId="164" fontId="15" fillId="48" borderId="0" xfId="0" applyFont="1" applyFill="1">
      <alignment vertical="top"/>
    </xf>
    <xf numFmtId="164" fontId="15" fillId="0" borderId="0" xfId="0" applyFont="1" applyFill="1">
      <alignment vertical="top"/>
    </xf>
    <xf numFmtId="164" fontId="26" fillId="0" borderId="0" xfId="0" applyFont="1">
      <alignment vertical="top"/>
    </xf>
    <xf numFmtId="177" fontId="25" fillId="0" borderId="0" xfId="60" applyFont="1">
      <alignment vertical="top"/>
    </xf>
    <xf numFmtId="164" fontId="25" fillId="0" borderId="0" xfId="0" applyFont="1" applyBorder="1">
      <alignment vertical="top"/>
    </xf>
    <xf numFmtId="172" fontId="19" fillId="0" borderId="0" xfId="0" applyNumberFormat="1" applyFont="1" applyFill="1">
      <alignment vertical="top"/>
    </xf>
    <xf numFmtId="178" fontId="15" fillId="0" borderId="0" xfId="61" applyFont="1" applyFill="1">
      <alignment vertical="top"/>
    </xf>
    <xf numFmtId="178" fontId="15" fillId="48" borderId="0" xfId="61" applyFont="1" applyFill="1">
      <alignment vertical="top"/>
    </xf>
    <xf numFmtId="173" fontId="19" fillId="0" borderId="0" xfId="0" applyNumberFormat="1" applyFont="1" applyFill="1">
      <alignment vertical="top"/>
    </xf>
    <xf numFmtId="174" fontId="19" fillId="0" borderId="0" xfId="62" applyNumberFormat="1" applyFont="1">
      <alignment vertical="top"/>
    </xf>
    <xf numFmtId="174" fontId="19" fillId="44" borderId="0" xfId="62" applyNumberFormat="1" applyFont="1" applyFill="1">
      <alignment vertical="top"/>
    </xf>
    <xf numFmtId="164" fontId="19" fillId="0" borderId="0" xfId="0" applyFont="1" applyFill="1">
      <alignment vertical="top"/>
    </xf>
    <xf numFmtId="164" fontId="19" fillId="42" borderId="0" xfId="0" applyFont="1" applyFill="1">
      <alignment vertical="top"/>
    </xf>
    <xf numFmtId="43" fontId="19" fillId="0" borderId="0" xfId="1" applyFont="1" applyBorder="1" applyAlignment="1">
      <alignment vertical="top"/>
    </xf>
    <xf numFmtId="178" fontId="19" fillId="0" borderId="0" xfId="61" applyFont="1" applyFill="1" applyBorder="1">
      <alignment vertical="top"/>
    </xf>
    <xf numFmtId="0" fontId="23" fillId="0" borderId="0" xfId="66" applyNumberFormat="1" applyBorder="1">
      <alignment vertical="top"/>
    </xf>
    <xf numFmtId="0" fontId="23" fillId="0" borderId="0" xfId="66" applyNumberFormat="1" applyFill="1">
      <alignment vertical="top"/>
    </xf>
    <xf numFmtId="0" fontId="23" fillId="0" borderId="0" xfId="66" applyNumberFormat="1">
      <alignment vertical="top"/>
    </xf>
    <xf numFmtId="168" fontId="19" fillId="0" borderId="0" xfId="68" applyNumberFormat="1" applyBorder="1">
      <alignment horizontal="right" vertical="top"/>
    </xf>
    <xf numFmtId="0" fontId="19" fillId="0" borderId="0" xfId="68" applyBorder="1">
      <alignment horizontal="right" vertical="top"/>
    </xf>
    <xf numFmtId="171" fontId="19" fillId="0" borderId="0" xfId="68" applyNumberFormat="1" applyBorder="1">
      <alignment horizontal="right" vertical="top"/>
    </xf>
    <xf numFmtId="0" fontId="19" fillId="0" borderId="0" xfId="68">
      <alignment horizontal="right" vertical="top"/>
    </xf>
    <xf numFmtId="0" fontId="19" fillId="0" borderId="0" xfId="68" applyFill="1">
      <alignment horizontal="right" vertical="top"/>
    </xf>
    <xf numFmtId="168" fontId="24" fillId="0" borderId="0" xfId="67" applyNumberFormat="1" applyBorder="1">
      <alignment vertical="top"/>
    </xf>
    <xf numFmtId="0" fontId="24" fillId="0" borderId="0" xfId="67" applyBorder="1">
      <alignment vertical="top"/>
    </xf>
    <xf numFmtId="171" fontId="24" fillId="0" borderId="0" xfId="67" applyNumberFormat="1" applyBorder="1">
      <alignment vertical="top"/>
    </xf>
    <xf numFmtId="0" fontId="24" fillId="0" borderId="0" xfId="67" applyFill="1">
      <alignment vertical="top"/>
    </xf>
    <xf numFmtId="0" fontId="19" fillId="48" borderId="0" xfId="68" applyFill="1">
      <alignment horizontal="right" vertical="top"/>
    </xf>
    <xf numFmtId="168" fontId="23" fillId="0" borderId="0" xfId="66" applyBorder="1">
      <alignment vertical="top"/>
    </xf>
    <xf numFmtId="171" fontId="23" fillId="0" borderId="0" xfId="66" applyNumberFormat="1" applyBorder="1">
      <alignment vertical="top"/>
    </xf>
    <xf numFmtId="0" fontId="23" fillId="48" borderId="0" xfId="66" applyNumberFormat="1" applyFill="1">
      <alignment vertical="top"/>
    </xf>
    <xf numFmtId="0" fontId="24" fillId="48" borderId="0" xfId="67" applyFill="1">
      <alignment vertical="top"/>
    </xf>
    <xf numFmtId="0" fontId="24" fillId="0" borderId="0" xfId="67">
      <alignment vertical="top"/>
    </xf>
    <xf numFmtId="164" fontId="2" fillId="0" borderId="0" xfId="0" applyFont="1" applyBorder="1">
      <alignment vertical="top"/>
    </xf>
    <xf numFmtId="174" fontId="23" fillId="0" borderId="0" xfId="66" applyNumberFormat="1" applyFill="1">
      <alignment vertical="top"/>
    </xf>
    <xf numFmtId="174" fontId="24" fillId="0" borderId="0" xfId="67" applyNumberFormat="1">
      <alignment vertical="top"/>
    </xf>
    <xf numFmtId="174" fontId="19" fillId="0" borderId="0" xfId="68" applyNumberFormat="1">
      <alignment horizontal="right" vertical="top"/>
    </xf>
    <xf numFmtId="173" fontId="23" fillId="0" borderId="0" xfId="66" applyNumberFormat="1" applyFill="1">
      <alignment vertical="top"/>
    </xf>
    <xf numFmtId="173" fontId="24" fillId="0" borderId="0" xfId="67" applyNumberFormat="1" applyFill="1">
      <alignment vertical="top"/>
    </xf>
    <xf numFmtId="173" fontId="19" fillId="0" borderId="0" xfId="68" applyNumberFormat="1" applyFill="1">
      <alignment horizontal="right" vertical="top"/>
    </xf>
    <xf numFmtId="167" fontId="23" fillId="0" borderId="0" xfId="66" applyNumberFormat="1" applyFill="1">
      <alignment vertical="top"/>
    </xf>
    <xf numFmtId="167" fontId="24" fillId="0" borderId="0" xfId="67" applyNumberFormat="1">
      <alignment vertical="top"/>
    </xf>
    <xf numFmtId="167" fontId="19" fillId="0" borderId="0" xfId="68" applyNumberFormat="1">
      <alignment horizontal="right" vertical="top"/>
    </xf>
    <xf numFmtId="168" fontId="23" fillId="0" borderId="0" xfId="66" applyFill="1">
      <alignment vertical="top"/>
    </xf>
    <xf numFmtId="168" fontId="24" fillId="0" borderId="0" xfId="67" applyNumberFormat="1">
      <alignment vertical="top"/>
    </xf>
    <xf numFmtId="168" fontId="19" fillId="0" borderId="0" xfId="68" applyNumberFormat="1">
      <alignment horizontal="right" vertical="top"/>
    </xf>
    <xf numFmtId="168" fontId="24" fillId="0" borderId="0" xfId="67" applyNumberFormat="1" applyFill="1">
      <alignment vertical="top"/>
    </xf>
    <xf numFmtId="168" fontId="19" fillId="0" borderId="0" xfId="68" applyNumberFormat="1" applyFill="1">
      <alignment horizontal="right" vertical="top"/>
    </xf>
    <xf numFmtId="172" fontId="23" fillId="0" borderId="0" xfId="66" applyNumberFormat="1" applyFill="1">
      <alignment vertical="top"/>
    </xf>
    <xf numFmtId="172" fontId="24" fillId="0" borderId="0" xfId="67" applyNumberFormat="1" applyFill="1">
      <alignment vertical="top"/>
    </xf>
    <xf numFmtId="172" fontId="19" fillId="0" borderId="0" xfId="68" applyNumberFormat="1" applyFill="1">
      <alignment horizontal="right" vertical="top"/>
    </xf>
    <xf numFmtId="0" fontId="23" fillId="0" borderId="0" xfId="66" applyNumberFormat="1" applyFill="1" applyBorder="1">
      <alignment vertical="top"/>
    </xf>
    <xf numFmtId="167" fontId="24" fillId="0" borderId="0" xfId="67" applyNumberFormat="1" applyFill="1">
      <alignment vertical="top"/>
    </xf>
    <xf numFmtId="167" fontId="19" fillId="0" borderId="0" xfId="68" applyNumberFormat="1" applyFill="1">
      <alignment horizontal="right" vertical="top"/>
    </xf>
    <xf numFmtId="178" fontId="2" fillId="0" borderId="0" xfId="61" applyFont="1">
      <alignment vertical="top"/>
    </xf>
    <xf numFmtId="167" fontId="23" fillId="0" borderId="0" xfId="66" applyNumberFormat="1">
      <alignment vertical="top"/>
    </xf>
    <xf numFmtId="178" fontId="2" fillId="0" borderId="0" xfId="61" applyFont="1" applyFill="1">
      <alignment vertical="top"/>
    </xf>
    <xf numFmtId="178" fontId="2" fillId="48" borderId="0" xfId="61" applyFont="1" applyFill="1">
      <alignment vertical="top"/>
    </xf>
    <xf numFmtId="168" fontId="23" fillId="0" borderId="0" xfId="66">
      <alignment vertical="top"/>
    </xf>
    <xf numFmtId="43" fontId="2" fillId="0" borderId="0" xfId="1" applyFont="1"/>
    <xf numFmtId="43" fontId="19" fillId="0" borderId="0" xfId="1" applyFont="1" applyAlignment="1">
      <alignment vertical="top"/>
    </xf>
    <xf numFmtId="43" fontId="19" fillId="0" borderId="0" xfId="1" applyFont="1" applyFill="1" applyAlignment="1">
      <alignment vertical="top"/>
    </xf>
    <xf numFmtId="43" fontId="2" fillId="0" borderId="0" xfId="1" applyFont="1" applyBorder="1" applyAlignment="1">
      <alignment vertical="top"/>
    </xf>
    <xf numFmtId="43" fontId="25" fillId="0" borderId="0" xfId="1" applyFont="1" applyAlignment="1">
      <alignment vertical="top"/>
    </xf>
    <xf numFmtId="43" fontId="15" fillId="0" borderId="0" xfId="1" applyFont="1" applyFill="1" applyAlignment="1">
      <alignment vertical="top"/>
    </xf>
    <xf numFmtId="43" fontId="25" fillId="0" borderId="0" xfId="1" applyFont="1" applyFill="1" applyAlignment="1">
      <alignment vertical="top"/>
    </xf>
    <xf numFmtId="43" fontId="2" fillId="0" borderId="0" xfId="1" applyFont="1" applyAlignment="1">
      <alignment vertical="top"/>
    </xf>
    <xf numFmtId="43" fontId="26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43" fontId="19" fillId="48" borderId="0" xfId="1" applyFont="1" applyFill="1" applyAlignment="1">
      <alignment vertical="top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>
      <alignment vertical="top"/>
    </xf>
    <xf numFmtId="166" fontId="19" fillId="0" borderId="0" xfId="0" applyNumberFormat="1" applyFont="1" applyFill="1">
      <alignment vertical="top"/>
    </xf>
    <xf numFmtId="166" fontId="19" fillId="0" borderId="0" xfId="0" applyNumberFormat="1" applyFont="1" applyFill="1" applyBorder="1" applyAlignment="1">
      <alignment horizontal="left" vertical="top"/>
    </xf>
    <xf numFmtId="166" fontId="19" fillId="0" borderId="0" xfId="0" applyNumberFormat="1" applyFont="1" applyFill="1" applyBorder="1">
      <alignment vertical="top"/>
    </xf>
    <xf numFmtId="169" fontId="19" fillId="48" borderId="0" xfId="62" applyFont="1" applyFill="1">
      <alignment vertical="top"/>
    </xf>
    <xf numFmtId="43" fontId="25" fillId="0" borderId="0" xfId="0" applyNumberFormat="1" applyFont="1" applyFill="1">
      <alignment vertical="top"/>
    </xf>
    <xf numFmtId="164" fontId="32" fillId="0" borderId="0" xfId="0" applyFont="1" applyBorder="1">
      <alignment vertical="top"/>
    </xf>
    <xf numFmtId="164" fontId="0" fillId="42" borderId="10" xfId="0" applyFill="1" applyBorder="1">
      <alignment vertical="top"/>
    </xf>
    <xf numFmtId="168" fontId="32" fillId="0" borderId="0" xfId="67" applyNumberFormat="1" applyFont="1" applyBorder="1">
      <alignment vertical="top"/>
    </xf>
    <xf numFmtId="0" fontId="32" fillId="0" borderId="0" xfId="67" applyFont="1" applyBorder="1">
      <alignment vertical="top"/>
    </xf>
    <xf numFmtId="171" fontId="32" fillId="0" borderId="0" xfId="67" applyNumberFormat="1" applyFont="1" applyBorder="1">
      <alignment vertical="top"/>
    </xf>
    <xf numFmtId="0" fontId="32" fillId="0" borderId="0" xfId="67" applyFont="1" applyFill="1">
      <alignment vertical="top"/>
    </xf>
    <xf numFmtId="173" fontId="32" fillId="0" borderId="0" xfId="67" applyNumberFormat="1" applyFont="1" applyFill="1">
      <alignment vertical="top"/>
    </xf>
    <xf numFmtId="168" fontId="33" fillId="0" borderId="0" xfId="67" applyNumberFormat="1" applyFont="1" applyBorder="1">
      <alignment vertical="top"/>
    </xf>
    <xf numFmtId="0" fontId="33" fillId="0" borderId="0" xfId="67" applyFont="1" applyBorder="1">
      <alignment vertical="top"/>
    </xf>
    <xf numFmtId="171" fontId="33" fillId="0" borderId="0" xfId="67" applyNumberFormat="1" applyFont="1" applyBorder="1">
      <alignment vertical="top"/>
    </xf>
    <xf numFmtId="0" fontId="33" fillId="0" borderId="0" xfId="67" applyFont="1" applyFill="1">
      <alignment vertical="top"/>
    </xf>
    <xf numFmtId="0" fontId="33" fillId="48" borderId="0" xfId="67" applyFont="1" applyFill="1">
      <alignment vertical="top"/>
    </xf>
    <xf numFmtId="164" fontId="33" fillId="0" borderId="0" xfId="0" applyFont="1" applyFill="1">
      <alignment vertical="top"/>
    </xf>
    <xf numFmtId="164" fontId="34" fillId="33" borderId="0" xfId="0" applyFont="1" applyFill="1">
      <alignment vertical="top"/>
    </xf>
    <xf numFmtId="0" fontId="35" fillId="33" borderId="0" xfId="67" applyFont="1" applyFill="1">
      <alignment vertical="top"/>
    </xf>
    <xf numFmtId="0" fontId="36" fillId="33" borderId="0" xfId="67" applyFont="1" applyFill="1">
      <alignment vertical="top"/>
    </xf>
    <xf numFmtId="0" fontId="37" fillId="33" borderId="0" xfId="68" applyFont="1" applyFill="1">
      <alignment horizontal="right" vertical="top"/>
    </xf>
    <xf numFmtId="164" fontId="38" fillId="33" borderId="0" xfId="0" applyFont="1" applyFill="1">
      <alignment vertical="top"/>
    </xf>
    <xf numFmtId="164" fontId="38" fillId="0" borderId="0" xfId="0" applyFont="1" applyFill="1">
      <alignment vertical="top"/>
    </xf>
    <xf numFmtId="0" fontId="32" fillId="0" borderId="0" xfId="67" applyFont="1">
      <alignment vertical="top"/>
    </xf>
    <xf numFmtId="174" fontId="32" fillId="0" borderId="0" xfId="67" applyNumberFormat="1" applyFont="1">
      <alignment vertical="top"/>
    </xf>
    <xf numFmtId="167" fontId="32" fillId="0" borderId="0" xfId="67" applyNumberFormat="1" applyFont="1">
      <alignment vertical="top"/>
    </xf>
    <xf numFmtId="168" fontId="32" fillId="0" borderId="0" xfId="67" applyNumberFormat="1" applyFont="1">
      <alignment vertical="top"/>
    </xf>
    <xf numFmtId="168" fontId="32" fillId="0" borderId="0" xfId="67" applyNumberFormat="1" applyFont="1" applyFill="1">
      <alignment vertical="top"/>
    </xf>
    <xf numFmtId="172" fontId="32" fillId="0" borderId="0" xfId="67" applyNumberFormat="1" applyFont="1" applyFill="1">
      <alignment vertical="top"/>
    </xf>
    <xf numFmtId="167" fontId="32" fillId="0" borderId="0" xfId="67" applyNumberFormat="1" applyFont="1" applyFill="1">
      <alignment vertical="top"/>
    </xf>
    <xf numFmtId="164" fontId="38" fillId="0" borderId="0" xfId="0" applyFont="1">
      <alignment vertical="top"/>
    </xf>
    <xf numFmtId="43" fontId="38" fillId="33" borderId="0" xfId="1" applyFont="1" applyFill="1"/>
    <xf numFmtId="164" fontId="36" fillId="33" borderId="0" xfId="0" applyFont="1" applyFill="1">
      <alignment vertical="top"/>
    </xf>
    <xf numFmtId="166" fontId="23" fillId="0" borderId="0" xfId="66" applyNumberFormat="1" applyFill="1">
      <alignment vertical="top"/>
    </xf>
    <xf numFmtId="166" fontId="24" fillId="0" borderId="0" xfId="67" applyNumberFormat="1" applyFill="1">
      <alignment vertical="top"/>
    </xf>
    <xf numFmtId="166" fontId="33" fillId="0" borderId="0" xfId="67" applyNumberFormat="1" applyFont="1" applyFill="1">
      <alignment vertical="top"/>
    </xf>
    <xf numFmtId="166" fontId="19" fillId="0" borderId="0" xfId="68" applyNumberFormat="1" applyFill="1">
      <alignment horizontal="right" vertical="top"/>
    </xf>
    <xf numFmtId="166" fontId="28" fillId="0" borderId="0" xfId="0" applyNumberFormat="1" applyFont="1" applyFill="1" applyAlignment="1">
      <alignment horizontal="left" vertical="top"/>
    </xf>
    <xf numFmtId="164" fontId="23" fillId="0" borderId="0" xfId="66" applyNumberFormat="1" applyFill="1">
      <alignment vertical="top"/>
    </xf>
    <xf numFmtId="10" fontId="19" fillId="0" borderId="0" xfId="0" applyNumberFormat="1" applyFont="1">
      <alignment vertical="top"/>
    </xf>
    <xf numFmtId="0" fontId="19" fillId="0" borderId="0" xfId="0" applyNumberFormat="1" applyFont="1">
      <alignment vertical="top"/>
    </xf>
    <xf numFmtId="0" fontId="39" fillId="0" borderId="0" xfId="66" applyNumberFormat="1" applyFont="1">
      <alignment vertical="top"/>
    </xf>
    <xf numFmtId="0" fontId="40" fillId="0" borderId="0" xfId="67" applyFont="1" applyFill="1">
      <alignment vertical="top"/>
    </xf>
    <xf numFmtId="0" fontId="41" fillId="0" borderId="0" xfId="67" applyFont="1" applyFill="1">
      <alignment vertical="top"/>
    </xf>
    <xf numFmtId="0" fontId="15" fillId="0" borderId="0" xfId="68" applyFont="1">
      <alignment horizontal="right" vertical="top"/>
    </xf>
    <xf numFmtId="43" fontId="15" fillId="0" borderId="0" xfId="1" applyFont="1" applyAlignment="1">
      <alignment vertical="top"/>
    </xf>
    <xf numFmtId="165" fontId="19" fillId="0" borderId="0" xfId="1" applyNumberFormat="1" applyFont="1" applyFill="1" applyBorder="1" applyAlignment="1">
      <alignment vertical="top"/>
    </xf>
    <xf numFmtId="165" fontId="19" fillId="0" borderId="0" xfId="0" applyNumberFormat="1" applyFont="1">
      <alignment vertical="top"/>
    </xf>
    <xf numFmtId="0" fontId="27" fillId="0" borderId="0" xfId="0" applyNumberFormat="1" applyFont="1">
      <alignment vertical="top"/>
    </xf>
    <xf numFmtId="0" fontId="0" fillId="0" borderId="0" xfId="0" applyNumberFormat="1" applyFont="1">
      <alignment vertical="top"/>
    </xf>
    <xf numFmtId="0" fontId="19" fillId="0" borderId="0" xfId="0" applyNumberFormat="1" applyFont="1" applyFill="1" applyBorder="1">
      <alignment vertical="top"/>
    </xf>
    <xf numFmtId="165" fontId="23" fillId="0" borderId="0" xfId="0" applyNumberFormat="1" applyFont="1">
      <alignment vertical="top"/>
    </xf>
    <xf numFmtId="165" fontId="24" fillId="0" borderId="0" xfId="0" applyNumberFormat="1" applyFont="1" applyFill="1">
      <alignment vertical="top"/>
    </xf>
    <xf numFmtId="165" fontId="19" fillId="0" borderId="0" xfId="0" applyNumberFormat="1" applyFont="1" applyAlignment="1">
      <alignment horizontal="right" vertical="top"/>
    </xf>
    <xf numFmtId="10" fontId="23" fillId="0" borderId="0" xfId="66" applyNumberFormat="1">
      <alignment vertical="top"/>
    </xf>
    <xf numFmtId="10" fontId="24" fillId="0" borderId="0" xfId="67" applyNumberFormat="1" applyFill="1">
      <alignment vertical="top"/>
    </xf>
    <xf numFmtId="10" fontId="32" fillId="0" borderId="0" xfId="67" applyNumberFormat="1" applyFont="1" applyFill="1">
      <alignment vertical="top"/>
    </xf>
    <xf numFmtId="10" fontId="19" fillId="0" borderId="0" xfId="68" applyNumberFormat="1">
      <alignment horizontal="right" vertical="top"/>
    </xf>
    <xf numFmtId="10" fontId="19" fillId="0" borderId="0" xfId="0" applyNumberFormat="1" applyFont="1" applyFill="1">
      <alignment vertical="top"/>
    </xf>
    <xf numFmtId="43" fontId="31" fillId="0" borderId="0" xfId="1" applyFont="1" applyFill="1" applyAlignment="1">
      <alignment vertical="top"/>
    </xf>
    <xf numFmtId="164" fontId="31" fillId="0" borderId="0" xfId="0" applyFont="1" applyFill="1">
      <alignment vertical="top"/>
    </xf>
    <xf numFmtId="0" fontId="24" fillId="0" borderId="0" xfId="67" applyNumberFormat="1" applyFill="1">
      <alignment vertical="top"/>
    </xf>
    <xf numFmtId="0" fontId="32" fillId="0" borderId="0" xfId="67" applyNumberFormat="1" applyFont="1" applyFill="1">
      <alignment vertical="top"/>
    </xf>
    <xf numFmtId="0" fontId="19" fillId="0" borderId="0" xfId="68" applyNumberFormat="1">
      <alignment horizontal="right" vertical="top"/>
    </xf>
    <xf numFmtId="175" fontId="19" fillId="0" borderId="0" xfId="2" applyNumberFormat="1" applyFont="1">
      <alignment vertical="top"/>
    </xf>
    <xf numFmtId="43" fontId="31" fillId="0" borderId="0" xfId="1" applyFont="1" applyAlignment="1">
      <alignment vertical="top"/>
    </xf>
    <xf numFmtId="176" fontId="19" fillId="0" borderId="0" xfId="2" applyFont="1">
      <alignment vertical="top"/>
    </xf>
    <xf numFmtId="164" fontId="0" fillId="0" borderId="0" xfId="0" applyAlignment="1"/>
    <xf numFmtId="180" fontId="19" fillId="50" borderId="0" xfId="62" applyNumberFormat="1" applyFont="1" applyFill="1">
      <alignment vertical="top"/>
    </xf>
    <xf numFmtId="176" fontId="19" fillId="50" borderId="0" xfId="2" applyFont="1" applyFill="1">
      <alignment vertical="top"/>
    </xf>
    <xf numFmtId="176" fontId="31" fillId="0" borderId="0" xfId="2" applyFont="1">
      <alignment vertical="top"/>
    </xf>
    <xf numFmtId="164" fontId="31" fillId="0" borderId="0" xfId="0" applyFont="1">
      <alignment vertical="top"/>
    </xf>
    <xf numFmtId="180" fontId="19" fillId="0" borderId="0" xfId="0" applyNumberFormat="1" applyFont="1">
      <alignment vertical="top"/>
    </xf>
    <xf numFmtId="180" fontId="15" fillId="0" borderId="0" xfId="0" applyNumberFormat="1" applyFont="1">
      <alignment vertical="top"/>
    </xf>
    <xf numFmtId="180" fontId="31" fillId="0" borderId="0" xfId="0" applyNumberFormat="1" applyFont="1">
      <alignment vertical="top"/>
    </xf>
    <xf numFmtId="1" fontId="19" fillId="42" borderId="0" xfId="0" applyNumberFormat="1" applyFont="1" applyFill="1">
      <alignment vertical="top"/>
    </xf>
    <xf numFmtId="1" fontId="0" fillId="0" borderId="0" xfId="0" applyNumberFormat="1">
      <alignment vertical="top"/>
    </xf>
    <xf numFmtId="1" fontId="2" fillId="0" borderId="0" xfId="0" applyNumberFormat="1" applyFont="1">
      <alignment vertical="top"/>
    </xf>
    <xf numFmtId="180" fontId="19" fillId="0" borderId="0" xfId="62" applyNumberFormat="1" applyFont="1" applyFill="1">
      <alignment vertical="top"/>
    </xf>
    <xf numFmtId="176" fontId="19" fillId="0" borderId="0" xfId="2" applyFont="1" applyFill="1">
      <alignment vertical="top"/>
    </xf>
    <xf numFmtId="176" fontId="23" fillId="0" borderId="0" xfId="2" applyFont="1">
      <alignment vertical="top"/>
    </xf>
    <xf numFmtId="176" fontId="24" fillId="0" borderId="0" xfId="2" applyFont="1" applyFill="1">
      <alignment vertical="top"/>
    </xf>
    <xf numFmtId="0" fontId="31" fillId="0" borderId="0" xfId="2" applyNumberFormat="1" applyFont="1">
      <alignment vertical="top"/>
    </xf>
    <xf numFmtId="176" fontId="31" fillId="0" borderId="0" xfId="2" applyFont="1" applyFill="1">
      <alignment vertical="top"/>
    </xf>
    <xf numFmtId="164" fontId="42" fillId="0" borderId="0" xfId="0" applyFont="1" applyFill="1">
      <alignment vertical="top"/>
    </xf>
    <xf numFmtId="176" fontId="42" fillId="0" borderId="0" xfId="2" applyFont="1" applyFill="1">
      <alignment vertical="top"/>
    </xf>
    <xf numFmtId="0" fontId="43" fillId="0" borderId="0" xfId="66" applyNumberFormat="1" applyFont="1">
      <alignment vertical="top"/>
    </xf>
    <xf numFmtId="0" fontId="44" fillId="0" borderId="0" xfId="67" applyFont="1" applyFill="1">
      <alignment vertical="top"/>
    </xf>
    <xf numFmtId="0" fontId="45" fillId="0" borderId="0" xfId="67" applyFont="1" applyFill="1">
      <alignment vertical="top"/>
    </xf>
    <xf numFmtId="0" fontId="31" fillId="0" borderId="0" xfId="68" applyFont="1">
      <alignment horizontal="right" vertical="top"/>
    </xf>
    <xf numFmtId="0" fontId="46" fillId="0" borderId="0" xfId="67" applyFont="1" applyFill="1">
      <alignment vertical="top"/>
    </xf>
    <xf numFmtId="164" fontId="19" fillId="0" borderId="0" xfId="0" applyFont="1" applyAlignment="1"/>
    <xf numFmtId="43" fontId="47" fillId="0" borderId="0" xfId="1" applyFont="1" applyAlignment="1">
      <alignment horizontal="right" vertical="top"/>
    </xf>
    <xf numFmtId="166" fontId="24" fillId="0" borderId="0" xfId="0" applyNumberFormat="1" applyFont="1" applyBorder="1" applyAlignment="1">
      <alignment horizontal="left" vertical="top"/>
    </xf>
    <xf numFmtId="2" fontId="0" fillId="50" borderId="0" xfId="0" applyNumberFormat="1" applyFill="1" applyAlignment="1"/>
    <xf numFmtId="1" fontId="0" fillId="0" borderId="0" xfId="0" applyNumberFormat="1" applyFill="1" applyAlignment="1">
      <alignment horizontal="left"/>
    </xf>
    <xf numFmtId="178" fontId="31" fillId="0" borderId="0" xfId="61" applyFont="1" applyFill="1" applyBorder="1">
      <alignment vertical="top"/>
    </xf>
    <xf numFmtId="180" fontId="31" fillId="0" borderId="0" xfId="0" applyNumberFormat="1" applyFont="1" applyFill="1">
      <alignment vertical="top"/>
    </xf>
    <xf numFmtId="14" fontId="0" fillId="50" borderId="0" xfId="0" applyNumberFormat="1" applyFill="1" applyAlignment="1">
      <alignment horizontal="left"/>
    </xf>
    <xf numFmtId="0" fontId="43" fillId="0" borderId="0" xfId="66" applyNumberFormat="1" applyFont="1" applyFill="1">
      <alignment vertical="top"/>
    </xf>
    <xf numFmtId="0" fontId="31" fillId="0" borderId="0" xfId="68" applyFont="1" applyFill="1">
      <alignment horizontal="right" vertical="top"/>
    </xf>
    <xf numFmtId="176" fontId="15" fillId="0" borderId="0" xfId="2" applyFont="1">
      <alignment vertical="top"/>
    </xf>
    <xf numFmtId="164" fontId="0" fillId="0" borderId="11" xfId="0" applyBorder="1" applyAlignment="1"/>
    <xf numFmtId="164" fontId="19" fillId="0" borderId="11" xfId="0" applyFont="1" applyBorder="1">
      <alignment vertical="top"/>
    </xf>
    <xf numFmtId="180" fontId="19" fillId="0" borderId="11" xfId="0" applyNumberFormat="1" applyFont="1" applyBorder="1">
      <alignment vertical="top"/>
    </xf>
    <xf numFmtId="0" fontId="23" fillId="0" borderId="12" xfId="66" applyNumberFormat="1" applyFill="1" applyBorder="1">
      <alignment vertical="top"/>
    </xf>
    <xf numFmtId="0" fontId="24" fillId="0" borderId="12" xfId="67" applyFill="1" applyBorder="1">
      <alignment vertical="top"/>
    </xf>
    <xf numFmtId="0" fontId="32" fillId="0" borderId="12" xfId="67" applyFont="1" applyFill="1" applyBorder="1">
      <alignment vertical="top"/>
    </xf>
    <xf numFmtId="0" fontId="19" fillId="0" borderId="12" xfId="68" applyFill="1" applyBorder="1">
      <alignment horizontal="right" vertical="top"/>
    </xf>
    <xf numFmtId="164" fontId="19" fillId="0" borderId="12" xfId="0" applyFont="1" applyFill="1" applyBorder="1">
      <alignment vertical="top"/>
    </xf>
    <xf numFmtId="0" fontId="24" fillId="0" borderId="0" xfId="67" applyFill="1" applyBorder="1">
      <alignment vertical="top"/>
    </xf>
    <xf numFmtId="0" fontId="32" fillId="0" borderId="0" xfId="67" applyFont="1" applyFill="1" applyBorder="1">
      <alignment vertical="top"/>
    </xf>
    <xf numFmtId="0" fontId="19" fillId="0" borderId="0" xfId="68" applyFill="1" applyBorder="1">
      <alignment horizontal="right" vertical="top"/>
    </xf>
    <xf numFmtId="0" fontId="23" fillId="0" borderId="13" xfId="66" applyNumberFormat="1" applyFill="1" applyBorder="1">
      <alignment vertical="top"/>
    </xf>
    <xf numFmtId="0" fontId="24" fillId="0" borderId="13" xfId="67" applyFill="1" applyBorder="1">
      <alignment vertical="top"/>
    </xf>
    <xf numFmtId="0" fontId="32" fillId="0" borderId="13" xfId="67" applyFont="1" applyFill="1" applyBorder="1">
      <alignment vertical="top"/>
    </xf>
    <xf numFmtId="0" fontId="19" fillId="0" borderId="13" xfId="68" applyFill="1" applyBorder="1">
      <alignment horizontal="right" vertical="top"/>
    </xf>
    <xf numFmtId="164" fontId="19" fillId="0" borderId="13" xfId="0" applyFont="1" applyFill="1" applyBorder="1">
      <alignment vertical="top"/>
    </xf>
    <xf numFmtId="176" fontId="31" fillId="0" borderId="12" xfId="2" applyFont="1" applyBorder="1">
      <alignment vertical="top"/>
    </xf>
    <xf numFmtId="176" fontId="19" fillId="0" borderId="13" xfId="2" applyFont="1" applyFill="1" applyBorder="1">
      <alignment vertical="top"/>
    </xf>
    <xf numFmtId="176" fontId="31" fillId="51" borderId="0" xfId="2" applyFont="1" applyFill="1">
      <alignment vertical="top"/>
    </xf>
    <xf numFmtId="176" fontId="25" fillId="44" borderId="0" xfId="2" applyFont="1" applyFill="1" applyBorder="1">
      <alignment vertical="top"/>
    </xf>
    <xf numFmtId="176" fontId="19" fillId="0" borderId="0" xfId="2" applyFont="1" applyFill="1" applyBorder="1">
      <alignment vertical="top"/>
    </xf>
    <xf numFmtId="43" fontId="25" fillId="44" borderId="0" xfId="1" applyFont="1" applyFill="1" applyBorder="1" applyAlignment="1">
      <alignment vertical="top"/>
    </xf>
    <xf numFmtId="176" fontId="31" fillId="0" borderId="0" xfId="2" applyFont="1" applyBorder="1">
      <alignment vertical="top"/>
    </xf>
    <xf numFmtId="0" fontId="19" fillId="0" borderId="0" xfId="0" applyNumberFormat="1" applyFont="1" applyFill="1" applyBorder="1" applyAlignment="1">
      <alignment vertical="top" wrapText="1"/>
    </xf>
    <xf numFmtId="182" fontId="19" fillId="0" borderId="0" xfId="0" applyNumberFormat="1" applyFont="1">
      <alignment vertical="top"/>
    </xf>
    <xf numFmtId="183" fontId="19" fillId="0" borderId="0" xfId="2" applyNumberFormat="1" applyFont="1">
      <alignment vertical="top"/>
    </xf>
    <xf numFmtId="0" fontId="19" fillId="0" borderId="0" xfId="66" applyNumberFormat="1" applyFont="1">
      <alignment vertical="top"/>
    </xf>
    <xf numFmtId="176" fontId="19" fillId="0" borderId="0" xfId="1" applyNumberFormat="1" applyFont="1" applyAlignment="1">
      <alignment vertical="top"/>
    </xf>
    <xf numFmtId="176" fontId="0" fillId="0" borderId="0" xfId="2" applyFont="1">
      <alignment vertical="top"/>
    </xf>
    <xf numFmtId="180" fontId="19" fillId="0" borderId="0" xfId="0" applyNumberFormat="1" applyFont="1" applyFill="1">
      <alignment vertical="top"/>
    </xf>
    <xf numFmtId="4" fontId="19" fillId="0" borderId="0" xfId="0" applyNumberFormat="1" applyFont="1" applyFill="1">
      <alignment vertical="top"/>
    </xf>
    <xf numFmtId="180" fontId="19" fillId="0" borderId="0" xfId="0" quotePrefix="1" applyNumberFormat="1" applyFont="1" applyFill="1">
      <alignment vertical="top"/>
    </xf>
    <xf numFmtId="10" fontId="31" fillId="0" borderId="0" xfId="0" applyNumberFormat="1" applyFont="1" applyFill="1">
      <alignment vertical="top"/>
    </xf>
    <xf numFmtId="181" fontId="19" fillId="0" borderId="0" xfId="1" applyNumberFormat="1" applyFont="1" applyFill="1" applyBorder="1" applyAlignment="1">
      <alignment vertical="top"/>
    </xf>
    <xf numFmtId="177" fontId="31" fillId="0" borderId="0" xfId="0" applyNumberFormat="1" applyFont="1" applyFill="1">
      <alignment vertical="top"/>
    </xf>
    <xf numFmtId="178" fontId="31" fillId="0" borderId="0" xfId="0" applyNumberFormat="1" applyFont="1" applyFill="1">
      <alignment vertical="top"/>
    </xf>
    <xf numFmtId="178" fontId="43" fillId="0" borderId="0" xfId="61" applyFont="1" applyBorder="1">
      <alignment vertical="top"/>
    </xf>
    <xf numFmtId="168" fontId="44" fillId="0" borderId="0" xfId="67" applyNumberFormat="1" applyFont="1" applyBorder="1">
      <alignment vertical="top"/>
    </xf>
    <xf numFmtId="168" fontId="45" fillId="0" borderId="0" xfId="67" applyNumberFormat="1" applyFont="1" applyBorder="1">
      <alignment vertical="top"/>
    </xf>
    <xf numFmtId="178" fontId="31" fillId="0" borderId="0" xfId="61" applyFont="1" applyBorder="1">
      <alignment vertical="top"/>
    </xf>
    <xf numFmtId="43" fontId="31" fillId="0" borderId="0" xfId="61" applyNumberFormat="1" applyFont="1" applyBorder="1">
      <alignment vertical="top"/>
    </xf>
    <xf numFmtId="164" fontId="31" fillId="0" borderId="0" xfId="0" applyFont="1" applyAlignment="1"/>
    <xf numFmtId="178" fontId="23" fillId="0" borderId="0" xfId="61" applyFont="1">
      <alignment vertical="top"/>
    </xf>
    <xf numFmtId="178" fontId="19" fillId="0" borderId="0" xfId="61">
      <alignment vertical="top"/>
    </xf>
    <xf numFmtId="171" fontId="24" fillId="0" borderId="0" xfId="67" applyNumberFormat="1">
      <alignment vertical="top"/>
    </xf>
    <xf numFmtId="171" fontId="32" fillId="0" borderId="0" xfId="67" applyNumberFormat="1" applyFont="1">
      <alignment vertical="top"/>
    </xf>
    <xf numFmtId="171" fontId="19" fillId="0" borderId="0" xfId="68" applyNumberFormat="1">
      <alignment horizontal="right" vertical="top"/>
    </xf>
    <xf numFmtId="0" fontId="0" fillId="0" borderId="0" xfId="0" applyNumberFormat="1">
      <alignment vertical="top"/>
    </xf>
    <xf numFmtId="164" fontId="23" fillId="52" borderId="0" xfId="0" applyFont="1" applyFill="1">
      <alignment vertical="top"/>
    </xf>
    <xf numFmtId="164" fontId="19" fillId="52" borderId="0" xfId="0" applyFont="1" applyFill="1">
      <alignment vertical="top"/>
    </xf>
    <xf numFmtId="0" fontId="49" fillId="0" borderId="0" xfId="67" applyFont="1">
      <alignment vertical="top"/>
    </xf>
    <xf numFmtId="0" fontId="50" fillId="0" borderId="0" xfId="67" applyFont="1">
      <alignment vertical="top"/>
    </xf>
    <xf numFmtId="0" fontId="43" fillId="0" borderId="0" xfId="68" applyFont="1">
      <alignment horizontal="right" vertical="top"/>
    </xf>
    <xf numFmtId="164" fontId="43" fillId="0" borderId="0" xfId="0" applyFont="1">
      <alignment vertical="top"/>
    </xf>
    <xf numFmtId="180" fontId="43" fillId="0" borderId="0" xfId="0" applyNumberFormat="1" applyFont="1">
      <alignment vertical="top"/>
    </xf>
    <xf numFmtId="184" fontId="19" fillId="0" borderId="0" xfId="2" applyNumberFormat="1" applyFont="1" applyFill="1">
      <alignment vertical="top"/>
    </xf>
    <xf numFmtId="174" fontId="19" fillId="0" borderId="0" xfId="0" applyNumberFormat="1" applyFont="1">
      <alignment vertical="top"/>
    </xf>
    <xf numFmtId="176" fontId="2" fillId="0" borderId="0" xfId="2" applyFont="1">
      <alignment vertical="top"/>
    </xf>
    <xf numFmtId="10" fontId="0" fillId="0" borderId="0" xfId="0" applyNumberFormat="1" applyFont="1" applyFill="1">
      <alignment vertical="top"/>
    </xf>
    <xf numFmtId="164" fontId="15" fillId="0" borderId="0" xfId="0" applyFont="1" applyAlignment="1"/>
    <xf numFmtId="164" fontId="15" fillId="0" borderId="0" xfId="0" applyFont="1" applyFill="1" applyAlignment="1"/>
    <xf numFmtId="176" fontId="2" fillId="0" borderId="0" xfId="2" applyFont="1" applyFill="1" applyAlignment="1">
      <alignment horizontal="right" vertical="top"/>
    </xf>
    <xf numFmtId="180" fontId="15" fillId="0" borderId="0" xfId="0" applyNumberFormat="1" applyFont="1" applyFill="1">
      <alignment vertical="top"/>
    </xf>
    <xf numFmtId="164" fontId="0" fillId="55" borderId="10" xfId="0" applyFill="1" applyBorder="1">
      <alignment vertical="top"/>
    </xf>
    <xf numFmtId="10" fontId="19" fillId="0" borderId="0" xfId="2" applyNumberFormat="1" applyFont="1">
      <alignment vertical="top"/>
    </xf>
    <xf numFmtId="1" fontId="0" fillId="0" borderId="0" xfId="1" applyNumberFormat="1" applyFont="1" applyAlignment="1">
      <alignment vertical="top"/>
    </xf>
    <xf numFmtId="185" fontId="19" fillId="48" borderId="0" xfId="0" applyNumberFormat="1" applyFont="1" applyFill="1" applyBorder="1" applyAlignment="1">
      <alignment horizontal="right" vertical="top"/>
    </xf>
    <xf numFmtId="184" fontId="19" fillId="0" borderId="0" xfId="2" applyNumberFormat="1" applyFont="1">
      <alignment vertical="top"/>
    </xf>
    <xf numFmtId="186" fontId="19" fillId="0" borderId="0" xfId="2" applyNumberFormat="1" applyFont="1">
      <alignment vertical="top"/>
    </xf>
    <xf numFmtId="187" fontId="23" fillId="0" borderId="0" xfId="0" applyNumberFormat="1" applyFont="1" applyBorder="1">
      <alignment vertical="top"/>
    </xf>
    <xf numFmtId="188" fontId="23" fillId="0" borderId="0" xfId="0" applyNumberFormat="1" applyFont="1" applyBorder="1">
      <alignment vertical="top"/>
    </xf>
    <xf numFmtId="169" fontId="19" fillId="0" borderId="0" xfId="0" applyNumberFormat="1" applyFont="1" applyFill="1">
      <alignment vertical="top"/>
    </xf>
    <xf numFmtId="189" fontId="19" fillId="0" borderId="0" xfId="0" applyNumberFormat="1" applyFont="1">
      <alignment vertical="top"/>
    </xf>
    <xf numFmtId="180" fontId="19" fillId="0" borderId="0" xfId="0" applyNumberFormat="1" applyFont="1" applyAlignment="1">
      <alignment horizontal="left" vertical="top"/>
    </xf>
    <xf numFmtId="43" fontId="31" fillId="0" borderId="0" xfId="0" applyNumberFormat="1" applyFont="1" applyFill="1">
      <alignment vertical="top"/>
    </xf>
    <xf numFmtId="164" fontId="31" fillId="0" borderId="0" xfId="0" applyFont="1" applyFill="1" applyAlignment="1"/>
    <xf numFmtId="0" fontId="55" fillId="56" borderId="14" xfId="84" applyFont="1" applyFill="1" applyBorder="1" applyAlignment="1">
      <alignment vertical="top"/>
    </xf>
    <xf numFmtId="0" fontId="56" fillId="56" borderId="14" xfId="84" applyFont="1" applyFill="1" applyBorder="1" applyAlignment="1">
      <alignment vertical="top"/>
    </xf>
    <xf numFmtId="0" fontId="1" fillId="0" borderId="14" xfId="84" applyBorder="1"/>
    <xf numFmtId="0" fontId="56" fillId="56" borderId="0" xfId="84" applyFont="1" applyFill="1" applyAlignment="1">
      <alignment vertical="top"/>
    </xf>
    <xf numFmtId="0" fontId="1" fillId="0" borderId="0" xfId="84"/>
    <xf numFmtId="0" fontId="51" fillId="56" borderId="0" xfId="84" applyFont="1" applyFill="1" applyAlignment="1">
      <alignment vertical="top"/>
    </xf>
    <xf numFmtId="185" fontId="51" fillId="56" borderId="0" xfId="84" applyNumberFormat="1" applyFont="1" applyFill="1" applyAlignment="1">
      <alignment horizontal="left" vertical="top"/>
    </xf>
    <xf numFmtId="0" fontId="2" fillId="0" borderId="0" xfId="84" applyFont="1"/>
    <xf numFmtId="164" fontId="54" fillId="0" borderId="0" xfId="89" applyNumberFormat="1" applyFill="1" applyProtection="1">
      <alignment vertical="top"/>
    </xf>
    <xf numFmtId="0" fontId="58" fillId="0" borderId="0" xfId="84" applyFont="1" applyAlignment="1">
      <alignment vertical="top"/>
    </xf>
    <xf numFmtId="0" fontId="19" fillId="57" borderId="15" xfId="84" applyFont="1" applyFill="1" applyBorder="1" applyAlignment="1">
      <alignment horizontal="center" vertical="center"/>
    </xf>
    <xf numFmtId="0" fontId="19" fillId="57" borderId="16" xfId="84" applyFont="1" applyFill="1" applyBorder="1" applyAlignment="1">
      <alignment horizontal="center" vertical="center"/>
    </xf>
    <xf numFmtId="0" fontId="19" fillId="57" borderId="10" xfId="84" applyFont="1" applyFill="1" applyBorder="1" applyAlignment="1">
      <alignment horizontal="center" vertical="center"/>
    </xf>
    <xf numFmtId="0" fontId="19" fillId="57" borderId="16" xfId="84" applyFont="1" applyFill="1" applyBorder="1" applyAlignment="1">
      <alignment horizontal="center" vertical="center" wrapText="1"/>
    </xf>
    <xf numFmtId="0" fontId="59" fillId="58" borderId="10" xfId="84" applyFont="1" applyFill="1" applyBorder="1" applyAlignment="1">
      <alignment vertical="top" wrapText="1"/>
    </xf>
    <xf numFmtId="0" fontId="19" fillId="58" borderId="16" xfId="84" applyFont="1" applyFill="1" applyBorder="1" applyAlignment="1">
      <alignment vertical="top" wrapText="1"/>
    </xf>
    <xf numFmtId="0" fontId="59" fillId="0" borderId="0" xfId="84" applyFont="1" applyAlignment="1">
      <alignment vertical="top"/>
    </xf>
    <xf numFmtId="0" fontId="60" fillId="0" borderId="0" xfId="84" applyFont="1" applyAlignment="1">
      <alignment vertical="top"/>
    </xf>
    <xf numFmtId="0" fontId="31" fillId="59" borderId="19" xfId="84" applyFont="1" applyFill="1" applyBorder="1" applyAlignment="1">
      <alignment vertical="top" wrapText="1"/>
    </xf>
    <xf numFmtId="0" fontId="31" fillId="59" borderId="20" xfId="84" applyFont="1" applyFill="1" applyBorder="1" applyAlignment="1">
      <alignment vertical="top" wrapText="1"/>
    </xf>
    <xf numFmtId="0" fontId="31" fillId="59" borderId="21" xfId="84" applyFont="1" applyFill="1" applyBorder="1" applyAlignment="1">
      <alignment vertical="top" wrapText="1"/>
    </xf>
    <xf numFmtId="164" fontId="17" fillId="48" borderId="0" xfId="82" applyFont="1" applyFill="1">
      <alignment vertical="top"/>
    </xf>
    <xf numFmtId="0" fontId="1" fillId="48" borderId="0" xfId="84" applyFill="1"/>
    <xf numFmtId="0" fontId="19" fillId="48" borderId="0" xfId="84" applyFont="1" applyFill="1" applyAlignment="1">
      <alignment vertical="top"/>
    </xf>
    <xf numFmtId="164" fontId="34" fillId="33" borderId="0" xfId="70" applyFont="1" applyFill="1">
      <alignment vertical="top"/>
    </xf>
    <xf numFmtId="164" fontId="38" fillId="33" borderId="0" xfId="70" applyFont="1" applyFill="1">
      <alignment vertical="top"/>
    </xf>
    <xf numFmtId="164" fontId="48" fillId="0" borderId="0" xfId="70">
      <alignment vertical="top"/>
    </xf>
    <xf numFmtId="164" fontId="23" fillId="52" borderId="0" xfId="70" applyFont="1" applyFill="1" applyBorder="1">
      <alignment vertical="top"/>
    </xf>
    <xf numFmtId="164" fontId="19" fillId="52" borderId="0" xfId="70" applyFont="1" applyFill="1" applyBorder="1">
      <alignment vertical="top"/>
    </xf>
    <xf numFmtId="164" fontId="23" fillId="52" borderId="0" xfId="70" applyFont="1" applyFill="1" applyBorder="1" applyAlignment="1">
      <alignment horizontal="left" vertical="top"/>
    </xf>
    <xf numFmtId="164" fontId="23" fillId="0" borderId="0" xfId="70" applyFont="1">
      <alignment vertical="top"/>
    </xf>
    <xf numFmtId="164" fontId="24" fillId="0" borderId="0" xfId="70" applyFont="1">
      <alignment vertical="top"/>
    </xf>
    <xf numFmtId="164" fontId="19" fillId="0" borderId="0" xfId="70" applyFont="1" applyAlignment="1">
      <alignment horizontal="right" vertical="top"/>
    </xf>
    <xf numFmtId="164" fontId="19" fillId="0" borderId="0" xfId="70" applyFont="1" applyFill="1" applyBorder="1">
      <alignment vertical="top"/>
    </xf>
    <xf numFmtId="164" fontId="19" fillId="60" borderId="0" xfId="70" applyFont="1" applyFill="1" applyBorder="1" applyAlignment="1">
      <alignment horizontal="left" vertical="top"/>
    </xf>
    <xf numFmtId="164" fontId="19" fillId="0" borderId="0" xfId="70" applyFont="1">
      <alignment vertical="top"/>
    </xf>
    <xf numFmtId="164" fontId="19" fillId="0" borderId="0" xfId="70" applyFont="1" applyAlignment="1">
      <alignment horizontal="left" vertical="top"/>
    </xf>
    <xf numFmtId="164" fontId="19" fillId="58" borderId="0" xfId="70" applyFont="1" applyFill="1" applyBorder="1" applyAlignment="1">
      <alignment horizontal="left" vertical="top"/>
    </xf>
    <xf numFmtId="164" fontId="19" fillId="52" borderId="0" xfId="70" applyFont="1" applyFill="1" applyBorder="1" applyAlignment="1">
      <alignment horizontal="left" vertical="top"/>
    </xf>
    <xf numFmtId="164" fontId="19" fillId="45" borderId="0" xfId="70" applyFont="1" applyFill="1" applyBorder="1" applyAlignment="1">
      <alignment horizontal="left" vertical="top"/>
    </xf>
    <xf numFmtId="164" fontId="19" fillId="43" borderId="0" xfId="70" applyFont="1" applyFill="1" applyBorder="1" applyAlignment="1">
      <alignment horizontal="left" vertical="top"/>
    </xf>
    <xf numFmtId="164" fontId="23" fillId="0" borderId="0" xfId="70" applyFont="1" applyBorder="1">
      <alignment vertical="top"/>
    </xf>
    <xf numFmtId="164" fontId="24" fillId="0" borderId="0" xfId="70" applyFont="1" applyBorder="1">
      <alignment vertical="top"/>
    </xf>
    <xf numFmtId="164" fontId="19" fillId="0" borderId="0" xfId="70" applyFont="1" applyBorder="1" applyAlignment="1">
      <alignment horizontal="right" vertical="top"/>
    </xf>
    <xf numFmtId="164" fontId="25" fillId="0" borderId="0" xfId="70" applyFont="1" applyBorder="1">
      <alignment vertical="top"/>
    </xf>
    <xf numFmtId="164" fontId="19" fillId="0" borderId="0" xfId="70" applyFont="1" applyBorder="1">
      <alignment vertical="top"/>
    </xf>
    <xf numFmtId="164" fontId="26" fillId="0" borderId="0" xfId="70" applyFont="1" applyBorder="1">
      <alignment vertical="top"/>
    </xf>
    <xf numFmtId="164" fontId="19" fillId="60" borderId="0" xfId="70" applyFont="1" applyFill="1" applyBorder="1">
      <alignment vertical="top"/>
    </xf>
    <xf numFmtId="164" fontId="19" fillId="58" borderId="0" xfId="70" applyFont="1" applyFill="1" applyBorder="1">
      <alignment vertical="top"/>
    </xf>
    <xf numFmtId="164" fontId="25" fillId="58" borderId="0" xfId="70" applyFont="1" applyFill="1" applyBorder="1">
      <alignment vertical="top"/>
    </xf>
    <xf numFmtId="164" fontId="19" fillId="61" borderId="0" xfId="70" applyFont="1" applyFill="1" applyBorder="1">
      <alignment vertical="top"/>
    </xf>
    <xf numFmtId="164" fontId="19" fillId="45" borderId="0" xfId="70" applyFont="1" applyFill="1" applyBorder="1">
      <alignment vertical="top"/>
    </xf>
    <xf numFmtId="164" fontId="19" fillId="62" borderId="0" xfId="70" applyFont="1" applyFill="1" applyBorder="1">
      <alignment vertical="top"/>
    </xf>
    <xf numFmtId="164" fontId="19" fillId="43" borderId="0" xfId="70" applyFont="1" applyFill="1" applyBorder="1">
      <alignment vertical="top"/>
    </xf>
    <xf numFmtId="164" fontId="23" fillId="0" borderId="0" xfId="70" applyFont="1" applyFill="1">
      <alignment vertical="top"/>
    </xf>
    <xf numFmtId="164" fontId="24" fillId="0" borderId="0" xfId="70" applyFont="1" applyFill="1">
      <alignment vertical="top"/>
    </xf>
    <xf numFmtId="164" fontId="19" fillId="63" borderId="0" xfId="70" applyFont="1" applyFill="1" applyBorder="1">
      <alignment vertical="top"/>
    </xf>
    <xf numFmtId="164" fontId="19" fillId="64" borderId="0" xfId="70" applyFont="1" applyFill="1" applyBorder="1">
      <alignment vertical="top"/>
    </xf>
    <xf numFmtId="164" fontId="19" fillId="65" borderId="0" xfId="70" applyFont="1" applyFill="1" applyBorder="1">
      <alignment vertical="top"/>
    </xf>
    <xf numFmtId="164" fontId="19" fillId="47" borderId="0" xfId="70" applyFont="1" applyFill="1" applyBorder="1">
      <alignment vertical="top"/>
    </xf>
    <xf numFmtId="164" fontId="48" fillId="0" borderId="0" xfId="70" applyAlignment="1"/>
    <xf numFmtId="164" fontId="17" fillId="44" borderId="0" xfId="70" applyFont="1" applyFill="1">
      <alignment vertical="top"/>
    </xf>
    <xf numFmtId="164" fontId="48" fillId="44" borderId="0" xfId="70" applyFill="1">
      <alignment vertical="top"/>
    </xf>
    <xf numFmtId="0" fontId="0" fillId="0" borderId="0" xfId="84" applyFont="1"/>
    <xf numFmtId="164" fontId="0" fillId="66" borderId="10" xfId="0" applyFill="1" applyBorder="1">
      <alignment vertical="top"/>
    </xf>
    <xf numFmtId="0" fontId="52" fillId="59" borderId="19" xfId="86" applyNumberFormat="1" applyFill="1" applyBorder="1" applyAlignment="1">
      <alignment vertical="top" wrapText="1"/>
    </xf>
    <xf numFmtId="164" fontId="32" fillId="0" borderId="0" xfId="0" applyFont="1">
      <alignment vertical="top"/>
    </xf>
    <xf numFmtId="166" fontId="32" fillId="0" borderId="0" xfId="0" applyNumberFormat="1" applyFont="1" applyFill="1" applyBorder="1">
      <alignment vertical="top"/>
    </xf>
    <xf numFmtId="0" fontId="32" fillId="0" borderId="0" xfId="0" applyNumberFormat="1" applyFont="1">
      <alignment vertical="top"/>
    </xf>
    <xf numFmtId="10" fontId="32" fillId="0" borderId="0" xfId="0" applyNumberFormat="1" applyFont="1">
      <alignment vertical="top"/>
    </xf>
    <xf numFmtId="164" fontId="32" fillId="0" borderId="12" xfId="0" applyFont="1" applyFill="1" applyBorder="1">
      <alignment vertical="top"/>
    </xf>
    <xf numFmtId="164" fontId="32" fillId="0" borderId="0" xfId="0" applyFont="1" applyFill="1" applyBorder="1">
      <alignment vertical="top"/>
    </xf>
    <xf numFmtId="164" fontId="32" fillId="44" borderId="0" xfId="0" applyFont="1" applyFill="1" applyBorder="1">
      <alignment vertical="top"/>
    </xf>
    <xf numFmtId="176" fontId="32" fillId="0" borderId="13" xfId="2" applyFont="1" applyFill="1" applyBorder="1">
      <alignment vertical="top"/>
    </xf>
    <xf numFmtId="176" fontId="32" fillId="0" borderId="0" xfId="2" applyFont="1">
      <alignment vertical="top"/>
    </xf>
    <xf numFmtId="15" fontId="51" fillId="56" borderId="0" xfId="87" applyNumberFormat="1" applyFont="1" applyFill="1" applyAlignment="1">
      <alignment horizontal="left" vertical="top"/>
    </xf>
    <xf numFmtId="176" fontId="19" fillId="50" borderId="0" xfId="2" applyFont="1" applyFill="1" applyBorder="1" applyAlignment="1">
      <alignment horizontal="center" vertical="top"/>
    </xf>
    <xf numFmtId="0" fontId="19" fillId="0" borderId="0" xfId="0" applyNumberFormat="1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81" fontId="19" fillId="0" borderId="0" xfId="1" applyNumberFormat="1" applyFont="1" applyFill="1" applyBorder="1" applyAlignment="1">
      <alignment horizontal="center" vertical="top"/>
    </xf>
    <xf numFmtId="178" fontId="19" fillId="50" borderId="0" xfId="61" applyFont="1" applyFill="1" applyAlignment="1">
      <alignment horizontal="center" vertical="top"/>
    </xf>
    <xf numFmtId="164" fontId="19" fillId="50" borderId="0" xfId="0" applyFont="1" applyFill="1" applyAlignment="1">
      <alignment horizontal="center" vertical="top"/>
    </xf>
    <xf numFmtId="1" fontId="19" fillId="50" borderId="0" xfId="1" applyNumberFormat="1" applyFont="1" applyFill="1" applyBorder="1" applyAlignment="1">
      <alignment horizontal="center" vertical="top"/>
    </xf>
    <xf numFmtId="0" fontId="19" fillId="59" borderId="19" xfId="84" applyFont="1" applyFill="1" applyBorder="1" applyAlignment="1">
      <alignment horizontal="center" vertical="center" wrapText="1"/>
    </xf>
    <xf numFmtId="0" fontId="19" fillId="59" borderId="20" xfId="84" applyFont="1" applyFill="1" applyBorder="1" applyAlignment="1">
      <alignment horizontal="center" vertical="center" wrapText="1"/>
    </xf>
    <xf numFmtId="0" fontId="19" fillId="59" borderId="21" xfId="84" applyFont="1" applyFill="1" applyBorder="1" applyAlignment="1">
      <alignment horizontal="center" vertical="center" wrapText="1"/>
    </xf>
    <xf numFmtId="0" fontId="19" fillId="59" borderId="19" xfId="84" applyFont="1" applyFill="1" applyBorder="1" applyAlignment="1">
      <alignment horizontal="left" vertical="top" wrapText="1"/>
    </xf>
    <xf numFmtId="0" fontId="19" fillId="59" borderId="20" xfId="84" applyFont="1" applyFill="1" applyBorder="1" applyAlignment="1">
      <alignment horizontal="left" vertical="top" wrapText="1"/>
    </xf>
    <xf numFmtId="0" fontId="19" fillId="59" borderId="21" xfId="84" applyFont="1" applyFill="1" applyBorder="1" applyAlignment="1">
      <alignment horizontal="left" vertical="top" wrapText="1"/>
    </xf>
    <xf numFmtId="0" fontId="59" fillId="58" borderId="17" xfId="84" applyFont="1" applyFill="1" applyBorder="1" applyAlignment="1">
      <alignment vertical="top" wrapText="1"/>
    </xf>
    <xf numFmtId="0" fontId="59" fillId="58" borderId="18" xfId="84" applyFont="1" applyFill="1" applyBorder="1" applyAlignment="1">
      <alignment vertical="top" wrapText="1"/>
    </xf>
  </cellXfs>
  <cellStyles count="90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Calculation" xfId="13" builtinId="22" hidden="1"/>
    <cellStyle name="Check Cell" xfId="15" builtinId="23" hidden="1"/>
    <cellStyle name="Column 1" xfId="66" xr:uid="{00000000-0005-0000-0000-00001B000000}"/>
    <cellStyle name="Column 2 + 3" xfId="67" xr:uid="{00000000-0005-0000-0000-00001C000000}"/>
    <cellStyle name="Column 4" xfId="68" xr:uid="{00000000-0005-0000-0000-00001D000000}"/>
    <cellStyle name="Comma" xfId="1" builtinId="3" customBuiltin="1"/>
    <cellStyle name="Comma 2" xfId="72" xr:uid="{00000000-0005-0000-0000-00001F000000}"/>
    <cellStyle name="Comma 3" xfId="85" xr:uid="{00000000-0005-0000-0000-000020000000}"/>
    <cellStyle name="Counterflow" xfId="54" xr:uid="{00000000-0005-0000-0000-000021000000}"/>
    <cellStyle name="DateLong" xfId="60" xr:uid="{00000000-0005-0000-0000-000022000000}"/>
    <cellStyle name="DateLong 2" xfId="73" xr:uid="{00000000-0005-0000-0000-000023000000}"/>
    <cellStyle name="DateLong 3" xfId="87" xr:uid="{00000000-0005-0000-0000-000024000000}"/>
    <cellStyle name="DateShort" xfId="61" xr:uid="{00000000-0005-0000-0000-000025000000}"/>
    <cellStyle name="Documentation" xfId="59" xr:uid="{00000000-0005-0000-0000-000026000000}"/>
    <cellStyle name="End of sheet" xfId="78" xr:uid="{00000000-0005-0000-0000-000027000000}"/>
    <cellStyle name="Explanatory Text" xfId="18" builtinId="53" hidden="1"/>
    <cellStyle name="Export" xfId="56" xr:uid="{00000000-0005-0000-0000-000029000000}"/>
    <cellStyle name="Factor" xfId="62" xr:uid="{00000000-0005-0000-0000-00002A000000}"/>
    <cellStyle name="Good" xfId="8" builtinId="26" hidden="1"/>
    <cellStyle name="Hard coded" xfId="57" xr:uid="{00000000-0005-0000-0000-00002C000000}"/>
    <cellStyle name="Heading 1" xfId="4" builtinId="16" hidden="1"/>
    <cellStyle name="Heading 2" xfId="5" builtinId="17" hidden="1"/>
    <cellStyle name="Heading 3" xfId="6" builtinId="18" hidden="1"/>
    <cellStyle name="Heading 4" xfId="7" builtinId="19" hidden="1"/>
    <cellStyle name="Hyperlink" xfId="86" builtinId="8"/>
    <cellStyle name="Hyperlink 2" xfId="76" xr:uid="{00000000-0005-0000-0000-000032000000}"/>
    <cellStyle name="Hyperlink 2 2" xfId="80" xr:uid="{00000000-0005-0000-0000-000033000000}"/>
    <cellStyle name="Hyperlink 2 3" xfId="89" xr:uid="{00000000-0005-0000-0000-000034000000}"/>
    <cellStyle name="Hyperlink 3" xfId="81" xr:uid="{00000000-0005-0000-0000-000035000000}"/>
    <cellStyle name="Hyperlink 4" xfId="88" xr:uid="{00000000-0005-0000-0000-000036000000}"/>
    <cellStyle name="Import" xfId="55" xr:uid="{00000000-0005-0000-0000-000037000000}"/>
    <cellStyle name="Input" xfId="11" builtinId="20" hidden="1"/>
    <cellStyle name="Level 1 Heading" xfId="63" xr:uid="{00000000-0005-0000-0000-000039000000}"/>
    <cellStyle name="Level 2 Heading" xfId="64" xr:uid="{00000000-0005-0000-0000-00003A000000}"/>
    <cellStyle name="Level 3 Heading" xfId="65" xr:uid="{00000000-0005-0000-0000-00003B000000}"/>
    <cellStyle name="Linked Cell" xfId="14" builtinId="24" hidden="1"/>
    <cellStyle name="Neutral" xfId="10" builtinId="28" hidden="1"/>
    <cellStyle name="Normal" xfId="0" builtinId="0" customBuiltin="1"/>
    <cellStyle name="Normal 2" xfId="70" xr:uid="{00000000-0005-0000-0000-00003F000000}"/>
    <cellStyle name="Normal 2 2" xfId="74" xr:uid="{00000000-0005-0000-0000-000040000000}"/>
    <cellStyle name="Normal 2 3" xfId="83" xr:uid="{00000000-0005-0000-0000-000041000000}"/>
    <cellStyle name="Normal 3" xfId="75" xr:uid="{00000000-0005-0000-0000-000042000000}"/>
    <cellStyle name="Normal 4" xfId="79" xr:uid="{00000000-0005-0000-0000-000043000000}"/>
    <cellStyle name="Normal 4 2" xfId="82" xr:uid="{00000000-0005-0000-0000-000044000000}"/>
    <cellStyle name="Normal 6" xfId="84" xr:uid="{00000000-0005-0000-0000-000045000000}"/>
    <cellStyle name="Note" xfId="17" builtinId="10" hidden="1"/>
    <cellStyle name="Output" xfId="12" builtinId="21" hidden="1"/>
    <cellStyle name="Pantone 130C" xfId="47" xr:uid="{00000000-0005-0000-0000-000048000000}"/>
    <cellStyle name="Pantone 179C" xfId="52" xr:uid="{00000000-0005-0000-0000-000049000000}"/>
    <cellStyle name="Pantone 232C" xfId="51" xr:uid="{00000000-0005-0000-0000-00004A000000}"/>
    <cellStyle name="Pantone 2745C" xfId="50" xr:uid="{00000000-0005-0000-0000-00004B000000}"/>
    <cellStyle name="Pantone 279C" xfId="45" xr:uid="{00000000-0005-0000-0000-00004C000000}"/>
    <cellStyle name="Pantone 281C" xfId="44" xr:uid="{00000000-0005-0000-0000-00004D000000}"/>
    <cellStyle name="Pantone 451C" xfId="46" xr:uid="{00000000-0005-0000-0000-00004E000000}"/>
    <cellStyle name="Pantone 583C" xfId="49" xr:uid="{00000000-0005-0000-0000-00004F000000}"/>
    <cellStyle name="Pantone 633C" xfId="48" xr:uid="{00000000-0005-0000-0000-000050000000}"/>
    <cellStyle name="Percent" xfId="2" builtinId="5" customBuiltin="1"/>
    <cellStyle name="Percent [0]" xfId="58" xr:uid="{00000000-0005-0000-0000-000052000000}"/>
    <cellStyle name="Percent 2" xfId="71" xr:uid="{00000000-0005-0000-0000-000053000000}"/>
    <cellStyle name="Title" xfId="3" builtinId="15" hidden="1"/>
    <cellStyle name="Total" xfId="19" builtinId="25" hidden="1"/>
    <cellStyle name="Warning Text" xfId="16" builtinId="11" customBuiltin="1"/>
    <cellStyle name="Warning Text 2" xfId="77" xr:uid="{00000000-0005-0000-0000-000057000000}"/>
    <cellStyle name="WIP" xfId="53" xr:uid="{00000000-0005-0000-0000-000058000000}"/>
    <cellStyle name="Year" xfId="69" xr:uid="{00000000-0005-0000-0000-000059000000}"/>
  </cellStyles>
  <dxfs count="32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FF99"/>
      <color rgb="FFCCFFFF"/>
      <color rgb="FFFF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952" y="520700"/>
          <a:ext cx="3213390" cy="1138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A1:XFC75"/>
  <sheetViews>
    <sheetView zoomScaleNormal="100" workbookViewId="0"/>
  </sheetViews>
  <sheetFormatPr defaultColWidth="0" defaultRowHeight="13.5" customHeight="1" zeroHeight="1" x14ac:dyDescent="0.25"/>
  <cols>
    <col min="1" max="1" width="9.5546875" style="304" customWidth="1"/>
    <col min="2" max="2" width="29.5546875" style="304" customWidth="1"/>
    <col min="3" max="3" width="18.6640625" style="304" customWidth="1"/>
    <col min="4" max="4" width="25" style="304" customWidth="1"/>
    <col min="5" max="5" width="68.109375" style="304" customWidth="1"/>
    <col min="6" max="6" width="11.109375" style="304" bestFit="1" customWidth="1"/>
    <col min="7" max="7" width="9.5546875" style="304" customWidth="1"/>
    <col min="8" max="8" width="4.88671875" style="304" customWidth="1"/>
    <col min="9" max="9" width="20.6640625" style="304" customWidth="1"/>
    <col min="10" max="13" width="0" style="304" hidden="1" customWidth="1"/>
    <col min="14" max="16383" width="9.5546875" style="304" hidden="1"/>
    <col min="16384" max="16384" width="8.5546875" style="304" customWidth="1"/>
  </cols>
  <sheetData>
    <row r="1" spans="1:9" s="302" customFormat="1" ht="28.8" thickBot="1" x14ac:dyDescent="0.3">
      <c r="A1" s="300" t="str">
        <f ca="1" xml:space="preserve"> RIGHT(CELL("filename", $A$1), LEN(CELL("filename", $A$1)) - SEARCH("]", CELL("filename", $A$1)))</f>
        <v xml:space="preserve">Cover </v>
      </c>
      <c r="B1" s="300"/>
      <c r="C1" s="301"/>
      <c r="D1" s="300"/>
      <c r="E1" s="300"/>
      <c r="F1" s="300"/>
      <c r="G1" s="300"/>
      <c r="H1" s="301"/>
      <c r="I1" s="301"/>
    </row>
    <row r="2" spans="1:9" ht="16.8" thickTop="1" x14ac:dyDescent="0.25">
      <c r="A2" s="303"/>
      <c r="B2" s="303"/>
      <c r="C2" s="303"/>
      <c r="D2" s="303"/>
      <c r="E2" s="303"/>
      <c r="F2" s="303"/>
      <c r="G2" s="303"/>
      <c r="H2" s="303"/>
      <c r="I2" s="303"/>
    </row>
    <row r="3" spans="1:9" ht="16.2" x14ac:dyDescent="0.25">
      <c r="A3" s="303"/>
      <c r="B3" s="305" t="s">
        <v>0</v>
      </c>
      <c r="C3" s="305" t="s">
        <v>1</v>
      </c>
      <c r="D3" s="303"/>
      <c r="E3" s="303"/>
      <c r="F3" s="303"/>
      <c r="G3" s="303"/>
      <c r="H3" s="303"/>
      <c r="I3" s="303"/>
    </row>
    <row r="4" spans="1:9" ht="16.2" x14ac:dyDescent="0.25">
      <c r="A4" s="303"/>
      <c r="B4" s="305" t="s">
        <v>2</v>
      </c>
      <c r="C4" s="306">
        <v>6.3</v>
      </c>
      <c r="D4" s="303"/>
      <c r="E4" s="303"/>
      <c r="F4" s="303"/>
      <c r="G4" s="303"/>
      <c r="H4" s="303"/>
      <c r="I4" s="303"/>
    </row>
    <row r="5" spans="1:9" ht="16.2" x14ac:dyDescent="0.25">
      <c r="A5" s="303"/>
      <c r="B5" s="305" t="s">
        <v>3</v>
      </c>
      <c r="C5" s="305" t="s">
        <v>404</v>
      </c>
      <c r="D5" s="303"/>
      <c r="E5" s="303"/>
      <c r="F5" s="303"/>
      <c r="G5" s="303"/>
      <c r="H5" s="303"/>
      <c r="I5" s="303"/>
    </row>
    <row r="6" spans="1:9" ht="16.2" x14ac:dyDescent="0.25">
      <c r="A6" s="303"/>
      <c r="B6" s="305" t="s">
        <v>4</v>
      </c>
      <c r="C6" s="375">
        <v>44167</v>
      </c>
      <c r="D6" s="303"/>
      <c r="E6" s="303"/>
      <c r="F6" s="303"/>
      <c r="G6" s="303"/>
      <c r="H6" s="303"/>
      <c r="I6" s="303"/>
    </row>
    <row r="7" spans="1:9" ht="16.2" x14ac:dyDescent="0.25">
      <c r="A7" s="303"/>
      <c r="B7" s="305" t="s">
        <v>5</v>
      </c>
      <c r="C7" s="305" t="s">
        <v>6</v>
      </c>
      <c r="D7" s="303"/>
      <c r="E7" s="303"/>
      <c r="F7" s="303"/>
      <c r="G7" s="303"/>
      <c r="H7" s="303"/>
      <c r="I7" s="303"/>
    </row>
    <row r="8" spans="1:9" ht="16.2" x14ac:dyDescent="0.25">
      <c r="A8" s="303"/>
      <c r="B8" s="305" t="s">
        <v>7</v>
      </c>
      <c r="C8" s="305" t="s">
        <v>8</v>
      </c>
      <c r="D8" s="303"/>
      <c r="E8" s="303"/>
      <c r="F8" s="303"/>
      <c r="G8" s="303"/>
      <c r="H8" s="303"/>
      <c r="I8" s="303"/>
    </row>
    <row r="9" spans="1:9" ht="16.2" x14ac:dyDescent="0.25">
      <c r="A9" s="303"/>
      <c r="B9" s="303"/>
      <c r="C9" s="303"/>
      <c r="D9" s="303"/>
      <c r="E9" s="303"/>
      <c r="F9" s="303"/>
      <c r="G9" s="303"/>
      <c r="H9" s="303"/>
      <c r="I9" s="303"/>
    </row>
    <row r="10" spans="1:9" ht="14.4" x14ac:dyDescent="0.25">
      <c r="A10" s="307"/>
      <c r="B10" s="307"/>
      <c r="C10" s="308"/>
      <c r="D10" s="307"/>
      <c r="E10" s="307"/>
      <c r="F10" s="307"/>
      <c r="G10" s="307"/>
      <c r="H10" s="307"/>
      <c r="I10" s="307"/>
    </row>
    <row r="11" spans="1:9" ht="13.8" x14ac:dyDescent="0.25">
      <c r="A11" s="307"/>
      <c r="B11" s="307" t="s">
        <v>9</v>
      </c>
      <c r="C11" s="363" t="s">
        <v>10</v>
      </c>
      <c r="D11" s="307"/>
      <c r="E11" s="307"/>
      <c r="F11" s="307"/>
      <c r="G11" s="307"/>
      <c r="H11" s="307"/>
      <c r="I11" s="307"/>
    </row>
    <row r="12" spans="1:9" ht="13.8" x14ac:dyDescent="0.25">
      <c r="A12" s="307"/>
      <c r="B12" s="307"/>
      <c r="C12" s="307"/>
      <c r="D12" s="307"/>
      <c r="E12" s="307"/>
      <c r="F12" s="307"/>
      <c r="G12" s="307"/>
      <c r="H12" s="307"/>
      <c r="I12" s="307"/>
    </row>
    <row r="13" spans="1:9" ht="13.8" x14ac:dyDescent="0.25">
      <c r="A13" s="307"/>
      <c r="B13" s="307"/>
      <c r="C13" s="307"/>
      <c r="D13" s="307"/>
      <c r="E13" s="307"/>
      <c r="F13" s="307"/>
      <c r="G13" s="307"/>
      <c r="H13" s="307"/>
      <c r="I13" s="307"/>
    </row>
    <row r="14" spans="1:9" ht="13.8" x14ac:dyDescent="0.25">
      <c r="A14" s="307"/>
      <c r="B14" s="307"/>
      <c r="C14" s="307"/>
      <c r="D14" s="307"/>
      <c r="E14" s="307"/>
      <c r="F14" s="307"/>
      <c r="G14" s="307"/>
      <c r="H14" s="307"/>
      <c r="I14" s="307"/>
    </row>
    <row r="15" spans="1:9" ht="13.8" x14ac:dyDescent="0.25">
      <c r="A15" s="307"/>
      <c r="B15" s="307"/>
      <c r="C15" s="307"/>
      <c r="D15" s="307"/>
      <c r="E15" s="307"/>
      <c r="F15" s="307"/>
      <c r="G15" s="307"/>
      <c r="H15" s="307"/>
      <c r="I15" s="307"/>
    </row>
    <row r="16" spans="1:9" ht="13.8" x14ac:dyDescent="0.25">
      <c r="A16" s="307"/>
      <c r="B16" s="307"/>
      <c r="C16" s="307"/>
      <c r="D16" s="307"/>
      <c r="E16" s="307"/>
      <c r="F16" s="307"/>
      <c r="G16" s="307"/>
      <c r="H16" s="307"/>
      <c r="I16" s="307"/>
    </row>
    <row r="17" spans="1:9" ht="13.8" x14ac:dyDescent="0.25">
      <c r="A17" s="307"/>
      <c r="B17" s="307" t="s">
        <v>11</v>
      </c>
      <c r="C17" s="307" t="s">
        <v>12</v>
      </c>
      <c r="D17" s="307"/>
      <c r="E17" s="307"/>
      <c r="F17" s="307"/>
      <c r="G17" s="307"/>
      <c r="H17" s="307"/>
      <c r="I17" s="307"/>
    </row>
    <row r="18" spans="1:9" ht="13.8" x14ac:dyDescent="0.25">
      <c r="A18" s="307"/>
      <c r="B18" s="307"/>
      <c r="C18" s="307"/>
      <c r="D18" s="307"/>
      <c r="E18" s="307"/>
      <c r="F18" s="307"/>
      <c r="G18" s="307"/>
      <c r="H18" s="307"/>
      <c r="I18" s="307"/>
    </row>
    <row r="19" spans="1:9" ht="16.2" x14ac:dyDescent="0.25">
      <c r="A19" s="307"/>
      <c r="B19" s="307" t="s">
        <v>13</v>
      </c>
      <c r="C19" s="307" t="s">
        <v>12</v>
      </c>
      <c r="D19" s="309"/>
      <c r="E19" s="309"/>
      <c r="F19" s="309"/>
      <c r="G19" s="307"/>
      <c r="H19" s="307"/>
      <c r="I19" s="307"/>
    </row>
    <row r="20" spans="1:9" ht="16.2" x14ac:dyDescent="0.25">
      <c r="A20" s="307"/>
      <c r="B20" s="307"/>
      <c r="C20" s="309"/>
      <c r="D20" s="309"/>
      <c r="E20" s="309"/>
      <c r="F20" s="309"/>
      <c r="G20" s="307"/>
      <c r="H20" s="307"/>
      <c r="I20" s="307"/>
    </row>
    <row r="21" spans="1:9" ht="13.8" x14ac:dyDescent="0.25">
      <c r="A21" s="307"/>
      <c r="B21" s="307"/>
      <c r="C21" s="310" t="s">
        <v>14</v>
      </c>
      <c r="D21" s="311"/>
      <c r="E21" s="312" t="s">
        <v>15</v>
      </c>
      <c r="F21" s="313" t="s">
        <v>16</v>
      </c>
      <c r="G21" s="307"/>
      <c r="H21" s="307"/>
      <c r="I21" s="307"/>
    </row>
    <row r="22" spans="1:9" ht="13.8" x14ac:dyDescent="0.25">
      <c r="A22" s="307"/>
      <c r="B22" s="307"/>
      <c r="C22" s="389"/>
      <c r="D22" s="390"/>
      <c r="E22" s="314"/>
      <c r="F22" s="315"/>
      <c r="G22" s="307"/>
      <c r="H22" s="307"/>
      <c r="I22" s="307"/>
    </row>
    <row r="23" spans="1:9" ht="13.8" x14ac:dyDescent="0.25">
      <c r="A23" s="307"/>
      <c r="B23" s="307"/>
      <c r="C23" s="307"/>
      <c r="D23" s="307"/>
      <c r="E23" s="307"/>
      <c r="F23" s="307"/>
      <c r="G23" s="307"/>
      <c r="H23" s="307"/>
      <c r="I23" s="307"/>
    </row>
    <row r="24" spans="1:9" ht="13.8" x14ac:dyDescent="0.25">
      <c r="A24" s="307"/>
      <c r="B24" s="307"/>
      <c r="C24" s="307"/>
      <c r="D24" s="307"/>
      <c r="E24" s="307"/>
      <c r="F24" s="307"/>
      <c r="G24" s="307"/>
      <c r="H24" s="307"/>
      <c r="I24" s="307"/>
    </row>
    <row r="25" spans="1:9" ht="16.2" x14ac:dyDescent="0.25">
      <c r="B25" s="307" t="s">
        <v>17</v>
      </c>
      <c r="C25" s="316" t="s">
        <v>18</v>
      </c>
      <c r="D25" s="309"/>
      <c r="E25" s="309"/>
      <c r="F25" s="309"/>
    </row>
    <row r="26" spans="1:9" ht="16.2" x14ac:dyDescent="0.25">
      <c r="B26" s="317"/>
      <c r="C26" s="309"/>
      <c r="D26" s="309"/>
      <c r="E26" s="309"/>
      <c r="F26" s="309"/>
    </row>
    <row r="27" spans="1:9" ht="26.4" x14ac:dyDescent="0.25">
      <c r="B27" s="317"/>
      <c r="C27" s="310" t="s">
        <v>19</v>
      </c>
      <c r="D27" s="312" t="s">
        <v>20</v>
      </c>
      <c r="E27" s="312" t="s">
        <v>21</v>
      </c>
      <c r="F27" s="313" t="s">
        <v>22</v>
      </c>
    </row>
    <row r="28" spans="1:9" ht="16.2" x14ac:dyDescent="0.25">
      <c r="B28" s="317"/>
      <c r="C28" s="383" t="s">
        <v>23</v>
      </c>
      <c r="D28" s="383" t="s">
        <v>24</v>
      </c>
      <c r="E28" s="386" t="s">
        <v>25</v>
      </c>
      <c r="F28" s="365" t="s">
        <v>26</v>
      </c>
    </row>
    <row r="29" spans="1:9" ht="16.2" x14ac:dyDescent="0.25">
      <c r="B29" s="317"/>
      <c r="C29" s="384"/>
      <c r="D29" s="384"/>
      <c r="E29" s="387"/>
      <c r="F29" s="319"/>
    </row>
    <row r="30" spans="1:9" ht="16.2" x14ac:dyDescent="0.25">
      <c r="B30" s="317"/>
      <c r="C30" s="384"/>
      <c r="D30" s="384"/>
      <c r="E30" s="387"/>
      <c r="F30" s="319"/>
    </row>
    <row r="31" spans="1:9" ht="16.2" x14ac:dyDescent="0.25">
      <c r="B31" s="317"/>
      <c r="C31" s="385"/>
      <c r="D31" s="385"/>
      <c r="E31" s="388"/>
      <c r="F31" s="320"/>
    </row>
    <row r="32" spans="1:9" ht="16.2" x14ac:dyDescent="0.25">
      <c r="B32" s="317"/>
      <c r="C32" s="383" t="s">
        <v>23</v>
      </c>
      <c r="D32" s="383" t="s">
        <v>27</v>
      </c>
      <c r="E32" s="386" t="s">
        <v>28</v>
      </c>
      <c r="F32" s="318"/>
    </row>
    <row r="33" spans="1:9" ht="16.2" x14ac:dyDescent="0.25">
      <c r="B33" s="317"/>
      <c r="C33" s="384"/>
      <c r="D33" s="384"/>
      <c r="E33" s="387"/>
      <c r="F33" s="319"/>
    </row>
    <row r="34" spans="1:9" ht="16.2" x14ac:dyDescent="0.25">
      <c r="B34" s="317"/>
      <c r="C34" s="384"/>
      <c r="D34" s="384"/>
      <c r="E34" s="387"/>
      <c r="F34" s="319"/>
    </row>
    <row r="35" spans="1:9" ht="16.2" x14ac:dyDescent="0.25">
      <c r="B35" s="317"/>
      <c r="C35" s="385"/>
      <c r="D35" s="385"/>
      <c r="E35" s="388"/>
      <c r="F35" s="320"/>
    </row>
    <row r="36" spans="1:9" ht="16.2" x14ac:dyDescent="0.25">
      <c r="B36" s="317"/>
      <c r="C36" s="383" t="s">
        <v>23</v>
      </c>
      <c r="D36" s="383" t="s">
        <v>27</v>
      </c>
      <c r="E36" s="386" t="s">
        <v>29</v>
      </c>
      <c r="F36" s="365" t="s">
        <v>30</v>
      </c>
    </row>
    <row r="37" spans="1:9" ht="16.2" x14ac:dyDescent="0.25">
      <c r="B37" s="317"/>
      <c r="C37" s="384"/>
      <c r="D37" s="384"/>
      <c r="E37" s="387"/>
      <c r="F37" s="319"/>
    </row>
    <row r="38" spans="1:9" ht="13.8" x14ac:dyDescent="0.25">
      <c r="C38" s="384"/>
      <c r="D38" s="384"/>
      <c r="E38" s="387"/>
      <c r="F38" s="319"/>
    </row>
    <row r="39" spans="1:9" ht="13.8" x14ac:dyDescent="0.25">
      <c r="C39" s="385"/>
      <c r="D39" s="385"/>
      <c r="E39" s="388"/>
      <c r="F39" s="320"/>
    </row>
    <row r="40" spans="1:9" ht="13.8" x14ac:dyDescent="0.25"/>
    <row r="41" spans="1:9" ht="13.8" x14ac:dyDescent="0.25">
      <c r="A41" s="321" t="s">
        <v>31</v>
      </c>
      <c r="B41" s="321"/>
      <c r="C41" s="321"/>
      <c r="D41" s="322"/>
      <c r="E41" s="323"/>
      <c r="F41" s="323"/>
      <c r="G41" s="323"/>
      <c r="H41" s="323"/>
      <c r="I41" s="323"/>
    </row>
    <row r="42" spans="1:9" ht="13.8" x14ac:dyDescent="0.25"/>
    <row r="43" spans="1:9" ht="13.8" x14ac:dyDescent="0.25"/>
    <row r="44" spans="1:9" ht="13.8" x14ac:dyDescent="0.25"/>
    <row r="45" spans="1:9" ht="13.8" hidden="1" x14ac:dyDescent="0.25"/>
    <row r="46" spans="1:9" ht="13.8" hidden="1" x14ac:dyDescent="0.25"/>
    <row r="47" spans="1:9" ht="13.8" hidden="1" x14ac:dyDescent="0.25"/>
    <row r="48" spans="1:9" ht="13.8" hidden="1" x14ac:dyDescent="0.25"/>
    <row r="49" ht="13.8" hidden="1" x14ac:dyDescent="0.25"/>
    <row r="50" ht="13.8" hidden="1" x14ac:dyDescent="0.25"/>
    <row r="51" ht="13.8" hidden="1" x14ac:dyDescent="0.25"/>
    <row r="52" ht="13.8" hidden="1" x14ac:dyDescent="0.25"/>
    <row r="53" ht="13.8" hidden="1" x14ac:dyDescent="0.25"/>
    <row r="54" ht="13.8" hidden="1" x14ac:dyDescent="0.25"/>
    <row r="55" ht="13.8" hidden="1" x14ac:dyDescent="0.25"/>
    <row r="56" ht="13.8" hidden="1" x14ac:dyDescent="0.25"/>
    <row r="57" ht="13.8" hidden="1" x14ac:dyDescent="0.25"/>
    <row r="58" ht="13.8" hidden="1" x14ac:dyDescent="0.25"/>
    <row r="59" ht="13.8" hidden="1" x14ac:dyDescent="0.25"/>
    <row r="60" ht="13.8" hidden="1" x14ac:dyDescent="0.25"/>
    <row r="61" ht="13.8" hidden="1" x14ac:dyDescent="0.25"/>
    <row r="62" ht="13.8" hidden="1" x14ac:dyDescent="0.25"/>
    <row r="63" ht="13.8" hidden="1" x14ac:dyDescent="0.25"/>
    <row r="64" ht="13.8" hidden="1" x14ac:dyDescent="0.25"/>
    <row r="65" ht="13.8" hidden="1" x14ac:dyDescent="0.25"/>
    <row r="66" ht="13.8" hidden="1" x14ac:dyDescent="0.25"/>
    <row r="67" ht="13.8" hidden="1" x14ac:dyDescent="0.25"/>
    <row r="68" ht="13.8" hidden="1" x14ac:dyDescent="0.25"/>
    <row r="69" ht="13.8" hidden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</sheetData>
  <mergeCells count="10">
    <mergeCell ref="C36:C39"/>
    <mergeCell ref="D36:D39"/>
    <mergeCell ref="E36:E39"/>
    <mergeCell ref="C22:D22"/>
    <mergeCell ref="C28:C31"/>
    <mergeCell ref="D28:D31"/>
    <mergeCell ref="E28:E31"/>
    <mergeCell ref="C32:C35"/>
    <mergeCell ref="D32:D35"/>
    <mergeCell ref="E32:E35"/>
  </mergeCells>
  <dataValidations count="1">
    <dataValidation type="list" allowBlank="1" showInputMessage="1" showErrorMessage="1" sqref="C28:C39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  <hyperlink ref="F36" location="InpR!E38" display="InpR!E38" xr:uid="{00000000-0004-0000-0000-000001000000}"/>
    <hyperlink ref="F28" location="InpC!F47" display="InpC!F47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63"/>
  <sheetViews>
    <sheetView showGridLines="0" zoomScale="90" zoomScaleNormal="90" workbookViewId="0">
      <selection activeCell="G60" sqref="G60"/>
    </sheetView>
  </sheetViews>
  <sheetFormatPr defaultColWidth="0" defaultRowHeight="14.4" zeroHeight="1" x14ac:dyDescent="0.25"/>
  <cols>
    <col min="1" max="4" width="1.109375" style="326" customWidth="1"/>
    <col min="5" max="5" width="38.109375" style="326" bestFit="1" customWidth="1"/>
    <col min="6" max="6" width="3" style="326" customWidth="1"/>
    <col min="7" max="7" width="45.5546875" style="326" bestFit="1" customWidth="1"/>
    <col min="8" max="8" width="11.109375" style="326" customWidth="1"/>
    <col min="9" max="9" width="1.44140625" style="326" customWidth="1"/>
    <col min="10" max="16384" width="8.88671875" style="326" hidden="1"/>
  </cols>
  <sheetData>
    <row r="1" spans="1:9" ht="24.6" x14ac:dyDescent="0.25">
      <c r="A1" s="324" t="str">
        <f ca="1" xml:space="preserve"> RIGHT(CELL("filename", $A$1), LEN(CELL("filename", $A$1)) - SEARCH("]", CELL("filename", $A$1)))</f>
        <v>Model formatting</v>
      </c>
      <c r="B1" s="325"/>
      <c r="C1" s="325"/>
      <c r="D1" s="325"/>
      <c r="E1" s="325"/>
      <c r="F1" s="325"/>
      <c r="G1" s="325"/>
      <c r="H1" s="325"/>
      <c r="I1" s="325"/>
    </row>
    <row r="2" spans="1:9" x14ac:dyDescent="0.25"/>
    <row r="3" spans="1:9" x14ac:dyDescent="0.25"/>
    <row r="4" spans="1:9" x14ac:dyDescent="0.25">
      <c r="A4" s="327" t="s">
        <v>32</v>
      </c>
      <c r="B4" s="327"/>
      <c r="C4" s="328"/>
      <c r="D4" s="329"/>
      <c r="E4" s="327"/>
      <c r="F4" s="327"/>
      <c r="G4" s="327"/>
      <c r="H4" s="327"/>
      <c r="I4" s="327"/>
    </row>
    <row r="5" spans="1:9" x14ac:dyDescent="0.25">
      <c r="A5" s="330"/>
      <c r="B5" s="330"/>
      <c r="C5" s="331"/>
      <c r="D5" s="332"/>
      <c r="E5" s="333"/>
      <c r="F5" s="333"/>
      <c r="G5" s="333"/>
      <c r="H5" s="333"/>
      <c r="I5" s="333"/>
    </row>
    <row r="6" spans="1:9" x14ac:dyDescent="0.25">
      <c r="A6" s="330"/>
      <c r="B6" s="330"/>
      <c r="C6" s="331"/>
      <c r="D6" s="332"/>
      <c r="E6" s="334" t="s">
        <v>33</v>
      </c>
      <c r="F6" s="335"/>
      <c r="G6" s="335" t="s">
        <v>34</v>
      </c>
      <c r="H6" s="333"/>
      <c r="I6" s="333"/>
    </row>
    <row r="7" spans="1:9" x14ac:dyDescent="0.25">
      <c r="A7" s="330"/>
      <c r="B7" s="330"/>
      <c r="C7" s="331"/>
      <c r="D7" s="332"/>
      <c r="E7" s="336"/>
      <c r="F7" s="335"/>
      <c r="G7" s="335"/>
      <c r="H7" s="333"/>
      <c r="I7" s="333"/>
    </row>
    <row r="8" spans="1:9" x14ac:dyDescent="0.25">
      <c r="A8" s="330"/>
      <c r="B8" s="330"/>
      <c r="C8" s="331"/>
      <c r="D8" s="332"/>
      <c r="E8" s="337" t="s">
        <v>35</v>
      </c>
      <c r="F8" s="335"/>
      <c r="G8" s="335" t="s">
        <v>36</v>
      </c>
      <c r="H8" s="333"/>
      <c r="I8" s="333"/>
    </row>
    <row r="9" spans="1:9" x14ac:dyDescent="0.25">
      <c r="A9" s="330"/>
      <c r="B9" s="330"/>
      <c r="C9" s="331"/>
      <c r="D9" s="332"/>
      <c r="E9" s="336"/>
      <c r="F9" s="335"/>
      <c r="G9" s="335"/>
      <c r="H9" s="333"/>
      <c r="I9" s="333"/>
    </row>
    <row r="10" spans="1:9" x14ac:dyDescent="0.25">
      <c r="A10" s="330"/>
      <c r="B10" s="330"/>
      <c r="C10" s="331"/>
      <c r="D10" s="332"/>
      <c r="E10" s="338" t="s">
        <v>37</v>
      </c>
      <c r="F10" s="335"/>
      <c r="G10" s="335" t="s">
        <v>38</v>
      </c>
      <c r="H10" s="333"/>
      <c r="I10" s="333"/>
    </row>
    <row r="11" spans="1:9" x14ac:dyDescent="0.25">
      <c r="A11" s="330"/>
      <c r="B11" s="330"/>
      <c r="C11" s="331"/>
      <c r="D11" s="332"/>
      <c r="E11" s="336"/>
      <c r="F11" s="335"/>
      <c r="G11" s="335"/>
      <c r="H11" s="333"/>
      <c r="I11" s="333"/>
    </row>
    <row r="12" spans="1:9" x14ac:dyDescent="0.25">
      <c r="A12" s="330"/>
      <c r="B12" s="330"/>
      <c r="C12" s="331"/>
      <c r="D12" s="332"/>
      <c r="E12" s="339" t="s">
        <v>39</v>
      </c>
      <c r="F12" s="335"/>
      <c r="G12" s="335" t="s">
        <v>40</v>
      </c>
      <c r="H12" s="333"/>
      <c r="I12" s="333"/>
    </row>
    <row r="13" spans="1:9" x14ac:dyDescent="0.25">
      <c r="A13" s="330"/>
      <c r="B13" s="330"/>
      <c r="C13" s="331"/>
      <c r="D13" s="332"/>
      <c r="E13" s="336"/>
      <c r="F13" s="335"/>
      <c r="G13" s="335"/>
      <c r="H13" s="333"/>
      <c r="I13" s="333"/>
    </row>
    <row r="14" spans="1:9" x14ac:dyDescent="0.25">
      <c r="A14" s="330"/>
      <c r="B14" s="330"/>
      <c r="C14" s="331"/>
      <c r="D14" s="332"/>
      <c r="E14" s="340" t="s">
        <v>41</v>
      </c>
      <c r="F14" s="335"/>
      <c r="G14" s="335" t="s">
        <v>42</v>
      </c>
      <c r="H14" s="335"/>
      <c r="I14" s="335"/>
    </row>
    <row r="15" spans="1:9" x14ac:dyDescent="0.25">
      <c r="A15" s="330"/>
      <c r="B15" s="330"/>
      <c r="C15" s="331"/>
      <c r="D15" s="332"/>
      <c r="E15" s="335"/>
      <c r="F15" s="335"/>
      <c r="G15" s="335"/>
      <c r="H15" s="335"/>
      <c r="I15" s="335"/>
    </row>
    <row r="16" spans="1:9" x14ac:dyDescent="0.25">
      <c r="A16" s="330"/>
      <c r="B16" s="330"/>
      <c r="C16" s="331"/>
      <c r="D16" s="332"/>
      <c r="E16" s="335"/>
      <c r="F16" s="335"/>
      <c r="G16" s="335"/>
      <c r="H16" s="335"/>
      <c r="I16" s="335"/>
    </row>
    <row r="17" spans="1:9" x14ac:dyDescent="0.25">
      <c r="A17" s="327" t="s">
        <v>43</v>
      </c>
      <c r="B17" s="327"/>
      <c r="C17" s="328"/>
      <c r="D17" s="329"/>
      <c r="E17" s="327"/>
      <c r="F17" s="327"/>
      <c r="G17" s="327"/>
      <c r="H17" s="327"/>
      <c r="I17" s="327"/>
    </row>
    <row r="18" spans="1:9" x14ac:dyDescent="0.25">
      <c r="A18" s="341"/>
      <c r="B18" s="341"/>
      <c r="C18" s="342"/>
      <c r="D18" s="343"/>
      <c r="E18" s="333"/>
      <c r="F18" s="333"/>
      <c r="G18" s="333"/>
      <c r="H18" s="333"/>
      <c r="I18" s="333"/>
    </row>
    <row r="19" spans="1:9" x14ac:dyDescent="0.25">
      <c r="A19" s="341"/>
      <c r="B19" s="341" t="s">
        <v>44</v>
      </c>
      <c r="C19" s="342"/>
      <c r="D19" s="343"/>
      <c r="E19" s="333"/>
      <c r="F19" s="333"/>
      <c r="G19" s="333"/>
      <c r="H19" s="333"/>
      <c r="I19" s="333"/>
    </row>
    <row r="20" spans="1:9" x14ac:dyDescent="0.25">
      <c r="A20" s="341"/>
      <c r="B20" s="341"/>
      <c r="C20" s="342"/>
      <c r="D20" s="343"/>
      <c r="E20" s="344" t="s">
        <v>45</v>
      </c>
      <c r="F20" s="335"/>
      <c r="G20" s="345" t="s">
        <v>46</v>
      </c>
      <c r="H20" s="333"/>
      <c r="I20" s="333"/>
    </row>
    <row r="21" spans="1:9" x14ac:dyDescent="0.25">
      <c r="A21" s="341"/>
      <c r="B21" s="341"/>
      <c r="C21" s="342"/>
      <c r="D21" s="343"/>
      <c r="E21" s="345"/>
      <c r="F21" s="335"/>
      <c r="G21" s="335"/>
      <c r="H21" s="333"/>
      <c r="I21" s="333"/>
    </row>
    <row r="22" spans="1:9" x14ac:dyDescent="0.25">
      <c r="A22" s="341"/>
      <c r="B22" s="341"/>
      <c r="C22" s="342"/>
      <c r="D22" s="343"/>
      <c r="E22" s="346" t="s">
        <v>47</v>
      </c>
      <c r="F22" s="335"/>
      <c r="G22" s="345" t="s">
        <v>48</v>
      </c>
      <c r="H22" s="333"/>
      <c r="I22" s="333"/>
    </row>
    <row r="23" spans="1:9" x14ac:dyDescent="0.25">
      <c r="A23" s="341"/>
      <c r="B23" s="341"/>
      <c r="C23" s="342"/>
      <c r="D23" s="343"/>
      <c r="E23" s="345"/>
      <c r="F23" s="335"/>
      <c r="G23" s="345"/>
      <c r="H23" s="333"/>
      <c r="I23" s="333"/>
    </row>
    <row r="24" spans="1:9" x14ac:dyDescent="0.25">
      <c r="A24" s="341"/>
      <c r="B24" s="341"/>
      <c r="C24" s="342"/>
      <c r="D24" s="343"/>
      <c r="E24" s="345" t="s">
        <v>49</v>
      </c>
      <c r="F24" s="335"/>
      <c r="G24" s="333" t="s">
        <v>50</v>
      </c>
      <c r="H24" s="333"/>
      <c r="I24" s="333"/>
    </row>
    <row r="25" spans="1:9" x14ac:dyDescent="0.25">
      <c r="A25" s="341"/>
      <c r="B25" s="341"/>
      <c r="C25" s="342"/>
      <c r="D25" s="343"/>
      <c r="E25" s="345"/>
      <c r="F25" s="335"/>
      <c r="G25" s="333"/>
      <c r="H25" s="333"/>
      <c r="I25" s="333"/>
    </row>
    <row r="26" spans="1:9" x14ac:dyDescent="0.25">
      <c r="A26" s="341"/>
      <c r="B26" s="341"/>
      <c r="C26" s="342"/>
      <c r="D26" s="343"/>
      <c r="E26" s="131" t="s">
        <v>51</v>
      </c>
      <c r="F26" s="335"/>
      <c r="G26" s="333" t="s">
        <v>52</v>
      </c>
      <c r="H26" s="333"/>
      <c r="I26" s="333"/>
    </row>
    <row r="27" spans="1:9" x14ac:dyDescent="0.25">
      <c r="A27" s="341"/>
      <c r="B27" s="341"/>
      <c r="C27" s="342"/>
      <c r="D27" s="343"/>
      <c r="E27" s="345"/>
      <c r="F27" s="335"/>
      <c r="G27" s="333"/>
      <c r="H27" s="333"/>
      <c r="I27" s="333"/>
    </row>
    <row r="28" spans="1:9" x14ac:dyDescent="0.25">
      <c r="A28" s="341"/>
      <c r="B28" s="341" t="s">
        <v>53</v>
      </c>
      <c r="C28" s="342"/>
      <c r="D28" s="343"/>
      <c r="E28" s="345"/>
      <c r="F28" s="335"/>
      <c r="G28" s="345"/>
      <c r="H28" s="333"/>
      <c r="I28" s="333"/>
    </row>
    <row r="29" spans="1:9" x14ac:dyDescent="0.25">
      <c r="A29" s="341"/>
      <c r="B29" s="341"/>
      <c r="C29" s="342"/>
      <c r="D29" s="343"/>
      <c r="E29" s="347" t="s">
        <v>54</v>
      </c>
      <c r="F29" s="335"/>
      <c r="G29" s="345" t="s">
        <v>55</v>
      </c>
      <c r="H29" s="333"/>
      <c r="I29" s="333"/>
    </row>
    <row r="30" spans="1:9" x14ac:dyDescent="0.25">
      <c r="A30" s="341"/>
      <c r="B30" s="341"/>
      <c r="C30" s="342"/>
      <c r="D30" s="343"/>
      <c r="E30" s="345"/>
      <c r="F30" s="335"/>
      <c r="G30" s="345"/>
      <c r="H30" s="333"/>
      <c r="I30" s="333"/>
    </row>
    <row r="31" spans="1:9" x14ac:dyDescent="0.25">
      <c r="A31" s="341"/>
      <c r="B31" s="341"/>
      <c r="C31" s="342"/>
      <c r="D31" s="343"/>
      <c r="E31" s="348" t="s">
        <v>56</v>
      </c>
      <c r="F31" s="335"/>
      <c r="G31" s="345" t="s">
        <v>57</v>
      </c>
      <c r="H31" s="333"/>
      <c r="I31" s="333"/>
    </row>
    <row r="32" spans="1:9" x14ac:dyDescent="0.25">
      <c r="A32" s="341"/>
      <c r="B32" s="341"/>
      <c r="C32" s="342"/>
      <c r="D32" s="343"/>
      <c r="E32" s="345"/>
      <c r="F32" s="335"/>
      <c r="G32" s="333"/>
      <c r="H32" s="333"/>
      <c r="I32" s="333"/>
    </row>
    <row r="33" spans="1:9" x14ac:dyDescent="0.25">
      <c r="A33" s="341"/>
      <c r="B33" s="341"/>
      <c r="C33" s="342"/>
      <c r="D33" s="343"/>
      <c r="E33" s="349" t="s">
        <v>58</v>
      </c>
      <c r="F33" s="335"/>
      <c r="G33" s="345" t="s">
        <v>59</v>
      </c>
      <c r="H33" s="333"/>
      <c r="I33" s="333"/>
    </row>
    <row r="34" spans="1:9" x14ac:dyDescent="0.25">
      <c r="A34" s="341"/>
      <c r="B34" s="341"/>
      <c r="C34" s="342"/>
      <c r="D34" s="343"/>
      <c r="E34" s="345"/>
      <c r="F34" s="335"/>
      <c r="G34" s="345"/>
      <c r="H34" s="333"/>
      <c r="I34" s="333"/>
    </row>
    <row r="35" spans="1:9" x14ac:dyDescent="0.25">
      <c r="A35" s="341"/>
      <c r="B35" s="341"/>
      <c r="C35" s="342"/>
      <c r="D35" s="343"/>
      <c r="E35" s="348" t="s">
        <v>60</v>
      </c>
      <c r="F35" s="335"/>
      <c r="G35" s="345" t="s">
        <v>61</v>
      </c>
      <c r="H35" s="333"/>
      <c r="I35" s="333"/>
    </row>
    <row r="36" spans="1:9" x14ac:dyDescent="0.25">
      <c r="A36" s="341"/>
      <c r="B36" s="341"/>
      <c r="C36" s="342"/>
      <c r="D36" s="343"/>
      <c r="E36" s="335"/>
      <c r="F36" s="335"/>
      <c r="G36" s="345"/>
      <c r="H36" s="333"/>
      <c r="I36" s="333"/>
    </row>
    <row r="37" spans="1:9" x14ac:dyDescent="0.25">
      <c r="A37" s="341"/>
      <c r="B37" s="341" t="s">
        <v>62</v>
      </c>
      <c r="C37" s="342"/>
      <c r="D37" s="343"/>
      <c r="E37" s="345"/>
      <c r="F37" s="335"/>
      <c r="G37" s="345"/>
      <c r="H37" s="333"/>
      <c r="I37" s="333"/>
    </row>
    <row r="38" spans="1:9" x14ac:dyDescent="0.25">
      <c r="A38" s="341"/>
      <c r="B38" s="341"/>
      <c r="C38" s="342"/>
      <c r="D38" s="343"/>
      <c r="E38" s="350" t="s">
        <v>63</v>
      </c>
      <c r="F38" s="335"/>
      <c r="G38" s="345" t="s">
        <v>64</v>
      </c>
      <c r="H38" s="333"/>
      <c r="I38" s="333"/>
    </row>
    <row r="39" spans="1:9" x14ac:dyDescent="0.25">
      <c r="A39" s="341"/>
      <c r="B39" s="341"/>
      <c r="C39" s="342"/>
      <c r="D39" s="343"/>
      <c r="E39" s="333"/>
      <c r="F39" s="335"/>
      <c r="G39" s="345"/>
      <c r="H39" s="333"/>
      <c r="I39" s="333"/>
    </row>
    <row r="40" spans="1:9" x14ac:dyDescent="0.25">
      <c r="A40" s="341"/>
      <c r="B40" s="341"/>
      <c r="C40" s="342"/>
      <c r="D40" s="343"/>
      <c r="E40" s="351" t="s">
        <v>65</v>
      </c>
      <c r="F40" s="345"/>
      <c r="G40" s="335" t="s">
        <v>66</v>
      </c>
      <c r="H40" s="333"/>
      <c r="I40" s="333"/>
    </row>
    <row r="41" spans="1:9" x14ac:dyDescent="0.25">
      <c r="A41" s="341"/>
      <c r="B41" s="341"/>
      <c r="C41" s="342"/>
      <c r="D41" s="343"/>
      <c r="E41" s="345"/>
      <c r="F41" s="335"/>
      <c r="G41" s="345"/>
      <c r="H41" s="333"/>
      <c r="I41" s="333"/>
    </row>
    <row r="42" spans="1:9" x14ac:dyDescent="0.25">
      <c r="A42" s="341"/>
      <c r="B42" s="341"/>
      <c r="C42" s="342"/>
      <c r="D42" s="343"/>
      <c r="E42" s="352" t="s">
        <v>67</v>
      </c>
      <c r="F42" s="335"/>
      <c r="G42" s="345" t="s">
        <v>68</v>
      </c>
      <c r="H42" s="333"/>
      <c r="I42" s="333"/>
    </row>
    <row r="43" spans="1:9" x14ac:dyDescent="0.25">
      <c r="A43" s="341"/>
      <c r="B43" s="341"/>
      <c r="C43" s="342"/>
      <c r="D43" s="343"/>
      <c r="E43" s="333"/>
      <c r="F43" s="335"/>
      <c r="G43" s="345"/>
      <c r="H43" s="333"/>
      <c r="I43" s="333"/>
    </row>
    <row r="44" spans="1:9" x14ac:dyDescent="0.25">
      <c r="A44" s="341"/>
      <c r="B44" s="341"/>
      <c r="C44" s="342"/>
      <c r="D44" s="343"/>
      <c r="E44" s="353" t="s">
        <v>69</v>
      </c>
      <c r="F44" s="335"/>
      <c r="G44" s="345" t="s">
        <v>70</v>
      </c>
      <c r="H44" s="333"/>
      <c r="I44" s="333"/>
    </row>
    <row r="45" spans="1:9" x14ac:dyDescent="0.25">
      <c r="A45" s="330"/>
      <c r="B45" s="354"/>
      <c r="C45" s="355"/>
      <c r="D45" s="332"/>
      <c r="E45" s="333"/>
      <c r="F45" s="335"/>
      <c r="G45" s="335"/>
      <c r="H45" s="335"/>
      <c r="I45" s="335"/>
    </row>
    <row r="46" spans="1:9" x14ac:dyDescent="0.25">
      <c r="A46" s="330"/>
      <c r="B46" s="354"/>
      <c r="C46" s="355"/>
      <c r="D46" s="332"/>
      <c r="E46" s="356" t="s">
        <v>71</v>
      </c>
      <c r="F46" s="335"/>
      <c r="G46" s="345" t="s">
        <v>72</v>
      </c>
      <c r="H46" s="335"/>
      <c r="I46" s="335"/>
    </row>
    <row r="47" spans="1:9" x14ac:dyDescent="0.25">
      <c r="A47" s="330"/>
      <c r="B47" s="354"/>
      <c r="C47" s="355"/>
      <c r="D47" s="332"/>
      <c r="E47" s="333"/>
      <c r="F47" s="335"/>
      <c r="G47" s="335"/>
      <c r="H47" s="335"/>
      <c r="I47" s="335"/>
    </row>
    <row r="48" spans="1:9" x14ac:dyDescent="0.25">
      <c r="A48" s="341"/>
      <c r="B48" s="341" t="s">
        <v>73</v>
      </c>
      <c r="C48" s="342"/>
      <c r="D48" s="343"/>
      <c r="E48" s="345"/>
      <c r="F48" s="335"/>
      <c r="G48" s="345"/>
      <c r="H48" s="333"/>
      <c r="I48" s="333"/>
    </row>
    <row r="49" spans="1:9" x14ac:dyDescent="0.25">
      <c r="A49" s="341"/>
      <c r="B49" s="341"/>
      <c r="C49" s="342"/>
      <c r="D49" s="343"/>
      <c r="E49" s="357" t="s">
        <v>74</v>
      </c>
      <c r="F49" s="335"/>
      <c r="G49" s="345" t="s">
        <v>75</v>
      </c>
      <c r="H49" s="333"/>
      <c r="I49" s="333"/>
    </row>
    <row r="50" spans="1:9" x14ac:dyDescent="0.25">
      <c r="A50" s="341"/>
      <c r="B50" s="341"/>
      <c r="C50" s="342"/>
      <c r="D50" s="343"/>
      <c r="E50" s="333"/>
      <c r="F50" s="335"/>
      <c r="G50" s="345"/>
      <c r="H50" s="333"/>
      <c r="I50" s="333"/>
    </row>
    <row r="51" spans="1:9" x14ac:dyDescent="0.25">
      <c r="A51" s="341"/>
      <c r="B51" s="341"/>
      <c r="C51" s="342"/>
      <c r="D51" s="343"/>
      <c r="E51" s="358" t="s">
        <v>76</v>
      </c>
      <c r="F51" s="335"/>
      <c r="G51" s="345" t="s">
        <v>77</v>
      </c>
      <c r="H51" s="333"/>
      <c r="I51" s="333"/>
    </row>
    <row r="52" spans="1:9" x14ac:dyDescent="0.25">
      <c r="A52" s="341"/>
      <c r="B52" s="341"/>
      <c r="C52" s="342"/>
      <c r="D52" s="343"/>
      <c r="E52" s="345"/>
      <c r="F52" s="335"/>
      <c r="G52" s="345"/>
      <c r="H52" s="333"/>
      <c r="I52" s="333"/>
    </row>
    <row r="53" spans="1:9" x14ac:dyDescent="0.25">
      <c r="A53" s="341"/>
      <c r="B53" s="341"/>
      <c r="C53" s="342"/>
      <c r="D53" s="343"/>
      <c r="E53" s="359" t="s">
        <v>78</v>
      </c>
      <c r="F53" s="335"/>
      <c r="G53" s="345" t="s">
        <v>79</v>
      </c>
      <c r="H53" s="333"/>
      <c r="I53" s="333"/>
    </row>
    <row r="54" spans="1:9" x14ac:dyDescent="0.25">
      <c r="A54" s="341"/>
      <c r="B54" s="341"/>
      <c r="C54" s="342"/>
      <c r="D54" s="343"/>
      <c r="E54" s="345"/>
      <c r="F54" s="335"/>
      <c r="G54" s="345"/>
      <c r="H54" s="333"/>
      <c r="I54" s="333"/>
    </row>
    <row r="55" spans="1:9" x14ac:dyDescent="0.25">
      <c r="A55" s="341"/>
      <c r="B55" s="341"/>
      <c r="C55" s="342"/>
      <c r="D55" s="343"/>
      <c r="E55" s="333"/>
      <c r="F55" s="333"/>
      <c r="G55" s="333"/>
      <c r="H55" s="333"/>
      <c r="I55" s="333"/>
    </row>
    <row r="56" spans="1:9" s="360" customFormat="1" x14ac:dyDescent="0.3">
      <c r="A56" s="327" t="s">
        <v>80</v>
      </c>
      <c r="B56" s="327"/>
      <c r="C56" s="328"/>
      <c r="D56" s="329"/>
      <c r="E56" s="327"/>
      <c r="F56" s="327"/>
      <c r="G56" s="327"/>
      <c r="H56" s="327"/>
      <c r="I56" s="327"/>
    </row>
    <row r="57" spans="1:9" x14ac:dyDescent="0.25"/>
    <row r="58" spans="1:9" x14ac:dyDescent="0.25">
      <c r="G58" s="335"/>
    </row>
    <row r="59" spans="1:9" x14ac:dyDescent="0.25">
      <c r="G59" s="335"/>
    </row>
    <row r="60" spans="1:9" x14ac:dyDescent="0.25">
      <c r="G60" s="335"/>
    </row>
    <row r="61" spans="1:9" x14ac:dyDescent="0.25"/>
    <row r="62" spans="1:9" s="362" customFormat="1" x14ac:dyDescent="0.25">
      <c r="A62" s="361" t="s">
        <v>81</v>
      </c>
    </row>
    <row r="63" spans="1:9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53"/>
  <sheetViews>
    <sheetView workbookViewId="0"/>
  </sheetViews>
  <sheetFormatPr defaultColWidth="9.109375" defaultRowHeight="13.2" zeroHeight="1" x14ac:dyDescent="0.25"/>
  <cols>
    <col min="1" max="1" width="2.5546875" customWidth="1"/>
    <col min="2" max="2" width="36.5546875" bestFit="1" customWidth="1"/>
    <col min="3" max="3" width="3.44140625" customWidth="1"/>
    <col min="4" max="4" width="54.88671875" customWidth="1"/>
    <col min="5" max="5" width="3.109375" customWidth="1"/>
    <col min="6" max="6" width="54.88671875" customWidth="1"/>
    <col min="7" max="7" width="3.109375" customWidth="1"/>
    <col min="8" max="8" width="54.88671875" customWidth="1"/>
    <col min="9" max="9" width="3.109375" customWidth="1"/>
  </cols>
  <sheetData>
    <row r="1" spans="1:9" s="152" customFormat="1" ht="24.6" x14ac:dyDescent="0.25">
      <c r="A1" s="139" t="str">
        <f ca="1" xml:space="preserve"> RIGHT(CELL("filename", $A$1), LEN(CELL("filename", $A$1)) - SEARCH("]", CELL("filename", $A$1)))</f>
        <v>ToC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25"/>
    <row r="3" spans="1:9" x14ac:dyDescent="0.25">
      <c r="B3" s="14" t="s">
        <v>82</v>
      </c>
      <c r="D3" t="s">
        <v>83</v>
      </c>
      <c r="F3" t="s">
        <v>84</v>
      </c>
      <c r="H3" t="s">
        <v>85</v>
      </c>
    </row>
    <row r="4" spans="1:9" x14ac:dyDescent="0.25"/>
    <row r="5" spans="1:9" x14ac:dyDescent="0.25">
      <c r="B5" s="287" t="s">
        <v>86</v>
      </c>
      <c r="D5" s="127" t="str">
        <f ca="1">InpC!$A$1</f>
        <v>InpC</v>
      </c>
      <c r="F5" s="287" t="str">
        <f ca="1" xml:space="preserve"> 'RCV and post 2020 investment'!A1</f>
        <v>RCV and post 2020 investment</v>
      </c>
      <c r="H5" s="364" t="str">
        <f ca="1">Output!A1</f>
        <v>Output</v>
      </c>
    </row>
    <row r="6" spans="1:9" x14ac:dyDescent="0.25">
      <c r="B6" t="s">
        <v>87</v>
      </c>
      <c r="D6" t="s">
        <v>88</v>
      </c>
      <c r="F6" t="s">
        <v>89</v>
      </c>
      <c r="H6" t="s">
        <v>90</v>
      </c>
    </row>
    <row r="7" spans="1:9" x14ac:dyDescent="0.25"/>
    <row r="8" spans="1:9" x14ac:dyDescent="0.25">
      <c r="B8" s="287" t="str">
        <f ca="1">$A$1</f>
        <v>ToC</v>
      </c>
      <c r="D8" s="127" t="str">
        <f ca="1">InpR!$A$1</f>
        <v>InpR</v>
      </c>
      <c r="F8" s="287" t="str">
        <f ca="1">'Cost of Debt'!A1</f>
        <v>Cost of Debt</v>
      </c>
    </row>
    <row r="9" spans="1:9" x14ac:dyDescent="0.25">
      <c r="B9" t="s">
        <v>91</v>
      </c>
      <c r="D9" t="s">
        <v>92</v>
      </c>
      <c r="F9" t="s">
        <v>93</v>
      </c>
    </row>
    <row r="10" spans="1:9" x14ac:dyDescent="0.25"/>
    <row r="11" spans="1:9" x14ac:dyDescent="0.25">
      <c r="B11" s="287" t="s">
        <v>94</v>
      </c>
      <c r="D11" s="127" t="str">
        <f ca="1">InpIndex!A1</f>
        <v>InpIndex</v>
      </c>
      <c r="F11" s="287" t="str">
        <f ca="1">'Water resources'!A1</f>
        <v>Water resources</v>
      </c>
    </row>
    <row r="12" spans="1:9" x14ac:dyDescent="0.25">
      <c r="B12" t="s">
        <v>95</v>
      </c>
      <c r="D12" t="s">
        <v>96</v>
      </c>
      <c r="F12" t="s">
        <v>97</v>
      </c>
    </row>
    <row r="13" spans="1:9" x14ac:dyDescent="0.25"/>
    <row r="14" spans="1:9" x14ac:dyDescent="0.25">
      <c r="B14" s="287" t="str">
        <f ca="1">Time!A1</f>
        <v>Time</v>
      </c>
      <c r="F14" s="287" t="str">
        <f ca="1">'Water network +'!A1</f>
        <v>Water network +</v>
      </c>
    </row>
    <row r="15" spans="1:9" x14ac:dyDescent="0.25">
      <c r="B15" t="s">
        <v>98</v>
      </c>
      <c r="F15" t="s">
        <v>99</v>
      </c>
    </row>
    <row r="16" spans="1:9" x14ac:dyDescent="0.25"/>
    <row r="17" spans="1:6" x14ac:dyDescent="0.25">
      <c r="F17" s="287" t="str">
        <f ca="1">'Wastewater network +'!A1</f>
        <v>Wastewater network +</v>
      </c>
    </row>
    <row r="18" spans="1:6" x14ac:dyDescent="0.25">
      <c r="F18" t="s">
        <v>100</v>
      </c>
    </row>
    <row r="19" spans="1:6" x14ac:dyDescent="0.25"/>
    <row r="20" spans="1:6" x14ac:dyDescent="0.25">
      <c r="F20" s="287" t="str">
        <f ca="1">Bioresources!A1</f>
        <v>Bioresources</v>
      </c>
    </row>
    <row r="21" spans="1:6" x14ac:dyDescent="0.25">
      <c r="F21" t="s">
        <v>101</v>
      </c>
    </row>
    <row r="22" spans="1:6" x14ac:dyDescent="0.25"/>
    <row r="23" spans="1:6" x14ac:dyDescent="0.25">
      <c r="F23" s="287" t="s">
        <v>102</v>
      </c>
    </row>
    <row r="24" spans="1:6" x14ac:dyDescent="0.25">
      <c r="F24" t="s">
        <v>103</v>
      </c>
    </row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s="1" customFormat="1" x14ac:dyDescent="0.25">
      <c r="A31" s="12" t="s">
        <v>81</v>
      </c>
    </row>
    <row r="32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</sheetData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outlinePr summaryBelow="0" summaryRight="0"/>
  </sheetPr>
  <dimension ref="A1:DB108"/>
  <sheetViews>
    <sheetView zoomScaleNormal="100" workbookViewId="0">
      <pane xSplit="9" ySplit="5" topLeftCell="J6" activePane="bottomRight" state="frozen"/>
      <selection pane="topRight" activeCell="B12" sqref="B12"/>
      <selection pane="bottomLeft" activeCell="B12" sqref="B12"/>
      <selection pane="bottomRight"/>
    </sheetView>
  </sheetViews>
  <sheetFormatPr defaultColWidth="0" defaultRowHeight="13.2" x14ac:dyDescent="0.25"/>
  <cols>
    <col min="1" max="1" width="1.44140625" style="66" customWidth="1"/>
    <col min="2" max="2" width="1.44140625" style="75" customWidth="1"/>
    <col min="3" max="3" width="1.44140625" style="131" customWidth="1"/>
    <col min="4" max="4" width="1.44140625" style="70" customWidth="1"/>
    <col min="5" max="5" width="40.5546875" style="109" customWidth="1"/>
    <col min="6" max="6" width="12.5546875" style="7" customWidth="1"/>
    <col min="7" max="8" width="11.5546875" style="7" customWidth="1"/>
    <col min="9" max="9" width="2.5546875" style="7" customWidth="1"/>
    <col min="10" max="16" width="11.5546875" style="7" customWidth="1"/>
    <col min="17" max="76" width="11.5546875" style="7" hidden="1" customWidth="1"/>
    <col min="77" max="106" width="0" style="7" hidden="1" customWidth="1"/>
    <col min="107" max="16384" width="9.109375" style="7" hidden="1"/>
  </cols>
  <sheetData>
    <row r="1" spans="1:76" s="143" customFormat="1" ht="25.2" x14ac:dyDescent="0.4">
      <c r="A1" s="139" t="str">
        <f ca="1" xml:space="preserve"> RIGHT(CELL("filename", $A$1), LEN(CELL("filename", $A$1)) - SEARCH("]", CELL("filename", $A$1)))</f>
        <v>Time</v>
      </c>
      <c r="C1" s="154"/>
      <c r="E1" s="153"/>
    </row>
    <row r="2" spans="1:76" s="40" customFormat="1" x14ac:dyDescent="0.25">
      <c r="A2" s="77"/>
      <c r="B2" s="72"/>
      <c r="C2" s="128"/>
      <c r="D2" s="67"/>
      <c r="E2" s="68"/>
      <c r="F2" s="68"/>
      <c r="G2" s="68"/>
      <c r="H2" s="36"/>
      <c r="I2" s="36"/>
      <c r="J2" s="36">
        <f>Time!J$22</f>
        <v>43921</v>
      </c>
      <c r="K2" s="36">
        <f>Time!K$22</f>
        <v>44286</v>
      </c>
      <c r="L2" s="36">
        <f>Time!L$22</f>
        <v>44651</v>
      </c>
      <c r="M2" s="36">
        <f>Time!M$22</f>
        <v>45016</v>
      </c>
      <c r="N2" s="36">
        <f>Time!N$22</f>
        <v>45382</v>
      </c>
      <c r="O2" s="36">
        <f>Time!O$22</f>
        <v>45747</v>
      </c>
      <c r="P2" s="36">
        <f>Time!P$22</f>
        <v>46112</v>
      </c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</row>
    <row r="3" spans="1:76" s="5" customFormat="1" x14ac:dyDescent="0.25">
      <c r="A3" s="64"/>
      <c r="B3" s="73"/>
      <c r="C3" s="129"/>
      <c r="D3" s="68"/>
      <c r="E3" s="68"/>
      <c r="F3" s="68"/>
      <c r="G3" s="68"/>
      <c r="H3" s="36"/>
      <c r="I3" s="36"/>
      <c r="J3" s="36" t="str">
        <f>Time!J$58</f>
        <v>Pre Fcst</v>
      </c>
      <c r="K3" s="36" t="str">
        <f>Time!K$58</f>
        <v>Forecast</v>
      </c>
      <c r="L3" s="36" t="str">
        <f>Time!L$58</f>
        <v>Forecast</v>
      </c>
      <c r="M3" s="36" t="str">
        <f>Time!M$58</f>
        <v>Forecast</v>
      </c>
      <c r="N3" s="36" t="str">
        <f>Time!N$58</f>
        <v>Forecast</v>
      </c>
      <c r="O3" s="36" t="str">
        <f>Time!O$58</f>
        <v>Forecast</v>
      </c>
      <c r="P3" s="36" t="str">
        <f>Time!P$58</f>
        <v>Post-Fcst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</row>
    <row r="4" spans="1:76" s="13" customFormat="1" x14ac:dyDescent="0.25">
      <c r="A4" s="66"/>
      <c r="B4" s="81"/>
      <c r="C4" s="145"/>
      <c r="D4" s="70"/>
      <c r="E4" s="108" t="str">
        <f>Time!E$86</f>
        <v>Financial Year Ending</v>
      </c>
      <c r="F4" s="35"/>
      <c r="G4" s="35"/>
      <c r="H4" s="35"/>
      <c r="J4" s="199">
        <f>Time!J$86</f>
        <v>2020</v>
      </c>
      <c r="K4" s="199">
        <f>Time!K$86</f>
        <v>2021</v>
      </c>
      <c r="L4" s="199">
        <f>Time!L$86</f>
        <v>2022</v>
      </c>
      <c r="M4" s="199">
        <f>Time!M$86</f>
        <v>2023</v>
      </c>
      <c r="N4" s="199">
        <f>Time!N$86</f>
        <v>2024</v>
      </c>
      <c r="O4" s="199">
        <f>Time!O$86</f>
        <v>2025</v>
      </c>
      <c r="P4" s="199">
        <f>Time!P$86</f>
        <v>2026</v>
      </c>
    </row>
    <row r="5" spans="1:76" s="37" customFormat="1" x14ac:dyDescent="0.25">
      <c r="A5" s="78"/>
      <c r="B5" s="74"/>
      <c r="C5" s="130"/>
      <c r="D5" s="69"/>
      <c r="E5" s="62" t="str">
        <f>Time!E$10</f>
        <v>Model column counter</v>
      </c>
      <c r="F5" s="5" t="s">
        <v>104</v>
      </c>
      <c r="G5" s="5" t="s">
        <v>105</v>
      </c>
      <c r="H5" s="5" t="s">
        <v>106</v>
      </c>
      <c r="I5" s="35"/>
      <c r="J5" s="35">
        <f>Time!J$10</f>
        <v>1</v>
      </c>
      <c r="K5" s="35">
        <f>Time!K$10</f>
        <v>2</v>
      </c>
      <c r="L5" s="35">
        <f>Time!L$10</f>
        <v>3</v>
      </c>
      <c r="M5" s="35">
        <f>Time!M$10</f>
        <v>4</v>
      </c>
      <c r="N5" s="35">
        <f>Time!N$10</f>
        <v>5</v>
      </c>
      <c r="O5" s="35">
        <f>Time!O$10</f>
        <v>6</v>
      </c>
      <c r="P5" s="35">
        <f>Time!P$10</f>
        <v>7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</row>
    <row r="7" spans="1:76" s="60" customFormat="1" x14ac:dyDescent="0.25">
      <c r="A7" s="65" t="s">
        <v>107</v>
      </c>
      <c r="B7" s="75"/>
      <c r="C7" s="131"/>
      <c r="D7" s="71"/>
      <c r="E7" s="110"/>
    </row>
    <row r="8" spans="1:76" s="60" customFormat="1" x14ac:dyDescent="0.25">
      <c r="A8" s="65"/>
      <c r="B8" s="75"/>
      <c r="C8" s="131"/>
      <c r="D8" s="71"/>
      <c r="E8" s="110"/>
    </row>
    <row r="9" spans="1:76" s="82" customFormat="1" x14ac:dyDescent="0.25">
      <c r="A9" s="64"/>
      <c r="B9" s="73" t="s">
        <v>108</v>
      </c>
      <c r="C9" s="129"/>
      <c r="D9" s="68"/>
      <c r="E9" s="111"/>
      <c r="G9" s="53"/>
    </row>
    <row r="10" spans="1:76" s="58" customFormat="1" x14ac:dyDescent="0.25">
      <c r="A10" s="83"/>
      <c r="B10" s="84"/>
      <c r="C10" s="146"/>
      <c r="D10" s="85"/>
      <c r="E10" s="109" t="s">
        <v>109</v>
      </c>
      <c r="G10" s="58" t="s">
        <v>110</v>
      </c>
      <c r="I10" s="59"/>
      <c r="J10" s="58">
        <f t="shared" ref="J10:P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</row>
    <row r="11" spans="1:76" s="60" customFormat="1" x14ac:dyDescent="0.25">
      <c r="A11" s="65"/>
      <c r="B11" s="75"/>
      <c r="C11" s="131"/>
      <c r="D11" s="71"/>
      <c r="E11" s="110" t="s">
        <v>111</v>
      </c>
      <c r="F11" s="60">
        <f xml:space="preserve"> MAX(J10:BX10)</f>
        <v>7</v>
      </c>
      <c r="G11" s="60" t="s">
        <v>112</v>
      </c>
    </row>
    <row r="12" spans="1:76" s="60" customFormat="1" x14ac:dyDescent="0.25">
      <c r="A12" s="65"/>
      <c r="B12" s="75"/>
      <c r="C12" s="131"/>
      <c r="D12" s="71"/>
      <c r="E12" s="110"/>
    </row>
    <row r="13" spans="1:76" s="57" customFormat="1" x14ac:dyDescent="0.25">
      <c r="A13" s="86"/>
      <c r="B13" s="87"/>
      <c r="C13" s="132"/>
      <c r="D13" s="88"/>
      <c r="E13" s="110" t="str">
        <f t="shared" ref="E13:P13" si="1" xml:space="preserve"> E$10</f>
        <v>Model column counter</v>
      </c>
      <c r="F13" s="57">
        <f t="shared" si="1"/>
        <v>0</v>
      </c>
      <c r="G13" s="57" t="str">
        <f t="shared" si="1"/>
        <v>counter</v>
      </c>
      <c r="H13" s="57">
        <f t="shared" si="1"/>
        <v>0</v>
      </c>
      <c r="I13" s="57">
        <f t="shared" si="1"/>
        <v>0</v>
      </c>
      <c r="J13" s="57">
        <f t="shared" si="1"/>
        <v>1</v>
      </c>
      <c r="K13" s="57">
        <f t="shared" si="1"/>
        <v>2</v>
      </c>
      <c r="L13" s="57">
        <f t="shared" si="1"/>
        <v>3</v>
      </c>
      <c r="M13" s="57">
        <f t="shared" si="1"/>
        <v>4</v>
      </c>
      <c r="N13" s="57">
        <f t="shared" si="1"/>
        <v>5</v>
      </c>
      <c r="O13" s="57">
        <f t="shared" si="1"/>
        <v>6</v>
      </c>
      <c r="P13" s="57">
        <f t="shared" si="1"/>
        <v>7</v>
      </c>
    </row>
    <row r="14" spans="1:76" x14ac:dyDescent="0.25">
      <c r="A14" s="65"/>
      <c r="B14" s="81"/>
      <c r="C14" s="145"/>
      <c r="E14" s="109" t="s">
        <v>113</v>
      </c>
      <c r="G14" s="7" t="s">
        <v>114</v>
      </c>
      <c r="H14" s="7">
        <f xml:space="preserve"> SUM(J14:BX14)</f>
        <v>1</v>
      </c>
      <c r="J14" s="7">
        <f t="shared" ref="J14:P14" si="2" xml:space="preserve"> IF( J13 = 1, 1, 0)</f>
        <v>1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P14" s="7">
        <f t="shared" si="2"/>
        <v>0</v>
      </c>
    </row>
    <row r="15" spans="1:76" x14ac:dyDescent="0.25">
      <c r="A15" s="65"/>
      <c r="B15" s="81"/>
      <c r="C15" s="145"/>
    </row>
    <row r="16" spans="1:76" s="52" customFormat="1" x14ac:dyDescent="0.25">
      <c r="A16" s="89"/>
      <c r="B16" s="90"/>
      <c r="C16" s="147"/>
      <c r="D16" s="91"/>
      <c r="E16" s="112" t="str">
        <f xml:space="preserve"> InpC!E$15</f>
        <v>First date of time ruler</v>
      </c>
      <c r="F16" s="52">
        <f xml:space="preserve"> InpC!F$15</f>
        <v>43556</v>
      </c>
      <c r="G16" s="52" t="str">
        <f xml:space="preserve"> InpC!G$15</f>
        <v>date</v>
      </c>
      <c r="I16" s="46"/>
    </row>
    <row r="17" spans="1:76" s="34" customFormat="1" x14ac:dyDescent="0.25">
      <c r="A17" s="89"/>
      <c r="B17" s="90"/>
      <c r="C17" s="147"/>
      <c r="D17" s="91"/>
      <c r="E17" s="109" t="s">
        <v>115</v>
      </c>
      <c r="F17" s="34">
        <f xml:space="preserve"> DATE(YEAR(F16), MONTH(F16), 1)</f>
        <v>43556</v>
      </c>
      <c r="G17" s="34" t="s">
        <v>116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</row>
    <row r="18" spans="1:76" s="52" customFormat="1" x14ac:dyDescent="0.25">
      <c r="A18" s="89"/>
      <c r="B18" s="90"/>
      <c r="C18" s="147"/>
      <c r="D18" s="91"/>
      <c r="E18" s="112"/>
      <c r="I18" s="46"/>
    </row>
    <row r="19" spans="1:76" s="34" customFormat="1" x14ac:dyDescent="0.25">
      <c r="A19" s="89"/>
      <c r="B19" s="90"/>
      <c r="C19" s="147"/>
      <c r="D19" s="91"/>
      <c r="E19" s="109" t="str">
        <f xml:space="preserve"> E$17</f>
        <v>First model period BEG</v>
      </c>
      <c r="F19" s="34">
        <f xml:space="preserve"> F$17</f>
        <v>43556</v>
      </c>
      <c r="G19" s="34" t="str">
        <f xml:space="preserve"> G$17</f>
        <v>month</v>
      </c>
      <c r="I19" s="26"/>
    </row>
    <row r="20" spans="1:76" x14ac:dyDescent="0.25">
      <c r="A20" s="65"/>
      <c r="B20" s="81"/>
      <c r="C20" s="145"/>
      <c r="E20" s="109" t="str">
        <f t="shared" ref="E20:P20" si="3" xml:space="preserve"> E$14</f>
        <v>First model column flag</v>
      </c>
      <c r="F20" s="7">
        <f t="shared" si="3"/>
        <v>0</v>
      </c>
      <c r="G20" s="7" t="str">
        <f t="shared" si="3"/>
        <v>flag</v>
      </c>
      <c r="H20" s="7">
        <f t="shared" si="3"/>
        <v>1</v>
      </c>
      <c r="I20" s="7">
        <f t="shared" si="3"/>
        <v>0</v>
      </c>
      <c r="J20" s="7">
        <f t="shared" si="3"/>
        <v>1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 t="shared" si="3"/>
        <v>0</v>
      </c>
      <c r="O20" s="7">
        <f t="shared" si="3"/>
        <v>0</v>
      </c>
      <c r="P20" s="7">
        <f t="shared" si="3"/>
        <v>0</v>
      </c>
    </row>
    <row r="21" spans="1:76" s="25" customFormat="1" x14ac:dyDescent="0.25">
      <c r="A21" s="92"/>
      <c r="B21" s="93"/>
      <c r="C21" s="148"/>
      <c r="D21" s="94"/>
      <c r="E21" s="109" t="s">
        <v>117</v>
      </c>
      <c r="G21" s="25" t="s">
        <v>118</v>
      </c>
      <c r="J21" s="25">
        <f t="shared" ref="J21:P21" si="4" xml:space="preserve"> IF( J20 = 1, $F19, I22 + 1)</f>
        <v>43556</v>
      </c>
      <c r="K21" s="25">
        <f t="shared" si="4"/>
        <v>43922</v>
      </c>
      <c r="L21" s="25">
        <f t="shared" si="4"/>
        <v>44287</v>
      </c>
      <c r="M21" s="25">
        <f t="shared" si="4"/>
        <v>44652</v>
      </c>
      <c r="N21" s="25">
        <f t="shared" si="4"/>
        <v>45017</v>
      </c>
      <c r="O21" s="25">
        <f t="shared" si="4"/>
        <v>45383</v>
      </c>
      <c r="P21" s="25">
        <f t="shared" si="4"/>
        <v>45748</v>
      </c>
    </row>
    <row r="22" spans="1:76" s="55" customFormat="1" x14ac:dyDescent="0.25">
      <c r="A22" s="92"/>
      <c r="B22" s="95"/>
      <c r="C22" s="149"/>
      <c r="D22" s="96"/>
      <c r="E22" s="113" t="s">
        <v>119</v>
      </c>
      <c r="F22" s="50"/>
      <c r="G22" s="55" t="s">
        <v>118</v>
      </c>
      <c r="I22" s="56"/>
      <c r="J22" s="55">
        <f xml:space="preserve"> DATE(YEAR(J21), MONTH(J21) + 12, DAY(1) - 1)</f>
        <v>43921</v>
      </c>
      <c r="K22" s="55">
        <f t="shared" ref="K22:P22" si="5" xml:space="preserve"> DATE(YEAR(K21), MONTH(K21) + 12, DAY(1) - 1)</f>
        <v>44286</v>
      </c>
      <c r="L22" s="55">
        <f t="shared" si="5"/>
        <v>44651</v>
      </c>
      <c r="M22" s="55">
        <f t="shared" si="5"/>
        <v>45016</v>
      </c>
      <c r="N22" s="55">
        <f t="shared" si="5"/>
        <v>45382</v>
      </c>
      <c r="O22" s="55">
        <f t="shared" si="5"/>
        <v>45747</v>
      </c>
      <c r="P22" s="55">
        <f t="shared" si="5"/>
        <v>46112</v>
      </c>
    </row>
    <row r="23" spans="1:76" s="45" customFormat="1" x14ac:dyDescent="0.25">
      <c r="A23" s="92"/>
      <c r="B23" s="95"/>
      <c r="C23" s="149"/>
      <c r="D23" s="96"/>
      <c r="E23" s="110"/>
    </row>
    <row r="24" spans="1:76" s="45" customFormat="1" x14ac:dyDescent="0.25">
      <c r="A24" s="92"/>
      <c r="B24" s="95"/>
      <c r="C24" s="149"/>
      <c r="D24" s="96"/>
      <c r="E24" s="110" t="str">
        <f t="shared" ref="E24:P24" si="6" xml:space="preserve"> E$22</f>
        <v>Model Period END</v>
      </c>
      <c r="F24" s="45">
        <f t="shared" si="6"/>
        <v>0</v>
      </c>
      <c r="G24" s="45" t="str">
        <f t="shared" si="6"/>
        <v>date</v>
      </c>
      <c r="H24" s="45">
        <f t="shared" si="6"/>
        <v>0</v>
      </c>
      <c r="I24" s="45">
        <f t="shared" si="6"/>
        <v>0</v>
      </c>
      <c r="J24" s="45">
        <f t="shared" si="6"/>
        <v>43921</v>
      </c>
      <c r="K24" s="45">
        <f t="shared" si="6"/>
        <v>44286</v>
      </c>
      <c r="L24" s="45">
        <f t="shared" si="6"/>
        <v>44651</v>
      </c>
      <c r="M24" s="45">
        <f t="shared" si="6"/>
        <v>45016</v>
      </c>
      <c r="N24" s="45">
        <f t="shared" si="6"/>
        <v>45382</v>
      </c>
      <c r="O24" s="45">
        <f t="shared" si="6"/>
        <v>45747</v>
      </c>
      <c r="P24" s="45">
        <f t="shared" si="6"/>
        <v>46112</v>
      </c>
    </row>
    <row r="25" spans="1:76" s="45" customFormat="1" x14ac:dyDescent="0.25">
      <c r="A25" s="92"/>
      <c r="B25" s="95"/>
      <c r="C25" s="149"/>
      <c r="D25" s="96"/>
      <c r="E25" s="110" t="str">
        <f t="shared" ref="E25:P25" si="7" xml:space="preserve"> E$21</f>
        <v>Model Period BEG</v>
      </c>
      <c r="F25" s="45">
        <f t="shared" si="7"/>
        <v>0</v>
      </c>
      <c r="G25" s="45" t="str">
        <f t="shared" si="7"/>
        <v>date</v>
      </c>
      <c r="H25" s="45">
        <f t="shared" si="7"/>
        <v>0</v>
      </c>
      <c r="I25" s="45">
        <f t="shared" si="7"/>
        <v>0</v>
      </c>
      <c r="J25" s="45">
        <f t="shared" si="7"/>
        <v>43556</v>
      </c>
      <c r="K25" s="45">
        <f t="shared" si="7"/>
        <v>43922</v>
      </c>
      <c r="L25" s="45">
        <f t="shared" si="7"/>
        <v>44287</v>
      </c>
      <c r="M25" s="45">
        <f t="shared" si="7"/>
        <v>44652</v>
      </c>
      <c r="N25" s="45">
        <f t="shared" si="7"/>
        <v>45017</v>
      </c>
      <c r="O25" s="45">
        <f t="shared" si="7"/>
        <v>45383</v>
      </c>
      <c r="P25" s="45">
        <f t="shared" si="7"/>
        <v>45748</v>
      </c>
    </row>
    <row r="26" spans="1:76" s="54" customFormat="1" x14ac:dyDescent="0.25">
      <c r="A26" s="97"/>
      <c r="B26" s="98"/>
      <c r="C26" s="150"/>
      <c r="D26" s="99"/>
      <c r="E26" s="110" t="s">
        <v>120</v>
      </c>
      <c r="G26" s="54" t="s">
        <v>121</v>
      </c>
      <c r="H26" s="30">
        <f xml:space="preserve"> SUM(J26:BX26)</f>
        <v>2557</v>
      </c>
      <c r="J26" s="30">
        <f t="shared" ref="J26:P26" si="8" xml:space="preserve"> J24 - J25 + 1</f>
        <v>366</v>
      </c>
      <c r="K26" s="30">
        <f t="shared" si="8"/>
        <v>365</v>
      </c>
      <c r="L26" s="30">
        <f t="shared" si="8"/>
        <v>365</v>
      </c>
      <c r="M26" s="30">
        <f t="shared" si="8"/>
        <v>365</v>
      </c>
      <c r="N26" s="30">
        <f t="shared" si="8"/>
        <v>366</v>
      </c>
      <c r="O26" s="30">
        <f t="shared" si="8"/>
        <v>365</v>
      </c>
      <c r="P26" s="30">
        <f t="shared" si="8"/>
        <v>365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</row>
    <row r="27" spans="1:76" s="82" customFormat="1" x14ac:dyDescent="0.25">
      <c r="A27" s="100"/>
      <c r="B27" s="73"/>
      <c r="C27" s="129"/>
      <c r="D27" s="68"/>
      <c r="E27" s="111"/>
      <c r="G27" s="53"/>
    </row>
    <row r="28" spans="1:76" s="82" customFormat="1" x14ac:dyDescent="0.25">
      <c r="A28" s="100"/>
      <c r="B28" s="73"/>
      <c r="C28" s="129"/>
      <c r="D28" s="68"/>
      <c r="E28" s="111"/>
      <c r="G28" s="53"/>
    </row>
    <row r="29" spans="1:76" s="45" customFormat="1" x14ac:dyDescent="0.25">
      <c r="A29" s="92" t="s">
        <v>122</v>
      </c>
      <c r="B29" s="95"/>
      <c r="C29" s="149"/>
      <c r="D29" s="96"/>
      <c r="E29" s="110"/>
    </row>
    <row r="30" spans="1:76" s="45" customFormat="1" x14ac:dyDescent="0.25">
      <c r="A30" s="92"/>
      <c r="B30" s="95"/>
      <c r="C30" s="149"/>
      <c r="D30" s="96"/>
      <c r="E30" s="110"/>
    </row>
    <row r="31" spans="1:76" s="46" customFormat="1" x14ac:dyDescent="0.25">
      <c r="A31" s="89"/>
      <c r="B31" s="101"/>
      <c r="C31" s="151"/>
      <c r="D31" s="102"/>
      <c r="E31" s="114" t="str">
        <f xml:space="preserve"> InpC!E$17</f>
        <v>Last Pre Forecast Date</v>
      </c>
      <c r="F31" s="46">
        <f xml:space="preserve"> InpC!F$17</f>
        <v>43921</v>
      </c>
      <c r="G31" s="46" t="str">
        <f xml:space="preserve"> InpC!G$17</f>
        <v>date</v>
      </c>
    </row>
    <row r="32" spans="1:76" s="103" customFormat="1" x14ac:dyDescent="0.25">
      <c r="A32" s="92"/>
      <c r="B32" s="93"/>
      <c r="C32" s="148"/>
      <c r="D32" s="94"/>
      <c r="E32" s="115" t="str">
        <f t="shared" ref="E32:P32" si="9" xml:space="preserve"> E$22</f>
        <v>Model Period END</v>
      </c>
      <c r="F32" s="103">
        <f t="shared" si="9"/>
        <v>0</v>
      </c>
      <c r="G32" s="103" t="str">
        <f t="shared" si="9"/>
        <v>date</v>
      </c>
      <c r="H32" s="103">
        <f t="shared" si="9"/>
        <v>0</v>
      </c>
      <c r="I32" s="103">
        <f t="shared" si="9"/>
        <v>0</v>
      </c>
      <c r="J32" s="103">
        <f t="shared" si="9"/>
        <v>43921</v>
      </c>
      <c r="K32" s="103">
        <f t="shared" si="9"/>
        <v>44286</v>
      </c>
      <c r="L32" s="103">
        <f t="shared" si="9"/>
        <v>44651</v>
      </c>
      <c r="M32" s="103">
        <f t="shared" si="9"/>
        <v>45016</v>
      </c>
      <c r="N32" s="103">
        <f t="shared" si="9"/>
        <v>45382</v>
      </c>
      <c r="O32" s="103">
        <f t="shared" si="9"/>
        <v>45747</v>
      </c>
      <c r="P32" s="103">
        <f t="shared" si="9"/>
        <v>46112</v>
      </c>
    </row>
    <row r="33" spans="1:76" x14ac:dyDescent="0.25">
      <c r="A33" s="65"/>
      <c r="B33" s="81"/>
      <c r="C33" s="145"/>
      <c r="E33" s="109" t="s">
        <v>123</v>
      </c>
      <c r="G33" s="7" t="s">
        <v>114</v>
      </c>
      <c r="H33" s="7">
        <f xml:space="preserve"> SUM(J33:BX33)</f>
        <v>1</v>
      </c>
      <c r="J33" s="7">
        <f xml:space="preserve"> IF(J32 = $F31, 1, 0)</f>
        <v>1</v>
      </c>
      <c r="K33" s="7">
        <f t="shared" ref="K33:P33" si="10" xml:space="preserve"> IF(K32 = $F31, 1, 0)</f>
        <v>0</v>
      </c>
      <c r="L33" s="7">
        <f t="shared" si="10"/>
        <v>0</v>
      </c>
      <c r="M33" s="7">
        <f t="shared" si="10"/>
        <v>0</v>
      </c>
      <c r="N33" s="7">
        <f t="shared" si="10"/>
        <v>0</v>
      </c>
      <c r="O33" s="7">
        <f t="shared" si="10"/>
        <v>0</v>
      </c>
      <c r="P33" s="7">
        <f t="shared" si="10"/>
        <v>0</v>
      </c>
    </row>
    <row r="34" spans="1:76" x14ac:dyDescent="0.25">
      <c r="A34" s="65"/>
      <c r="B34" s="81"/>
      <c r="C34" s="145"/>
      <c r="E34" s="109" t="s">
        <v>124</v>
      </c>
      <c r="G34" s="7" t="s">
        <v>114</v>
      </c>
      <c r="H34" s="7">
        <f xml:space="preserve"> SUM(J34:BX34)</f>
        <v>1</v>
      </c>
      <c r="J34" s="7">
        <f t="shared" ref="J34:P34" si="11" xml:space="preserve"> IF($F31 &gt;= J32, 1, 0)</f>
        <v>1</v>
      </c>
      <c r="K34" s="7">
        <f t="shared" si="11"/>
        <v>0</v>
      </c>
      <c r="L34" s="7">
        <f t="shared" si="11"/>
        <v>0</v>
      </c>
      <c r="M34" s="7">
        <f t="shared" si="11"/>
        <v>0</v>
      </c>
      <c r="N34" s="7">
        <f t="shared" si="11"/>
        <v>0</v>
      </c>
      <c r="O34" s="7">
        <f t="shared" si="11"/>
        <v>0</v>
      </c>
      <c r="P34" s="7">
        <f t="shared" si="11"/>
        <v>0</v>
      </c>
    </row>
    <row r="35" spans="1:76" s="60" customFormat="1" x14ac:dyDescent="0.25">
      <c r="A35" s="65"/>
      <c r="B35" s="75"/>
      <c r="C35" s="131"/>
      <c r="D35" s="71"/>
      <c r="E35" s="110" t="s">
        <v>125</v>
      </c>
      <c r="F35" s="30">
        <f xml:space="preserve"> SUM(J34:BX34)</f>
        <v>1</v>
      </c>
      <c r="G35" s="60" t="s">
        <v>126</v>
      </c>
    </row>
    <row r="36" spans="1:76" s="60" customFormat="1" x14ac:dyDescent="0.25">
      <c r="A36" s="65"/>
      <c r="B36" s="75"/>
      <c r="C36" s="131"/>
      <c r="D36" s="71"/>
      <c r="E36" s="110"/>
    </row>
    <row r="37" spans="1:76" s="52" customFormat="1" x14ac:dyDescent="0.25">
      <c r="A37" s="104"/>
      <c r="B37" s="90"/>
      <c r="C37" s="147"/>
      <c r="D37" s="91"/>
      <c r="E37" s="112" t="str">
        <f xml:space="preserve"> InpC!E$19</f>
        <v>Acquisition date (midnight)</v>
      </c>
      <c r="F37" s="52">
        <f xml:space="preserve"> InpC!F$19</f>
        <v>43921</v>
      </c>
      <c r="G37" s="52" t="str">
        <f xml:space="preserve"> InpC!G$19</f>
        <v>date</v>
      </c>
    </row>
    <row r="38" spans="1:76" s="103" customFormat="1" x14ac:dyDescent="0.25">
      <c r="A38" s="92"/>
      <c r="B38" s="93"/>
      <c r="C38" s="148"/>
      <c r="D38" s="94"/>
      <c r="E38" s="115" t="str">
        <f t="shared" ref="E38:P38" si="12" xml:space="preserve"> E$22</f>
        <v>Model Period END</v>
      </c>
      <c r="F38" s="103">
        <f t="shared" si="12"/>
        <v>0</v>
      </c>
      <c r="G38" s="103" t="str">
        <f t="shared" si="12"/>
        <v>date</v>
      </c>
      <c r="H38" s="103">
        <f t="shared" si="12"/>
        <v>0</v>
      </c>
      <c r="I38" s="103">
        <f t="shared" si="12"/>
        <v>0</v>
      </c>
      <c r="J38" s="103">
        <f t="shared" si="12"/>
        <v>43921</v>
      </c>
      <c r="K38" s="103">
        <f t="shared" si="12"/>
        <v>44286</v>
      </c>
      <c r="L38" s="103">
        <f t="shared" si="12"/>
        <v>44651</v>
      </c>
      <c r="M38" s="103">
        <f t="shared" si="12"/>
        <v>45016</v>
      </c>
      <c r="N38" s="103">
        <f t="shared" si="12"/>
        <v>45382</v>
      </c>
      <c r="O38" s="103">
        <f t="shared" si="12"/>
        <v>45747</v>
      </c>
      <c r="P38" s="103">
        <f t="shared" si="12"/>
        <v>46112</v>
      </c>
    </row>
    <row r="39" spans="1:76" s="51" customFormat="1" x14ac:dyDescent="0.25">
      <c r="A39" s="65"/>
      <c r="B39" s="81"/>
      <c r="C39" s="145"/>
      <c r="D39" s="70"/>
      <c r="E39" s="116" t="s">
        <v>127</v>
      </c>
      <c r="G39" s="51" t="s">
        <v>114</v>
      </c>
      <c r="H39" s="51">
        <f xml:space="preserve"> SUM(J39:BX39)</f>
        <v>1</v>
      </c>
      <c r="J39" s="51">
        <f t="shared" ref="J39:P39" si="13" xml:space="preserve"> IF(J38 = $F37, 1, 0)</f>
        <v>1</v>
      </c>
      <c r="K39" s="51">
        <f t="shared" si="13"/>
        <v>0</v>
      </c>
      <c r="L39" s="51">
        <f t="shared" si="13"/>
        <v>0</v>
      </c>
      <c r="M39" s="51">
        <f t="shared" si="13"/>
        <v>0</v>
      </c>
      <c r="N39" s="51">
        <f t="shared" si="13"/>
        <v>0</v>
      </c>
      <c r="O39" s="51">
        <f t="shared" si="13"/>
        <v>0</v>
      </c>
      <c r="P39" s="51">
        <f t="shared" si="13"/>
        <v>0</v>
      </c>
    </row>
    <row r="40" spans="1:76" s="45" customFormat="1" x14ac:dyDescent="0.25">
      <c r="A40" s="92"/>
      <c r="B40" s="95"/>
      <c r="C40" s="149"/>
      <c r="D40" s="96"/>
      <c r="E40" s="110"/>
    </row>
    <row r="41" spans="1:76" s="45" customFormat="1" x14ac:dyDescent="0.25">
      <c r="A41" s="92"/>
      <c r="B41" s="95"/>
      <c r="C41" s="149"/>
      <c r="D41" s="96"/>
      <c r="E41" s="110"/>
    </row>
    <row r="42" spans="1:76" s="60" customFormat="1" x14ac:dyDescent="0.25">
      <c r="A42" s="65" t="s">
        <v>128</v>
      </c>
      <c r="B42" s="75"/>
      <c r="C42" s="131"/>
      <c r="D42" s="71"/>
      <c r="E42" s="110"/>
    </row>
    <row r="43" spans="1:76" s="60" customFormat="1" x14ac:dyDescent="0.25">
      <c r="A43" s="65"/>
      <c r="B43" s="75"/>
      <c r="C43" s="131"/>
      <c r="D43" s="71"/>
      <c r="E43" s="110"/>
    </row>
    <row r="44" spans="1:76" x14ac:dyDescent="0.25">
      <c r="E44" s="109" t="str">
        <f t="shared" ref="E44:P44" si="14" xml:space="preserve"> E$33</f>
        <v>Last Pre Forecast Flag</v>
      </c>
      <c r="F44" s="7">
        <f t="shared" si="14"/>
        <v>0</v>
      </c>
      <c r="G44" s="7" t="str">
        <f t="shared" si="14"/>
        <v>flag</v>
      </c>
      <c r="H44" s="7">
        <f t="shared" si="14"/>
        <v>1</v>
      </c>
      <c r="I44" s="7">
        <f t="shared" si="14"/>
        <v>0</v>
      </c>
      <c r="J44" s="7">
        <f t="shared" si="14"/>
        <v>1</v>
      </c>
      <c r="K44" s="7">
        <f t="shared" si="14"/>
        <v>0</v>
      </c>
      <c r="L44" s="7">
        <f t="shared" si="14"/>
        <v>0</v>
      </c>
      <c r="M44" s="7">
        <f t="shared" si="14"/>
        <v>0</v>
      </c>
      <c r="N44" s="7">
        <f t="shared" si="14"/>
        <v>0</v>
      </c>
      <c r="O44" s="7">
        <f t="shared" si="14"/>
        <v>0</v>
      </c>
      <c r="P44" s="7">
        <f t="shared" si="14"/>
        <v>0</v>
      </c>
    </row>
    <row r="45" spans="1:76" x14ac:dyDescent="0.25">
      <c r="E45" s="109" t="s">
        <v>129</v>
      </c>
      <c r="G45" s="7" t="s">
        <v>114</v>
      </c>
      <c r="H45" s="7">
        <f xml:space="preserve"> SUM(J45:BX45)</f>
        <v>1</v>
      </c>
      <c r="J45" s="7">
        <f t="shared" ref="J45:P45" si="15" xml:space="preserve"> I44</f>
        <v>0</v>
      </c>
      <c r="K45" s="7">
        <f t="shared" si="15"/>
        <v>1</v>
      </c>
      <c r="L45" s="7">
        <f t="shared" si="15"/>
        <v>0</v>
      </c>
      <c r="M45" s="7">
        <f t="shared" si="15"/>
        <v>0</v>
      </c>
      <c r="N45" s="7">
        <f t="shared" si="15"/>
        <v>0</v>
      </c>
      <c r="O45" s="7">
        <f t="shared" si="15"/>
        <v>0</v>
      </c>
      <c r="P45" s="7">
        <f t="shared" si="15"/>
        <v>0</v>
      </c>
    </row>
    <row r="47" spans="1:76" s="46" customFormat="1" x14ac:dyDescent="0.25">
      <c r="A47" s="89"/>
      <c r="B47" s="101"/>
      <c r="C47" s="151"/>
      <c r="D47" s="102"/>
      <c r="E47" s="114" t="str">
        <f>InpC!E$21</f>
        <v>Last forecast date</v>
      </c>
      <c r="F47" s="46">
        <f>InpC!F$21</f>
        <v>45747</v>
      </c>
      <c r="G47" s="46" t="str">
        <f>InpC!G$21</f>
        <v>date</v>
      </c>
    </row>
    <row r="48" spans="1:76" x14ac:dyDescent="0.25">
      <c r="E48" s="117" t="str">
        <f t="shared" ref="E48:P48" si="16" xml:space="preserve"> E$22</f>
        <v>Model Period END</v>
      </c>
      <c r="F48" s="105">
        <f t="shared" si="16"/>
        <v>0</v>
      </c>
      <c r="G48" s="105" t="str">
        <f t="shared" si="16"/>
        <v>date</v>
      </c>
      <c r="H48" s="105">
        <f t="shared" si="16"/>
        <v>0</v>
      </c>
      <c r="I48" s="106">
        <f t="shared" si="16"/>
        <v>0</v>
      </c>
      <c r="J48" s="105">
        <f t="shared" si="16"/>
        <v>43921</v>
      </c>
      <c r="K48" s="105">
        <f t="shared" si="16"/>
        <v>44286</v>
      </c>
      <c r="L48" s="105">
        <f t="shared" si="16"/>
        <v>44651</v>
      </c>
      <c r="M48" s="105">
        <f t="shared" si="16"/>
        <v>45016</v>
      </c>
      <c r="N48" s="105">
        <f t="shared" si="16"/>
        <v>45382</v>
      </c>
      <c r="O48" s="105">
        <f t="shared" si="16"/>
        <v>45747</v>
      </c>
      <c r="P48" s="105">
        <f t="shared" si="16"/>
        <v>46112</v>
      </c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</row>
    <row r="49" spans="1:76" x14ac:dyDescent="0.25">
      <c r="E49" s="110" t="s">
        <v>130</v>
      </c>
      <c r="G49" s="7" t="s">
        <v>114</v>
      </c>
      <c r="H49" s="7">
        <f xml:space="preserve"> SUM(J49:BX49)</f>
        <v>1</v>
      </c>
      <c r="J49" s="7">
        <f t="shared" ref="J49:P49" si="17" xml:space="preserve"> IF(AND($F47 &gt; I48, $F47 &lt;= J48), 1, 0)</f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1</v>
      </c>
      <c r="P49" s="7">
        <f t="shared" si="17"/>
        <v>0</v>
      </c>
    </row>
    <row r="50" spans="1:76" x14ac:dyDescent="0.25">
      <c r="E50" s="110"/>
    </row>
    <row r="51" spans="1:76" x14ac:dyDescent="0.25">
      <c r="E51" s="110" t="str">
        <f t="shared" ref="E51:P51" si="18" xml:space="preserve"> E$45</f>
        <v>1st Forecast Period Flag</v>
      </c>
      <c r="F51" s="60">
        <f t="shared" si="18"/>
        <v>0</v>
      </c>
      <c r="G51" s="60" t="str">
        <f t="shared" si="18"/>
        <v>flag</v>
      </c>
      <c r="H51" s="60">
        <f t="shared" si="18"/>
        <v>1</v>
      </c>
      <c r="I51" s="60">
        <f t="shared" si="18"/>
        <v>0</v>
      </c>
      <c r="J51" s="60">
        <f t="shared" si="18"/>
        <v>0</v>
      </c>
      <c r="K51" s="60">
        <f xml:space="preserve"> K$45</f>
        <v>1</v>
      </c>
      <c r="L51" s="60">
        <f t="shared" si="18"/>
        <v>0</v>
      </c>
      <c r="M51" s="60">
        <f t="shared" si="18"/>
        <v>0</v>
      </c>
      <c r="N51" s="60">
        <f t="shared" si="18"/>
        <v>0</v>
      </c>
      <c r="O51" s="60">
        <f t="shared" si="18"/>
        <v>0</v>
      </c>
      <c r="P51" s="60">
        <f t="shared" si="18"/>
        <v>0</v>
      </c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</row>
    <row r="52" spans="1:76" x14ac:dyDescent="0.25">
      <c r="E52" s="110" t="str">
        <f t="shared" ref="E52:P52" si="19" xml:space="preserve"> E$49</f>
        <v>Last Forecast Period Flag</v>
      </c>
      <c r="F52" s="60">
        <f t="shared" si="19"/>
        <v>0</v>
      </c>
      <c r="G52" s="60" t="str">
        <f t="shared" si="19"/>
        <v>flag</v>
      </c>
      <c r="H52" s="60">
        <f t="shared" si="19"/>
        <v>1</v>
      </c>
      <c r="I52" s="15">
        <f t="shared" si="19"/>
        <v>0</v>
      </c>
      <c r="J52" s="60">
        <f t="shared" si="19"/>
        <v>0</v>
      </c>
      <c r="K52" s="60">
        <f t="shared" si="19"/>
        <v>0</v>
      </c>
      <c r="L52" s="60">
        <f t="shared" si="19"/>
        <v>0</v>
      </c>
      <c r="M52" s="60">
        <f t="shared" si="19"/>
        <v>0</v>
      </c>
      <c r="N52" s="60">
        <f t="shared" si="19"/>
        <v>0</v>
      </c>
      <c r="O52" s="60">
        <f t="shared" si="19"/>
        <v>1</v>
      </c>
      <c r="P52" s="60">
        <f t="shared" si="19"/>
        <v>0</v>
      </c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</row>
    <row r="53" spans="1:76" s="48" customFormat="1" x14ac:dyDescent="0.25">
      <c r="A53" s="66"/>
      <c r="B53" s="75"/>
      <c r="C53" s="131"/>
      <c r="D53" s="70"/>
      <c r="E53" s="113" t="s">
        <v>131</v>
      </c>
      <c r="G53" s="48" t="s">
        <v>114</v>
      </c>
      <c r="H53" s="48">
        <f xml:space="preserve"> SUM(J53:BX53)</f>
        <v>5</v>
      </c>
      <c r="I53" s="49"/>
      <c r="J53" s="48">
        <f t="shared" ref="J53:P53" si="20" xml:space="preserve"> J51 - I52 + I53</f>
        <v>0</v>
      </c>
      <c r="K53" s="48">
        <f t="shared" si="20"/>
        <v>1</v>
      </c>
      <c r="L53" s="48">
        <f t="shared" si="20"/>
        <v>1</v>
      </c>
      <c r="M53" s="48">
        <f t="shared" si="20"/>
        <v>1</v>
      </c>
      <c r="N53" s="48">
        <f t="shared" si="20"/>
        <v>1</v>
      </c>
      <c r="O53" s="48">
        <f t="shared" si="20"/>
        <v>1</v>
      </c>
      <c r="P53" s="48">
        <f t="shared" si="20"/>
        <v>0</v>
      </c>
    </row>
    <row r="54" spans="1:76" s="60" customFormat="1" x14ac:dyDescent="0.25">
      <c r="A54" s="65"/>
      <c r="B54" s="75"/>
      <c r="C54" s="131"/>
      <c r="D54" s="71"/>
      <c r="E54" s="110" t="s">
        <v>132</v>
      </c>
      <c r="F54" s="60">
        <f xml:space="preserve"> SUM(J53:BX53)</f>
        <v>5</v>
      </c>
      <c r="G54" s="60" t="s">
        <v>126</v>
      </c>
    </row>
    <row r="55" spans="1:76" s="60" customFormat="1" x14ac:dyDescent="0.25">
      <c r="A55" s="65"/>
      <c r="B55" s="75"/>
      <c r="C55" s="131"/>
      <c r="D55" s="71"/>
      <c r="E55" s="110"/>
    </row>
    <row r="56" spans="1:76" s="60" customFormat="1" x14ac:dyDescent="0.25">
      <c r="A56" s="65"/>
      <c r="B56" s="75"/>
      <c r="C56" s="131"/>
      <c r="D56" s="71"/>
      <c r="E56" s="110" t="str">
        <f t="shared" ref="E56:P56" si="21" xml:space="preserve"> E$34</f>
        <v>Pre Forecast Period Flag</v>
      </c>
      <c r="F56" s="60">
        <f t="shared" si="21"/>
        <v>0</v>
      </c>
      <c r="G56" s="60" t="str">
        <f t="shared" si="21"/>
        <v>flag</v>
      </c>
      <c r="H56" s="60">
        <f t="shared" si="21"/>
        <v>1</v>
      </c>
      <c r="I56" s="60">
        <f t="shared" si="21"/>
        <v>0</v>
      </c>
      <c r="J56" s="60">
        <f t="shared" si="21"/>
        <v>1</v>
      </c>
      <c r="K56" s="60">
        <f t="shared" si="21"/>
        <v>0</v>
      </c>
      <c r="L56" s="60">
        <f t="shared" si="21"/>
        <v>0</v>
      </c>
      <c r="M56" s="60">
        <f t="shared" si="21"/>
        <v>0</v>
      </c>
      <c r="N56" s="60">
        <f t="shared" si="21"/>
        <v>0</v>
      </c>
      <c r="O56" s="60">
        <f t="shared" si="21"/>
        <v>0</v>
      </c>
      <c r="P56" s="60">
        <f t="shared" si="21"/>
        <v>0</v>
      </c>
    </row>
    <row r="57" spans="1:76" s="60" customFormat="1" x14ac:dyDescent="0.25">
      <c r="A57" s="65"/>
      <c r="B57" s="75"/>
      <c r="C57" s="131"/>
      <c r="D57" s="71"/>
      <c r="E57" s="110" t="str">
        <f t="shared" ref="E57:P57" si="22" xml:space="preserve"> E$53</f>
        <v>Forecast Period Flag</v>
      </c>
      <c r="F57" s="60">
        <f t="shared" si="22"/>
        <v>0</v>
      </c>
      <c r="G57" s="60" t="str">
        <f t="shared" si="22"/>
        <v>flag</v>
      </c>
      <c r="H57" s="60">
        <f t="shared" si="22"/>
        <v>5</v>
      </c>
      <c r="I57" s="60">
        <f t="shared" si="22"/>
        <v>0</v>
      </c>
      <c r="J57" s="60">
        <f t="shared" si="22"/>
        <v>0</v>
      </c>
      <c r="K57" s="60">
        <f t="shared" si="22"/>
        <v>1</v>
      </c>
      <c r="L57" s="60">
        <f t="shared" si="22"/>
        <v>1</v>
      </c>
      <c r="M57" s="60">
        <f t="shared" si="22"/>
        <v>1</v>
      </c>
      <c r="N57" s="60">
        <f t="shared" si="22"/>
        <v>1</v>
      </c>
      <c r="O57" s="60">
        <f t="shared" si="22"/>
        <v>1</v>
      </c>
      <c r="P57" s="60">
        <f t="shared" si="22"/>
        <v>0</v>
      </c>
    </row>
    <row r="58" spans="1:76" s="60" customFormat="1" x14ac:dyDescent="0.25">
      <c r="A58" s="65"/>
      <c r="B58" s="75"/>
      <c r="C58" s="131"/>
      <c r="D58" s="71"/>
      <c r="E58" s="110" t="s">
        <v>133</v>
      </c>
      <c r="G58" s="60" t="s">
        <v>114</v>
      </c>
      <c r="J58" s="60" t="str">
        <f t="shared" ref="J58:P58" si="23" xml:space="preserve"> IF(J56 = 1, "Pre Fcst", IF(J57 = 1, "Forecast", "Post-Fcst"))</f>
        <v>Pre Fcst</v>
      </c>
      <c r="K58" s="60" t="str">
        <f t="shared" si="23"/>
        <v>Forecast</v>
      </c>
      <c r="L58" s="60" t="str">
        <f t="shared" si="23"/>
        <v>Forecast</v>
      </c>
      <c r="M58" s="60" t="str">
        <f t="shared" si="23"/>
        <v>Forecast</v>
      </c>
      <c r="N58" s="60" t="str">
        <f t="shared" si="23"/>
        <v>Forecast</v>
      </c>
      <c r="O58" s="60" t="str">
        <f t="shared" si="23"/>
        <v>Forecast</v>
      </c>
      <c r="P58" s="60" t="str">
        <f t="shared" si="23"/>
        <v>Post-Fcst</v>
      </c>
    </row>
    <row r="59" spans="1:76" s="60" customFormat="1" x14ac:dyDescent="0.25">
      <c r="A59" s="65"/>
      <c r="B59" s="75"/>
      <c r="C59" s="131"/>
      <c r="D59" s="71"/>
      <c r="E59" s="110"/>
    </row>
    <row r="60" spans="1:76" s="60" customFormat="1" x14ac:dyDescent="0.25">
      <c r="A60" s="65"/>
      <c r="B60" s="75"/>
      <c r="C60" s="131"/>
      <c r="D60" s="71"/>
      <c r="E60" s="110"/>
    </row>
    <row r="61" spans="1:76" s="60" customFormat="1" x14ac:dyDescent="0.25">
      <c r="A61" s="65" t="s">
        <v>134</v>
      </c>
      <c r="B61" s="75"/>
      <c r="C61" s="131"/>
      <c r="D61" s="71"/>
      <c r="E61" s="110"/>
    </row>
    <row r="62" spans="1:76" s="60" customFormat="1" x14ac:dyDescent="0.25">
      <c r="A62" s="65"/>
      <c r="B62" s="75"/>
      <c r="C62" s="131"/>
      <c r="D62" s="71"/>
      <c r="E62" s="110"/>
    </row>
    <row r="63" spans="1:76" s="60" customFormat="1" x14ac:dyDescent="0.25">
      <c r="A63" s="65"/>
      <c r="B63" s="75"/>
      <c r="C63" s="131"/>
      <c r="D63" s="71"/>
      <c r="E63" s="110" t="str">
        <f t="shared" ref="E63:P63" si="24" xml:space="preserve"> E$49</f>
        <v>Last Forecast Period Flag</v>
      </c>
      <c r="F63" s="60">
        <f t="shared" si="24"/>
        <v>0</v>
      </c>
      <c r="G63" s="60" t="str">
        <f t="shared" si="24"/>
        <v>flag</v>
      </c>
      <c r="H63" s="60">
        <f t="shared" si="24"/>
        <v>1</v>
      </c>
      <c r="I63" s="15">
        <f t="shared" si="24"/>
        <v>0</v>
      </c>
      <c r="J63" s="60">
        <f t="shared" si="24"/>
        <v>0</v>
      </c>
      <c r="K63" s="60">
        <f t="shared" si="24"/>
        <v>0</v>
      </c>
      <c r="L63" s="60">
        <f t="shared" si="24"/>
        <v>0</v>
      </c>
      <c r="M63" s="60">
        <f t="shared" si="24"/>
        <v>0</v>
      </c>
      <c r="N63" s="60">
        <f t="shared" si="24"/>
        <v>0</v>
      </c>
      <c r="O63" s="60">
        <f t="shared" si="24"/>
        <v>1</v>
      </c>
      <c r="P63" s="60">
        <f t="shared" si="24"/>
        <v>0</v>
      </c>
    </row>
    <row r="64" spans="1:76" s="60" customFormat="1" x14ac:dyDescent="0.25">
      <c r="A64" s="65"/>
      <c r="B64" s="75"/>
      <c r="C64" s="131"/>
      <c r="D64" s="71"/>
      <c r="E64" s="110" t="s">
        <v>135</v>
      </c>
      <c r="G64" s="60" t="s">
        <v>114</v>
      </c>
      <c r="H64" s="60">
        <f xml:space="preserve"> SUM(J64:BX64)</f>
        <v>1</v>
      </c>
      <c r="J64" s="60">
        <f t="shared" ref="J64:P64" si="25" xml:space="preserve"> I63</f>
        <v>0</v>
      </c>
      <c r="K64" s="60">
        <f t="shared" si="25"/>
        <v>0</v>
      </c>
      <c r="L64" s="60">
        <f t="shared" si="25"/>
        <v>0</v>
      </c>
      <c r="M64" s="60">
        <f t="shared" si="25"/>
        <v>0</v>
      </c>
      <c r="N64" s="60">
        <f t="shared" si="25"/>
        <v>0</v>
      </c>
      <c r="O64" s="60">
        <f t="shared" si="25"/>
        <v>0</v>
      </c>
      <c r="P64" s="60">
        <f t="shared" si="25"/>
        <v>1</v>
      </c>
    </row>
    <row r="65" spans="1:16" s="60" customFormat="1" x14ac:dyDescent="0.25">
      <c r="A65" s="65"/>
      <c r="B65" s="75"/>
      <c r="C65" s="131"/>
      <c r="D65" s="71"/>
      <c r="E65" s="110"/>
    </row>
    <row r="66" spans="1:16" s="60" customFormat="1" x14ac:dyDescent="0.25">
      <c r="A66" s="65"/>
      <c r="B66" s="75"/>
      <c r="C66" s="131"/>
      <c r="D66" s="71"/>
      <c r="E66" s="110" t="str">
        <f t="shared" ref="E66:P66" si="26" xml:space="preserve"> E$64</f>
        <v>1st Post Last Forecast Period Flag</v>
      </c>
      <c r="F66" s="60">
        <f t="shared" si="26"/>
        <v>0</v>
      </c>
      <c r="G66" s="60" t="str">
        <f t="shared" si="26"/>
        <v>flag</v>
      </c>
      <c r="H66" s="60">
        <f t="shared" si="26"/>
        <v>1</v>
      </c>
      <c r="I66" s="60">
        <f t="shared" si="26"/>
        <v>0</v>
      </c>
      <c r="J66" s="60">
        <f t="shared" si="26"/>
        <v>0</v>
      </c>
      <c r="K66" s="60">
        <f t="shared" si="26"/>
        <v>0</v>
      </c>
      <c r="L66" s="60">
        <f t="shared" si="26"/>
        <v>0</v>
      </c>
      <c r="M66" s="60">
        <f t="shared" si="26"/>
        <v>0</v>
      </c>
      <c r="N66" s="60">
        <f t="shared" si="26"/>
        <v>0</v>
      </c>
      <c r="O66" s="60">
        <f t="shared" si="26"/>
        <v>0</v>
      </c>
      <c r="P66" s="60">
        <f t="shared" si="26"/>
        <v>1</v>
      </c>
    </row>
    <row r="67" spans="1:16" s="60" customFormat="1" x14ac:dyDescent="0.25">
      <c r="A67" s="65"/>
      <c r="B67" s="75"/>
      <c r="C67" s="131"/>
      <c r="D67" s="71"/>
      <c r="E67" s="110" t="s">
        <v>136</v>
      </c>
      <c r="G67" s="60" t="s">
        <v>114</v>
      </c>
      <c r="H67" s="60">
        <f xml:space="preserve"> SUM(J67:BX67)</f>
        <v>1</v>
      </c>
      <c r="I67" s="15"/>
      <c r="J67" s="60">
        <f t="shared" ref="J67:P67" si="27" xml:space="preserve"> I67 + J66</f>
        <v>0</v>
      </c>
      <c r="K67" s="60">
        <f t="shared" si="27"/>
        <v>0</v>
      </c>
      <c r="L67" s="60">
        <f t="shared" si="27"/>
        <v>0</v>
      </c>
      <c r="M67" s="60">
        <f t="shared" si="27"/>
        <v>0</v>
      </c>
      <c r="N67" s="60">
        <f t="shared" si="27"/>
        <v>0</v>
      </c>
      <c r="O67" s="60">
        <f t="shared" si="27"/>
        <v>0</v>
      </c>
      <c r="P67" s="60">
        <f t="shared" si="27"/>
        <v>1</v>
      </c>
    </row>
    <row r="68" spans="1:16" s="60" customFormat="1" x14ac:dyDescent="0.25">
      <c r="A68" s="65"/>
      <c r="B68" s="75"/>
      <c r="C68" s="131"/>
      <c r="D68" s="71"/>
      <c r="E68" s="110" t="s">
        <v>137</v>
      </c>
      <c r="F68" s="60">
        <f xml:space="preserve"> SUM(J67:BX67)</f>
        <v>1</v>
      </c>
      <c r="G68" s="60" t="s">
        <v>126</v>
      </c>
    </row>
    <row r="71" spans="1:16" s="60" customFormat="1" x14ac:dyDescent="0.25">
      <c r="A71" s="65" t="s">
        <v>138</v>
      </c>
      <c r="B71" s="75"/>
      <c r="C71" s="131"/>
      <c r="D71" s="71"/>
      <c r="E71" s="110"/>
    </row>
    <row r="73" spans="1:16" x14ac:dyDescent="0.25">
      <c r="E73" s="109" t="str">
        <f xml:space="preserve"> E$11</f>
        <v>Model Column Total</v>
      </c>
      <c r="F73" s="7">
        <f xml:space="preserve"> F$11</f>
        <v>7</v>
      </c>
      <c r="G73" s="7" t="str">
        <f xml:space="preserve"> G$11</f>
        <v>column</v>
      </c>
    </row>
    <row r="74" spans="1:16" x14ac:dyDescent="0.25">
      <c r="D74" s="70" t="s">
        <v>139</v>
      </c>
      <c r="E74" s="109" t="str">
        <f xml:space="preserve"> E$35</f>
        <v>Pre Forecast Period Total</v>
      </c>
      <c r="F74" s="7">
        <f xml:space="preserve"> F$35</f>
        <v>1</v>
      </c>
      <c r="G74" s="7" t="str">
        <f xml:space="preserve"> G$35</f>
        <v>columns</v>
      </c>
    </row>
    <row r="75" spans="1:16" x14ac:dyDescent="0.25">
      <c r="D75" s="70" t="s">
        <v>139</v>
      </c>
      <c r="E75" s="109" t="str">
        <f xml:space="preserve"> E$54</f>
        <v xml:space="preserve">Forecast Period Total </v>
      </c>
      <c r="F75" s="7">
        <f xml:space="preserve"> F$54</f>
        <v>5</v>
      </c>
      <c r="G75" s="7" t="str">
        <f xml:space="preserve"> G$54</f>
        <v>columns</v>
      </c>
    </row>
    <row r="76" spans="1:16" x14ac:dyDescent="0.25">
      <c r="D76" s="70" t="s">
        <v>139</v>
      </c>
      <c r="E76" s="109" t="str">
        <f xml:space="preserve"> E$68</f>
        <v>Post Forecast Period Total</v>
      </c>
      <c r="F76" s="7">
        <f xml:space="preserve"> F$68</f>
        <v>1</v>
      </c>
      <c r="G76" s="7" t="str">
        <f xml:space="preserve"> G$68</f>
        <v>columns</v>
      </c>
    </row>
    <row r="77" spans="1:16" s="60" customFormat="1" x14ac:dyDescent="0.25">
      <c r="A77" s="65"/>
      <c r="B77" s="75"/>
      <c r="C77" s="131"/>
      <c r="D77" s="71"/>
      <c r="E77" s="110" t="s">
        <v>140</v>
      </c>
      <c r="F77" s="47">
        <f xml:space="preserve"> IF(F73 - SUM(F74:F76) &lt;&gt; 0, 1, 0)</f>
        <v>0</v>
      </c>
      <c r="G77" s="60" t="s">
        <v>141</v>
      </c>
    </row>
    <row r="80" spans="1:16" s="60" customFormat="1" x14ac:dyDescent="0.25">
      <c r="A80" s="160" t="s">
        <v>142</v>
      </c>
      <c r="B80" s="75"/>
      <c r="C80" s="131"/>
      <c r="D80" s="71"/>
      <c r="E80" s="110"/>
    </row>
    <row r="82" spans="1:16" x14ac:dyDescent="0.25">
      <c r="E82" s="114" t="str">
        <f>InpC!E26</f>
        <v>First Modelling Column Financial Year Number</v>
      </c>
      <c r="F82" s="4">
        <f>InpC!F26</f>
        <v>2020</v>
      </c>
      <c r="G82" s="125" t="str">
        <f>InpC!G26</f>
        <v>year</v>
      </c>
    </row>
    <row r="83" spans="1:16" x14ac:dyDescent="0.25">
      <c r="E83" s="114" t="str">
        <f>InpC!E27</f>
        <v>Financial Year End Month Number</v>
      </c>
      <c r="F83" s="125">
        <f>InpC!F27</f>
        <v>3</v>
      </c>
      <c r="G83" s="125" t="str">
        <f>InpC!G27</f>
        <v>month #</v>
      </c>
    </row>
    <row r="84" spans="1:16" s="25" customFormat="1" x14ac:dyDescent="0.25">
      <c r="A84" s="107"/>
      <c r="B84" s="95"/>
      <c r="C84" s="149"/>
      <c r="D84" s="94"/>
      <c r="E84" s="109" t="str">
        <f t="shared" ref="E84:P84" si="28" xml:space="preserve"> E$22</f>
        <v>Model Period END</v>
      </c>
      <c r="F84" s="25">
        <f t="shared" si="28"/>
        <v>0</v>
      </c>
      <c r="G84" s="25" t="str">
        <f t="shared" si="28"/>
        <v>date</v>
      </c>
      <c r="H84" s="25">
        <f t="shared" si="28"/>
        <v>0</v>
      </c>
      <c r="I84" s="25">
        <f t="shared" si="28"/>
        <v>0</v>
      </c>
      <c r="J84" s="25">
        <f t="shared" si="28"/>
        <v>43921</v>
      </c>
      <c r="K84" s="25">
        <f t="shared" si="28"/>
        <v>44286</v>
      </c>
      <c r="L84" s="25">
        <f t="shared" si="28"/>
        <v>44651</v>
      </c>
      <c r="M84" s="25">
        <f t="shared" si="28"/>
        <v>45016</v>
      </c>
      <c r="N84" s="25">
        <f t="shared" si="28"/>
        <v>45382</v>
      </c>
      <c r="O84" s="25">
        <f t="shared" si="28"/>
        <v>45747</v>
      </c>
      <c r="P84" s="25">
        <f t="shared" si="28"/>
        <v>46112</v>
      </c>
    </row>
    <row r="85" spans="1:16" x14ac:dyDescent="0.25">
      <c r="E85" s="109" t="str">
        <f t="shared" ref="E85:P85" si="29" xml:space="preserve"> E$14</f>
        <v>First model column flag</v>
      </c>
      <c r="F85" s="7">
        <f t="shared" si="29"/>
        <v>0</v>
      </c>
      <c r="G85" s="7" t="str">
        <f t="shared" si="29"/>
        <v>flag</v>
      </c>
      <c r="H85" s="7">
        <f t="shared" si="29"/>
        <v>1</v>
      </c>
      <c r="I85" s="7">
        <f t="shared" si="29"/>
        <v>0</v>
      </c>
      <c r="J85" s="7">
        <f t="shared" si="29"/>
        <v>1</v>
      </c>
      <c r="K85" s="7">
        <f t="shared" si="29"/>
        <v>0</v>
      </c>
      <c r="L85" s="7">
        <f t="shared" si="29"/>
        <v>0</v>
      </c>
      <c r="M85" s="7">
        <f t="shared" si="29"/>
        <v>0</v>
      </c>
      <c r="N85" s="7">
        <f t="shared" si="29"/>
        <v>0</v>
      </c>
      <c r="O85" s="7">
        <f t="shared" si="29"/>
        <v>0</v>
      </c>
      <c r="P85" s="7">
        <f t="shared" si="29"/>
        <v>0</v>
      </c>
    </row>
    <row r="86" spans="1:16" s="48" customFormat="1" x14ac:dyDescent="0.25">
      <c r="A86" s="163"/>
      <c r="B86" s="164"/>
      <c r="C86" s="165"/>
      <c r="D86" s="166"/>
      <c r="E86" s="167" t="s">
        <v>143</v>
      </c>
      <c r="G86" s="48" t="s">
        <v>144</v>
      </c>
      <c r="I86" s="49"/>
      <c r="J86" s="48">
        <f t="shared" ref="J86:P86" si="30" xml:space="preserve"> IF(J85 = 1, $F82, IF(J84 &gt; (DATE(I86, $F83 + 1, 1) - 1), I86 + 1, I86))</f>
        <v>2020</v>
      </c>
      <c r="K86" s="48">
        <f t="shared" si="30"/>
        <v>2021</v>
      </c>
      <c r="L86" s="48">
        <f t="shared" si="30"/>
        <v>2022</v>
      </c>
      <c r="M86" s="48">
        <f t="shared" si="30"/>
        <v>2023</v>
      </c>
      <c r="N86" s="48">
        <f t="shared" si="30"/>
        <v>2024</v>
      </c>
      <c r="O86" s="48">
        <f t="shared" si="30"/>
        <v>2025</v>
      </c>
      <c r="P86" s="48">
        <f t="shared" si="30"/>
        <v>2026</v>
      </c>
    </row>
    <row r="88" spans="1:16" x14ac:dyDescent="0.25">
      <c r="A88" s="160" t="s">
        <v>145</v>
      </c>
    </row>
    <row r="89" spans="1:16" x14ac:dyDescent="0.25">
      <c r="A89" s="160"/>
    </row>
    <row r="90" spans="1:16" x14ac:dyDescent="0.25">
      <c r="A90" s="160"/>
      <c r="E90" s="114" t="str">
        <f xml:space="preserve"> InpC!E$31</f>
        <v>First modelling period end year</v>
      </c>
      <c r="F90" s="4">
        <f xml:space="preserve"> InpC!F$31</f>
        <v>2021</v>
      </c>
      <c r="G90" s="125" t="str">
        <f xml:space="preserve"> InpC!G$31</f>
        <v>year</v>
      </c>
    </row>
    <row r="91" spans="1:16" x14ac:dyDescent="0.25">
      <c r="E91" s="109" t="str">
        <f xml:space="preserve"> E$86</f>
        <v>Financial Year Ending</v>
      </c>
      <c r="F91" s="109">
        <f t="shared" ref="F91:P91" si="31" xml:space="preserve"> F$86</f>
        <v>0</v>
      </c>
      <c r="G91" s="109" t="str">
        <f t="shared" si="31"/>
        <v>year #</v>
      </c>
      <c r="H91" s="109">
        <f t="shared" si="31"/>
        <v>0</v>
      </c>
      <c r="I91" s="109">
        <f t="shared" si="31"/>
        <v>0</v>
      </c>
      <c r="J91" s="109">
        <f t="shared" si="31"/>
        <v>2020</v>
      </c>
      <c r="K91" s="109">
        <f t="shared" si="31"/>
        <v>2021</v>
      </c>
      <c r="L91" s="109">
        <f t="shared" si="31"/>
        <v>2022</v>
      </c>
      <c r="M91" s="109">
        <f t="shared" si="31"/>
        <v>2023</v>
      </c>
      <c r="N91" s="109">
        <f t="shared" si="31"/>
        <v>2024</v>
      </c>
      <c r="O91" s="109">
        <f t="shared" si="31"/>
        <v>2025</v>
      </c>
      <c r="P91" s="109">
        <f t="shared" si="31"/>
        <v>2026</v>
      </c>
    </row>
    <row r="92" spans="1:16" s="48" customFormat="1" x14ac:dyDescent="0.25">
      <c r="A92" s="163"/>
      <c r="B92" s="164"/>
      <c r="C92" s="165"/>
      <c r="D92" s="166"/>
      <c r="E92" s="167" t="s">
        <v>146</v>
      </c>
      <c r="F92" s="50">
        <f xml:space="preserve"> F$10</f>
        <v>0</v>
      </c>
      <c r="G92" s="50" t="s">
        <v>114</v>
      </c>
      <c r="H92" s="50">
        <f xml:space="preserve"> H$10</f>
        <v>0</v>
      </c>
      <c r="I92" s="50">
        <f xml:space="preserve"> I$10</f>
        <v>0</v>
      </c>
      <c r="J92" s="48">
        <f xml:space="preserve"> IF(J91 = $F90, 1, 0)</f>
        <v>0</v>
      </c>
      <c r="K92" s="48">
        <f t="shared" ref="K92:P92" si="32" xml:space="preserve"> IF(K91 = $F90, 1, 0)</f>
        <v>1</v>
      </c>
      <c r="L92" s="48">
        <f t="shared" si="32"/>
        <v>0</v>
      </c>
      <c r="M92" s="48">
        <f t="shared" si="32"/>
        <v>0</v>
      </c>
      <c r="N92" s="48">
        <f t="shared" si="32"/>
        <v>0</v>
      </c>
      <c r="O92" s="48">
        <f t="shared" si="32"/>
        <v>0</v>
      </c>
      <c r="P92" s="48">
        <f t="shared" si="32"/>
        <v>0</v>
      </c>
    </row>
    <row r="94" spans="1:16" x14ac:dyDescent="0.25">
      <c r="A94" s="160"/>
      <c r="E94" s="114" t="str">
        <f xml:space="preserve"> InpC!E$32</f>
        <v>Second modelling period end year</v>
      </c>
      <c r="F94" s="4">
        <f xml:space="preserve"> InpC!F$32</f>
        <v>2022</v>
      </c>
      <c r="G94" s="125" t="str">
        <f xml:space="preserve"> InpC!G$32</f>
        <v>year</v>
      </c>
    </row>
    <row r="95" spans="1:16" x14ac:dyDescent="0.25">
      <c r="E95" s="109" t="str">
        <f xml:space="preserve"> E$86</f>
        <v>Financial Year Ending</v>
      </c>
      <c r="F95" s="109">
        <f t="shared" ref="F95:P95" si="33" xml:space="preserve"> F$86</f>
        <v>0</v>
      </c>
      <c r="G95" s="109" t="str">
        <f t="shared" si="33"/>
        <v>year #</v>
      </c>
      <c r="H95" s="109">
        <f t="shared" si="33"/>
        <v>0</v>
      </c>
      <c r="I95" s="109">
        <f t="shared" si="33"/>
        <v>0</v>
      </c>
      <c r="J95" s="109">
        <f t="shared" si="33"/>
        <v>2020</v>
      </c>
      <c r="K95" s="109">
        <f t="shared" si="33"/>
        <v>2021</v>
      </c>
      <c r="L95" s="109">
        <f t="shared" si="33"/>
        <v>2022</v>
      </c>
      <c r="M95" s="109">
        <f t="shared" si="33"/>
        <v>2023</v>
      </c>
      <c r="N95" s="109">
        <f t="shared" si="33"/>
        <v>2024</v>
      </c>
      <c r="O95" s="109">
        <f t="shared" si="33"/>
        <v>2025</v>
      </c>
      <c r="P95" s="109">
        <f t="shared" si="33"/>
        <v>2026</v>
      </c>
    </row>
    <row r="96" spans="1:16" s="48" customFormat="1" x14ac:dyDescent="0.25">
      <c r="A96" s="163"/>
      <c r="B96" s="164"/>
      <c r="C96" s="165"/>
      <c r="D96" s="166"/>
      <c r="E96" s="167" t="s">
        <v>147</v>
      </c>
      <c r="F96" s="50">
        <f xml:space="preserve"> F$10</f>
        <v>0</v>
      </c>
      <c r="G96" s="50" t="s">
        <v>114</v>
      </c>
      <c r="H96" s="50">
        <f xml:space="preserve"> H$10</f>
        <v>0</v>
      </c>
      <c r="I96" s="50">
        <f xml:space="preserve"> I$10</f>
        <v>0</v>
      </c>
      <c r="J96" s="48">
        <f t="shared" ref="J96:P96" si="34" xml:space="preserve"> IF(J95 = $F94, 1, 0)</f>
        <v>0</v>
      </c>
      <c r="K96" s="48">
        <f t="shared" si="34"/>
        <v>0</v>
      </c>
      <c r="L96" s="48">
        <f t="shared" si="34"/>
        <v>1</v>
      </c>
      <c r="M96" s="48">
        <f t="shared" si="34"/>
        <v>0</v>
      </c>
      <c r="N96" s="48">
        <f t="shared" si="34"/>
        <v>0</v>
      </c>
      <c r="O96" s="48">
        <f t="shared" si="34"/>
        <v>0</v>
      </c>
      <c r="P96" s="48">
        <f t="shared" si="34"/>
        <v>0</v>
      </c>
    </row>
    <row r="98" spans="1:16" x14ac:dyDescent="0.25">
      <c r="A98" s="160"/>
      <c r="E98" s="114" t="str">
        <f xml:space="preserve"> InpC!E$33</f>
        <v>Third modelling period end year</v>
      </c>
      <c r="F98" s="4">
        <f xml:space="preserve"> InpC!F$33</f>
        <v>2023</v>
      </c>
      <c r="G98" s="125" t="str">
        <f xml:space="preserve"> InpC!G$33</f>
        <v>year</v>
      </c>
    </row>
    <row r="99" spans="1:16" x14ac:dyDescent="0.25">
      <c r="E99" s="109" t="str">
        <f xml:space="preserve"> E$86</f>
        <v>Financial Year Ending</v>
      </c>
      <c r="F99" s="109">
        <f t="shared" ref="F99:P99" si="35" xml:space="preserve"> F$86</f>
        <v>0</v>
      </c>
      <c r="G99" s="109" t="str">
        <f t="shared" si="35"/>
        <v>year #</v>
      </c>
      <c r="H99" s="109">
        <f t="shared" si="35"/>
        <v>0</v>
      </c>
      <c r="I99" s="109">
        <f t="shared" si="35"/>
        <v>0</v>
      </c>
      <c r="J99" s="109">
        <f t="shared" si="35"/>
        <v>2020</v>
      </c>
      <c r="K99" s="109">
        <f t="shared" si="35"/>
        <v>2021</v>
      </c>
      <c r="L99" s="109">
        <f t="shared" si="35"/>
        <v>2022</v>
      </c>
      <c r="M99" s="109">
        <f t="shared" si="35"/>
        <v>2023</v>
      </c>
      <c r="N99" s="109">
        <f t="shared" si="35"/>
        <v>2024</v>
      </c>
      <c r="O99" s="109">
        <f t="shared" si="35"/>
        <v>2025</v>
      </c>
      <c r="P99" s="109">
        <f t="shared" si="35"/>
        <v>2026</v>
      </c>
    </row>
    <row r="100" spans="1:16" s="48" customFormat="1" x14ac:dyDescent="0.25">
      <c r="A100" s="163"/>
      <c r="B100" s="164"/>
      <c r="C100" s="165"/>
      <c r="D100" s="166"/>
      <c r="E100" s="167" t="s">
        <v>148</v>
      </c>
      <c r="F100" s="50">
        <f xml:space="preserve"> F$10</f>
        <v>0</v>
      </c>
      <c r="G100" s="50" t="s">
        <v>114</v>
      </c>
      <c r="H100" s="50">
        <f xml:space="preserve"> H$10</f>
        <v>0</v>
      </c>
      <c r="I100" s="50">
        <f xml:space="preserve"> I$10</f>
        <v>0</v>
      </c>
      <c r="J100" s="48">
        <f t="shared" ref="J100:P100" si="36" xml:space="preserve"> IF(J99 = $F98, 1, 0)</f>
        <v>0</v>
      </c>
      <c r="K100" s="48">
        <f t="shared" si="36"/>
        <v>0</v>
      </c>
      <c r="L100" s="48">
        <f t="shared" si="36"/>
        <v>0</v>
      </c>
      <c r="M100" s="48">
        <f t="shared" si="36"/>
        <v>1</v>
      </c>
      <c r="N100" s="48">
        <f t="shared" si="36"/>
        <v>0</v>
      </c>
      <c r="O100" s="48">
        <f t="shared" si="36"/>
        <v>0</v>
      </c>
      <c r="P100" s="48">
        <f t="shared" si="36"/>
        <v>0</v>
      </c>
    </row>
    <row r="102" spans="1:16" x14ac:dyDescent="0.25">
      <c r="A102" s="160"/>
      <c r="E102" s="114" t="str">
        <f xml:space="preserve"> InpC!E$34</f>
        <v>Fourth modelling period end year</v>
      </c>
      <c r="F102" s="4">
        <f xml:space="preserve"> InpC!F$34</f>
        <v>2024</v>
      </c>
      <c r="G102" s="125" t="str">
        <f xml:space="preserve"> InpC!G$34</f>
        <v>year</v>
      </c>
    </row>
    <row r="103" spans="1:16" x14ac:dyDescent="0.25">
      <c r="E103" s="109" t="str">
        <f xml:space="preserve"> E$86</f>
        <v>Financial Year Ending</v>
      </c>
      <c r="F103" s="109">
        <f t="shared" ref="F103:P103" si="37" xml:space="preserve"> F$86</f>
        <v>0</v>
      </c>
      <c r="G103" s="109" t="str">
        <f t="shared" si="37"/>
        <v>year #</v>
      </c>
      <c r="H103" s="109">
        <f t="shared" si="37"/>
        <v>0</v>
      </c>
      <c r="I103" s="109">
        <f t="shared" si="37"/>
        <v>0</v>
      </c>
      <c r="J103" s="109">
        <f t="shared" si="37"/>
        <v>2020</v>
      </c>
      <c r="K103" s="109">
        <f t="shared" si="37"/>
        <v>2021</v>
      </c>
      <c r="L103" s="109">
        <f t="shared" si="37"/>
        <v>2022</v>
      </c>
      <c r="M103" s="109">
        <f t="shared" si="37"/>
        <v>2023</v>
      </c>
      <c r="N103" s="109">
        <f t="shared" si="37"/>
        <v>2024</v>
      </c>
      <c r="O103" s="109">
        <f t="shared" si="37"/>
        <v>2025</v>
      </c>
      <c r="P103" s="109">
        <f t="shared" si="37"/>
        <v>2026</v>
      </c>
    </row>
    <row r="104" spans="1:16" s="48" customFormat="1" x14ac:dyDescent="0.25">
      <c r="A104" s="163"/>
      <c r="B104" s="164"/>
      <c r="C104" s="165"/>
      <c r="D104" s="166"/>
      <c r="E104" s="167" t="s">
        <v>149</v>
      </c>
      <c r="F104" s="50">
        <f xml:space="preserve"> F$10</f>
        <v>0</v>
      </c>
      <c r="G104" s="50" t="s">
        <v>114</v>
      </c>
      <c r="H104" s="50">
        <f xml:space="preserve"> H$10</f>
        <v>0</v>
      </c>
      <c r="I104" s="50">
        <f xml:space="preserve"> I$10</f>
        <v>0</v>
      </c>
      <c r="J104" s="48">
        <f t="shared" ref="J104:P104" si="38" xml:space="preserve"> IF(J103 = $F102, 1, 0)</f>
        <v>0</v>
      </c>
      <c r="K104" s="48">
        <f t="shared" si="38"/>
        <v>0</v>
      </c>
      <c r="L104" s="48">
        <f t="shared" si="38"/>
        <v>0</v>
      </c>
      <c r="M104" s="48">
        <f t="shared" si="38"/>
        <v>0</v>
      </c>
      <c r="N104" s="48">
        <f t="shared" si="38"/>
        <v>1</v>
      </c>
      <c r="O104" s="48">
        <f t="shared" si="38"/>
        <v>0</v>
      </c>
      <c r="P104" s="48">
        <f t="shared" si="38"/>
        <v>0</v>
      </c>
    </row>
    <row r="106" spans="1:16" x14ac:dyDescent="0.25">
      <c r="A106" s="160"/>
      <c r="E106" s="114" t="str">
        <f xml:space="preserve"> InpC!E$35</f>
        <v>Fifth modelling period end year</v>
      </c>
      <c r="F106" s="4">
        <f xml:space="preserve"> InpC!F$35</f>
        <v>2025</v>
      </c>
      <c r="G106" s="125" t="str">
        <f xml:space="preserve"> InpC!G$35</f>
        <v>year</v>
      </c>
    </row>
    <row r="107" spans="1:16" x14ac:dyDescent="0.25">
      <c r="E107" s="109" t="str">
        <f xml:space="preserve"> E$86</f>
        <v>Financial Year Ending</v>
      </c>
      <c r="F107" s="109">
        <f t="shared" ref="F107:P107" si="39" xml:space="preserve"> F$86</f>
        <v>0</v>
      </c>
      <c r="G107" s="109" t="str">
        <f t="shared" si="39"/>
        <v>year #</v>
      </c>
      <c r="H107" s="109">
        <f t="shared" si="39"/>
        <v>0</v>
      </c>
      <c r="I107" s="109">
        <f t="shared" si="39"/>
        <v>0</v>
      </c>
      <c r="J107" s="109">
        <f t="shared" si="39"/>
        <v>2020</v>
      </c>
      <c r="K107" s="109">
        <f t="shared" si="39"/>
        <v>2021</v>
      </c>
      <c r="L107" s="109">
        <f t="shared" si="39"/>
        <v>2022</v>
      </c>
      <c r="M107" s="109">
        <f t="shared" si="39"/>
        <v>2023</v>
      </c>
      <c r="N107" s="109">
        <f t="shared" si="39"/>
        <v>2024</v>
      </c>
      <c r="O107" s="109">
        <f t="shared" si="39"/>
        <v>2025</v>
      </c>
      <c r="P107" s="109">
        <f t="shared" si="39"/>
        <v>2026</v>
      </c>
    </row>
    <row r="108" spans="1:16" s="48" customFormat="1" x14ac:dyDescent="0.25">
      <c r="A108" s="163"/>
      <c r="B108" s="164"/>
      <c r="C108" s="165"/>
      <c r="D108" s="166"/>
      <c r="E108" s="167" t="s">
        <v>150</v>
      </c>
      <c r="F108" s="50">
        <f xml:space="preserve"> F$10</f>
        <v>0</v>
      </c>
      <c r="G108" s="50" t="s">
        <v>114</v>
      </c>
      <c r="H108" s="50">
        <f xml:space="preserve"> H$10</f>
        <v>0</v>
      </c>
      <c r="I108" s="50">
        <f xml:space="preserve"> I$10</f>
        <v>0</v>
      </c>
      <c r="J108" s="48">
        <f t="shared" ref="J108:P108" si="40" xml:space="preserve"> IF(J107 = $F106, 1, 0)</f>
        <v>0</v>
      </c>
      <c r="K108" s="48">
        <f t="shared" si="40"/>
        <v>0</v>
      </c>
      <c r="L108" s="48">
        <f t="shared" si="40"/>
        <v>0</v>
      </c>
      <c r="M108" s="48">
        <f t="shared" si="40"/>
        <v>0</v>
      </c>
      <c r="N108" s="48">
        <f t="shared" si="40"/>
        <v>0</v>
      </c>
      <c r="O108" s="48">
        <f t="shared" si="40"/>
        <v>1</v>
      </c>
      <c r="P108" s="48">
        <f t="shared" si="40"/>
        <v>0</v>
      </c>
    </row>
  </sheetData>
  <conditionalFormatting sqref="F77">
    <cfRule type="cellIs" dxfId="31" priority="14" stopIfTrue="1" operator="notEqual">
      <formula>0</formula>
    </cfRule>
    <cfRule type="cellIs" dxfId="30" priority="15" stopIfTrue="1" operator="equal">
      <formula>""</formula>
    </cfRule>
  </conditionalFormatting>
  <conditionalFormatting sqref="J3:BX3">
    <cfRule type="cellIs" dxfId="29" priority="11" operator="equal">
      <formula>"Post-Fcst"</formula>
    </cfRule>
    <cfRule type="cellIs" dxfId="28" priority="12" operator="equal">
      <formula>"Forecast"</formula>
    </cfRule>
    <cfRule type="cellIs" dxfId="27" priority="13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99"/>
    <outlinePr summaryBelow="0" summaryRight="0"/>
  </sheetPr>
  <dimension ref="A1:H78"/>
  <sheetViews>
    <sheetView zoomScale="85" zoomScaleNormal="85" workbookViewId="0">
      <pane xSplit="7" ySplit="5" topLeftCell="H33" activePane="bottomRight" state="frozen"/>
      <selection pane="topRight" activeCell="K20" sqref="K20"/>
      <selection pane="bottomLeft" activeCell="K20" sqref="K20"/>
      <selection pane="bottomRight" activeCell="F55" sqref="F55"/>
    </sheetView>
  </sheetViews>
  <sheetFormatPr defaultColWidth="0" defaultRowHeight="13.2" x14ac:dyDescent="0.25"/>
  <cols>
    <col min="1" max="1" width="1.44140625" style="11" customWidth="1"/>
    <col min="2" max="3" width="1.44140625" style="8" customWidth="1"/>
    <col min="4" max="4" width="1.44140625" style="9" customWidth="1"/>
    <col min="5" max="5" width="67.44140625" style="109" bestFit="1" customWidth="1"/>
    <col min="6" max="7" width="11.5546875" style="7" customWidth="1"/>
    <col min="8" max="8" width="90.5546875" style="7" customWidth="1"/>
    <col min="9" max="16384" width="9.109375" style="7" hidden="1"/>
  </cols>
  <sheetData>
    <row r="1" spans="1:8" s="143" customFormat="1" ht="24.6" x14ac:dyDescent="0.4">
      <c r="A1" s="139" t="str">
        <f ca="1" xml:space="preserve"> RIGHT(CELL("filename", $A$1), LEN(CELL("filename", $A$1)) - SEARCH("]", CELL("filename", $A$1)))</f>
        <v>InpC</v>
      </c>
      <c r="E1" s="153"/>
    </row>
    <row r="2" spans="1:8" s="36" customFormat="1" x14ac:dyDescent="0.25">
      <c r="A2" s="40"/>
      <c r="B2" s="43"/>
      <c r="C2" s="43"/>
      <c r="D2" s="19"/>
      <c r="E2" s="62"/>
      <c r="F2" s="62"/>
      <c r="G2" s="62"/>
    </row>
    <row r="3" spans="1:8" s="40" customFormat="1" x14ac:dyDescent="0.25">
      <c r="B3" s="42"/>
      <c r="C3" s="42"/>
      <c r="D3" s="41"/>
      <c r="E3" s="62"/>
      <c r="F3" s="62"/>
      <c r="G3" s="62"/>
      <c r="H3" s="36"/>
    </row>
    <row r="4" spans="1:8" s="5" customFormat="1" x14ac:dyDescent="0.25">
      <c r="B4" s="39"/>
      <c r="C4" s="39"/>
      <c r="E4" s="62"/>
      <c r="F4" s="36"/>
      <c r="G4" s="36"/>
      <c r="H4" s="36"/>
    </row>
    <row r="5" spans="1:8" x14ac:dyDescent="0.25">
      <c r="B5" s="60"/>
      <c r="C5" s="60"/>
      <c r="F5" s="119" t="s">
        <v>151</v>
      </c>
      <c r="G5" s="120" t="s">
        <v>105</v>
      </c>
      <c r="H5" s="10" t="s">
        <v>152</v>
      </c>
    </row>
    <row r="7" spans="1:8" x14ac:dyDescent="0.25">
      <c r="E7" s="109" t="s">
        <v>153</v>
      </c>
    </row>
    <row r="9" spans="1:8" x14ac:dyDescent="0.25">
      <c r="E9" s="109" t="s">
        <v>154</v>
      </c>
    </row>
    <row r="11" spans="1:8" s="15" customFormat="1" x14ac:dyDescent="0.25">
      <c r="A11" s="18"/>
      <c r="B11" s="17"/>
      <c r="C11" s="17"/>
      <c r="D11" s="16"/>
      <c r="E11" s="118" t="s">
        <v>155</v>
      </c>
    </row>
    <row r="13" spans="1:8" s="22" customFormat="1" ht="13.8" x14ac:dyDescent="0.25">
      <c r="A13" s="23" t="s">
        <v>156</v>
      </c>
      <c r="B13" s="121"/>
      <c r="C13" s="121"/>
      <c r="D13" s="121"/>
      <c r="E13" s="110"/>
      <c r="F13" s="121"/>
      <c r="G13" s="122"/>
      <c r="H13" s="123"/>
    </row>
    <row r="15" spans="1:8" x14ac:dyDescent="0.25">
      <c r="E15" s="109" t="s">
        <v>157</v>
      </c>
      <c r="F15" s="24">
        <v>43556</v>
      </c>
      <c r="G15" s="34" t="s">
        <v>118</v>
      </c>
      <c r="H15" s="366" t="s">
        <v>158</v>
      </c>
    </row>
    <row r="16" spans="1:8" x14ac:dyDescent="0.25">
      <c r="F16" s="25"/>
      <c r="H16" s="366"/>
    </row>
    <row r="17" spans="1:8" x14ac:dyDescent="0.25">
      <c r="E17" s="109" t="s">
        <v>159</v>
      </c>
      <c r="F17" s="24">
        <v>43921</v>
      </c>
      <c r="G17" s="34" t="s">
        <v>118</v>
      </c>
      <c r="H17" s="366" t="s">
        <v>158</v>
      </c>
    </row>
    <row r="18" spans="1:8" x14ac:dyDescent="0.25">
      <c r="E18" s="110"/>
      <c r="F18" s="25"/>
      <c r="G18" s="26"/>
      <c r="H18" s="366"/>
    </row>
    <row r="19" spans="1:8" x14ac:dyDescent="0.25">
      <c r="E19" s="109" t="s">
        <v>160</v>
      </c>
      <c r="F19" s="24">
        <v>43921</v>
      </c>
      <c r="G19" s="34" t="s">
        <v>118</v>
      </c>
      <c r="H19" s="366" t="s">
        <v>158</v>
      </c>
    </row>
    <row r="20" spans="1:8" s="27" customFormat="1" x14ac:dyDescent="0.25">
      <c r="A20" s="33"/>
      <c r="B20" s="32"/>
      <c r="C20" s="32"/>
      <c r="D20" s="31"/>
      <c r="E20" s="110" t="s">
        <v>161</v>
      </c>
      <c r="F20" s="28">
        <v>5</v>
      </c>
      <c r="G20" s="29" t="s">
        <v>162</v>
      </c>
      <c r="H20" s="366" t="s">
        <v>158</v>
      </c>
    </row>
    <row r="21" spans="1:8" x14ac:dyDescent="0.25">
      <c r="E21" s="110" t="s">
        <v>163</v>
      </c>
      <c r="F21" s="25">
        <f>DATE(YEAR(F19)+F20,MONTH(F19),DAY(F19))</f>
        <v>45747</v>
      </c>
      <c r="G21" s="26" t="s">
        <v>118</v>
      </c>
      <c r="H21" s="366"/>
    </row>
    <row r="22" spans="1:8" x14ac:dyDescent="0.25">
      <c r="F22" s="25"/>
      <c r="H22" s="366"/>
    </row>
    <row r="23" spans="1:8" x14ac:dyDescent="0.25">
      <c r="F23" s="25"/>
      <c r="H23" s="366"/>
    </row>
    <row r="24" spans="1:8" x14ac:dyDescent="0.25">
      <c r="E24" s="109" t="s">
        <v>164</v>
      </c>
      <c r="F24" s="24">
        <v>43921</v>
      </c>
      <c r="G24" s="7" t="s">
        <v>118</v>
      </c>
      <c r="H24" s="366" t="s">
        <v>158</v>
      </c>
    </row>
    <row r="25" spans="1:8" x14ac:dyDescent="0.25">
      <c r="E25" s="109" t="s">
        <v>165</v>
      </c>
      <c r="F25" s="24">
        <v>45747</v>
      </c>
      <c r="G25" s="7" t="s">
        <v>118</v>
      </c>
      <c r="H25" s="366" t="s">
        <v>158</v>
      </c>
    </row>
    <row r="26" spans="1:8" x14ac:dyDescent="0.25">
      <c r="E26" s="109" t="s">
        <v>166</v>
      </c>
      <c r="F26" s="197">
        <v>2020</v>
      </c>
      <c r="G26" s="7" t="s">
        <v>167</v>
      </c>
      <c r="H26" s="366" t="s">
        <v>158</v>
      </c>
    </row>
    <row r="27" spans="1:8" x14ac:dyDescent="0.25">
      <c r="E27" s="109" t="s">
        <v>168</v>
      </c>
      <c r="F27" s="61">
        <v>3</v>
      </c>
      <c r="G27" s="7" t="s">
        <v>169</v>
      </c>
      <c r="H27" s="366" t="s">
        <v>158</v>
      </c>
    </row>
    <row r="28" spans="1:8" x14ac:dyDescent="0.25">
      <c r="E28" s="109" t="s">
        <v>170</v>
      </c>
      <c r="F28" s="61">
        <v>4</v>
      </c>
      <c r="G28" s="7" t="s">
        <v>169</v>
      </c>
      <c r="H28" s="366" t="s">
        <v>158</v>
      </c>
    </row>
    <row r="29" spans="1:8" x14ac:dyDescent="0.25">
      <c r="F29" s="109"/>
      <c r="H29" s="366"/>
    </row>
    <row r="30" spans="1:8" x14ac:dyDescent="0.25">
      <c r="E30" s="109" t="s">
        <v>171</v>
      </c>
      <c r="F30" s="109"/>
      <c r="H30" s="366"/>
    </row>
    <row r="31" spans="1:8" x14ac:dyDescent="0.25">
      <c r="E31" s="109" t="s">
        <v>172</v>
      </c>
      <c r="F31" s="197">
        <v>2021</v>
      </c>
      <c r="G31" s="7" t="s">
        <v>167</v>
      </c>
      <c r="H31" s="366" t="s">
        <v>158</v>
      </c>
    </row>
    <row r="32" spans="1:8" x14ac:dyDescent="0.25">
      <c r="E32" s="109" t="s">
        <v>173</v>
      </c>
      <c r="F32" s="197">
        <v>2022</v>
      </c>
      <c r="G32" s="7" t="s">
        <v>167</v>
      </c>
      <c r="H32" s="366" t="s">
        <v>158</v>
      </c>
    </row>
    <row r="33" spans="1:8" x14ac:dyDescent="0.25">
      <c r="E33" s="109" t="s">
        <v>174</v>
      </c>
      <c r="F33" s="197">
        <v>2023</v>
      </c>
      <c r="G33" s="7" t="s">
        <v>167</v>
      </c>
      <c r="H33" s="366" t="s">
        <v>158</v>
      </c>
    </row>
    <row r="34" spans="1:8" x14ac:dyDescent="0.25">
      <c r="E34" s="109" t="s">
        <v>175</v>
      </c>
      <c r="F34" s="197">
        <v>2024</v>
      </c>
      <c r="G34" s="7" t="s">
        <v>167</v>
      </c>
      <c r="H34" s="366" t="s">
        <v>158</v>
      </c>
    </row>
    <row r="35" spans="1:8" x14ac:dyDescent="0.25">
      <c r="E35" s="109" t="s">
        <v>176</v>
      </c>
      <c r="F35" s="197">
        <v>2025</v>
      </c>
      <c r="G35" s="7" t="s">
        <v>167</v>
      </c>
      <c r="H35" s="366" t="s">
        <v>158</v>
      </c>
    </row>
    <row r="36" spans="1:8" x14ac:dyDescent="0.25">
      <c r="F36" s="109"/>
      <c r="H36" s="366"/>
    </row>
    <row r="37" spans="1:8" x14ac:dyDescent="0.25">
      <c r="F37" s="45"/>
      <c r="H37" s="366"/>
    </row>
    <row r="38" spans="1:8" s="22" customFormat="1" ht="13.8" x14ac:dyDescent="0.25">
      <c r="A38" s="23" t="s">
        <v>177</v>
      </c>
      <c r="B38" s="121"/>
      <c r="C38" s="121"/>
      <c r="D38" s="121"/>
      <c r="E38" s="110"/>
      <c r="F38" s="121"/>
      <c r="G38" s="122"/>
      <c r="H38" s="367"/>
    </row>
    <row r="39" spans="1:8" s="22" customFormat="1" ht="13.8" x14ac:dyDescent="0.25">
      <c r="A39" s="23"/>
      <c r="B39" s="121"/>
      <c r="C39" s="121"/>
      <c r="D39" s="121"/>
      <c r="E39" s="110"/>
      <c r="F39" s="121"/>
      <c r="G39" s="122"/>
      <c r="H39" s="367"/>
    </row>
    <row r="40" spans="1:8" s="22" customFormat="1" ht="13.8" x14ac:dyDescent="0.25">
      <c r="A40" s="23"/>
      <c r="B40" s="121" t="s">
        <v>178</v>
      </c>
      <c r="C40" s="121"/>
      <c r="D40" s="121"/>
      <c r="E40" s="110"/>
      <c r="F40" s="121"/>
      <c r="G40" s="122"/>
      <c r="H40" s="367"/>
    </row>
    <row r="41" spans="1:8" s="22" customFormat="1" ht="13.8" x14ac:dyDescent="0.25">
      <c r="A41" s="23"/>
      <c r="B41" s="121"/>
      <c r="C41" s="121"/>
      <c r="D41" s="121"/>
      <c r="E41" s="110" t="s">
        <v>179</v>
      </c>
      <c r="F41" s="124">
        <v>1E-3</v>
      </c>
      <c r="G41" s="122" t="s">
        <v>180</v>
      </c>
      <c r="H41" s="367"/>
    </row>
    <row r="42" spans="1:8" s="22" customFormat="1" ht="13.8" x14ac:dyDescent="0.25">
      <c r="A42" s="23"/>
      <c r="B42" s="121"/>
      <c r="C42" s="121"/>
      <c r="D42" s="121"/>
      <c r="E42" s="110"/>
      <c r="F42" s="121"/>
      <c r="G42" s="122"/>
      <c r="H42" s="367"/>
    </row>
    <row r="43" spans="1:8" x14ac:dyDescent="0.25">
      <c r="E43" s="109" t="s">
        <v>181</v>
      </c>
      <c r="F43" s="21">
        <v>1E-3</v>
      </c>
      <c r="G43" s="7" t="s">
        <v>180</v>
      </c>
      <c r="H43" s="366"/>
    </row>
    <row r="44" spans="1:8" x14ac:dyDescent="0.25">
      <c r="F44" s="19"/>
      <c r="H44" s="366"/>
    </row>
    <row r="45" spans="1:8" x14ac:dyDescent="0.25">
      <c r="E45" s="109" t="s">
        <v>182</v>
      </c>
      <c r="F45" s="20">
        <v>1.0000000000000001E-5</v>
      </c>
      <c r="G45" s="7" t="s">
        <v>183</v>
      </c>
      <c r="H45" s="366"/>
    </row>
    <row r="46" spans="1:8" x14ac:dyDescent="0.25">
      <c r="H46" s="366"/>
    </row>
    <row r="47" spans="1:8" x14ac:dyDescent="0.25">
      <c r="E47" s="172" t="s">
        <v>184</v>
      </c>
      <c r="F47" s="290">
        <v>2.5</v>
      </c>
      <c r="G47" s="180" t="s">
        <v>162</v>
      </c>
      <c r="H47" s="366"/>
    </row>
    <row r="48" spans="1:8" x14ac:dyDescent="0.25">
      <c r="H48" s="366"/>
    </row>
    <row r="49" spans="1:8" x14ac:dyDescent="0.25">
      <c r="A49" s="11" t="s">
        <v>185</v>
      </c>
      <c r="H49" s="366"/>
    </row>
    <row r="50" spans="1:8" x14ac:dyDescent="0.25">
      <c r="H50" s="366"/>
    </row>
    <row r="51" spans="1:8" s="162" customFormat="1" ht="15.6" x14ac:dyDescent="0.25">
      <c r="A51" s="170"/>
      <c r="B51" s="171"/>
      <c r="C51" s="171"/>
      <c r="D51" s="171"/>
      <c r="E51" s="172" t="s">
        <v>186</v>
      </c>
      <c r="F51" s="376">
        <v>0.2</v>
      </c>
      <c r="G51" s="180" t="s">
        <v>187</v>
      </c>
      <c r="H51" s="368" t="s">
        <v>188</v>
      </c>
    </row>
    <row r="52" spans="1:8" s="162" customFormat="1" ht="15.6" x14ac:dyDescent="0.25">
      <c r="A52" s="170"/>
      <c r="B52" s="171"/>
      <c r="C52" s="171"/>
      <c r="D52" s="171"/>
      <c r="E52" s="172" t="s">
        <v>189</v>
      </c>
      <c r="F52" s="376"/>
      <c r="G52" s="180" t="s">
        <v>187</v>
      </c>
      <c r="H52" s="368" t="s">
        <v>190</v>
      </c>
    </row>
    <row r="53" spans="1:8" s="162" customFormat="1" ht="15.6" x14ac:dyDescent="0.25">
      <c r="A53" s="170"/>
      <c r="B53" s="171"/>
      <c r="C53" s="171"/>
      <c r="D53" s="171"/>
      <c r="E53" s="172" t="s">
        <v>191</v>
      </c>
      <c r="F53" s="376">
        <v>0.02</v>
      </c>
      <c r="G53" s="180" t="s">
        <v>187</v>
      </c>
      <c r="H53" s="368" t="s">
        <v>192</v>
      </c>
    </row>
    <row r="54" spans="1:8" s="162" customFormat="1" ht="15.6" x14ac:dyDescent="0.25">
      <c r="A54" s="170"/>
      <c r="B54" s="171"/>
      <c r="C54" s="171"/>
      <c r="D54" s="171"/>
      <c r="F54" s="377"/>
      <c r="H54" s="368"/>
    </row>
    <row r="55" spans="1:8" s="162" customFormat="1" ht="26.4" x14ac:dyDescent="0.25">
      <c r="A55" s="170"/>
      <c r="B55" s="171"/>
      <c r="C55" s="171"/>
      <c r="D55" s="171"/>
      <c r="E55" s="247" t="s">
        <v>193</v>
      </c>
      <c r="F55" s="376">
        <v>1.5E-3</v>
      </c>
      <c r="G55" s="180" t="s">
        <v>187</v>
      </c>
      <c r="H55" s="368" t="s">
        <v>194</v>
      </c>
    </row>
    <row r="56" spans="1:8" ht="26.4" x14ac:dyDescent="0.25">
      <c r="E56" s="247" t="s">
        <v>195</v>
      </c>
      <c r="F56" s="376">
        <v>2.9600000000000001E-2</v>
      </c>
      <c r="G56" s="60" t="s">
        <v>187</v>
      </c>
      <c r="H56" s="368" t="s">
        <v>196</v>
      </c>
    </row>
    <row r="57" spans="1:8" s="169" customFormat="1" x14ac:dyDescent="0.25">
      <c r="A57" s="173"/>
      <c r="B57" s="174"/>
      <c r="C57" s="174"/>
      <c r="D57" s="175"/>
      <c r="E57" s="168" t="s">
        <v>197</v>
      </c>
      <c r="F57" s="376">
        <v>0.6</v>
      </c>
      <c r="G57" s="180" t="s">
        <v>187</v>
      </c>
      <c r="H57" s="368" t="s">
        <v>198</v>
      </c>
    </row>
    <row r="58" spans="1:8" x14ac:dyDescent="0.25">
      <c r="F58" s="378"/>
      <c r="H58" s="366"/>
    </row>
    <row r="59" spans="1:8" x14ac:dyDescent="0.25">
      <c r="E59" s="168" t="s">
        <v>199</v>
      </c>
      <c r="F59" s="382">
        <v>100</v>
      </c>
      <c r="G59" s="161" t="s">
        <v>200</v>
      </c>
      <c r="H59" s="366" t="s">
        <v>201</v>
      </c>
    </row>
    <row r="60" spans="1:8" x14ac:dyDescent="0.25">
      <c r="E60" s="168"/>
      <c r="F60" s="379"/>
      <c r="G60" s="161"/>
      <c r="H60" s="366"/>
    </row>
    <row r="61" spans="1:8" x14ac:dyDescent="0.25">
      <c r="E61" s="26" t="s">
        <v>202</v>
      </c>
      <c r="F61" s="380">
        <v>45747</v>
      </c>
      <c r="G61" s="26" t="s">
        <v>118</v>
      </c>
      <c r="H61" s="366" t="s">
        <v>203</v>
      </c>
    </row>
    <row r="62" spans="1:8" x14ac:dyDescent="0.25">
      <c r="E62" s="7" t="s">
        <v>204</v>
      </c>
      <c r="F62" s="381">
        <v>365</v>
      </c>
      <c r="G62" s="7" t="s">
        <v>121</v>
      </c>
      <c r="H62" s="366" t="s">
        <v>205</v>
      </c>
    </row>
    <row r="63" spans="1:8" x14ac:dyDescent="0.25">
      <c r="E63" s="7"/>
      <c r="F63" s="378"/>
      <c r="H63" s="366"/>
    </row>
    <row r="64" spans="1:8" x14ac:dyDescent="0.25">
      <c r="E64" s="7" t="s">
        <v>206</v>
      </c>
      <c r="F64" s="376">
        <v>0</v>
      </c>
      <c r="G64" s="180" t="s">
        <v>187</v>
      </c>
      <c r="H64" s="368" t="s">
        <v>207</v>
      </c>
    </row>
    <row r="65" spans="1:8" x14ac:dyDescent="0.25">
      <c r="E65" s="7" t="s">
        <v>208</v>
      </c>
      <c r="F65" s="376">
        <v>0</v>
      </c>
      <c r="G65" s="180" t="s">
        <v>187</v>
      </c>
      <c r="H65" s="368" t="s">
        <v>209</v>
      </c>
    </row>
    <row r="66" spans="1:8" x14ac:dyDescent="0.25">
      <c r="E66" s="7" t="s">
        <v>210</v>
      </c>
      <c r="F66" s="376" t="s">
        <v>405</v>
      </c>
      <c r="G66" s="180" t="s">
        <v>211</v>
      </c>
      <c r="H66" s="366" t="s">
        <v>212</v>
      </c>
    </row>
    <row r="67" spans="1:8" x14ac:dyDescent="0.25">
      <c r="E67" s="7" t="s">
        <v>213</v>
      </c>
      <c r="F67" s="376" t="s">
        <v>405</v>
      </c>
      <c r="G67" s="180" t="s">
        <v>211</v>
      </c>
      <c r="H67" s="366" t="s">
        <v>212</v>
      </c>
    </row>
    <row r="68" spans="1:8" x14ac:dyDescent="0.25">
      <c r="E68" s="7" t="s">
        <v>214</v>
      </c>
      <c r="F68" s="376" t="s">
        <v>405</v>
      </c>
      <c r="G68" s="180" t="s">
        <v>211</v>
      </c>
      <c r="H68" s="366" t="s">
        <v>212</v>
      </c>
    </row>
    <row r="69" spans="1:8" x14ac:dyDescent="0.25">
      <c r="E69" s="7" t="s">
        <v>215</v>
      </c>
      <c r="F69" s="376" t="s">
        <v>405</v>
      </c>
      <c r="G69" s="180" t="s">
        <v>211</v>
      </c>
      <c r="H69" s="366" t="s">
        <v>212</v>
      </c>
    </row>
    <row r="70" spans="1:8" x14ac:dyDescent="0.25">
      <c r="E70" s="7" t="s">
        <v>216</v>
      </c>
      <c r="F70" s="376" t="s">
        <v>405</v>
      </c>
      <c r="G70" s="180" t="s">
        <v>211</v>
      </c>
      <c r="H70" s="366" t="s">
        <v>212</v>
      </c>
    </row>
    <row r="71" spans="1:8" x14ac:dyDescent="0.25">
      <c r="E71" s="7"/>
      <c r="F71" s="180"/>
      <c r="G71" s="180"/>
    </row>
    <row r="72" spans="1:8" x14ac:dyDescent="0.25">
      <c r="E72" s="168"/>
      <c r="F72" s="257"/>
      <c r="G72" s="161"/>
    </row>
    <row r="74" spans="1:8" s="15" customFormat="1" x14ac:dyDescent="0.25">
      <c r="A74" s="18"/>
      <c r="B74" s="17"/>
      <c r="C74" s="17"/>
      <c r="D74" s="16"/>
      <c r="E74" s="118" t="s">
        <v>155</v>
      </c>
    </row>
    <row r="77" spans="1:8" x14ac:dyDescent="0.25">
      <c r="E77" s="7"/>
    </row>
    <row r="78" spans="1:8" x14ac:dyDescent="0.25">
      <c r="E78" s="7"/>
    </row>
  </sheetData>
  <dataValidations count="1">
    <dataValidation type="list" allowBlank="1" showInputMessage="1" showErrorMessage="1" sqref="F66:F70" xr:uid="{00000000-0002-0000-0400-000000000000}">
      <formula1>"YES, NO"</formula1>
    </dataValidation>
  </dataValidations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99"/>
    <outlinePr summaryBelow="0" summaryRight="0"/>
  </sheetPr>
  <dimension ref="A1:XFC302"/>
  <sheetViews>
    <sheetView tabSelected="1" zoomScale="85" zoomScaleNormal="85" workbookViewId="0">
      <pane xSplit="9" ySplit="7" topLeftCell="J14" activePane="bottomRight" state="frozen"/>
      <selection pane="topRight" activeCell="K20" sqref="K20"/>
      <selection pane="bottomLeft" activeCell="K20" sqref="K20"/>
      <selection pane="bottomRight" activeCell="L41" sqref="L41"/>
    </sheetView>
  </sheetViews>
  <sheetFormatPr defaultColWidth="0" defaultRowHeight="13.2" zeroHeight="1" x14ac:dyDescent="0.25"/>
  <cols>
    <col min="1" max="1" width="1.44140625" style="11" customWidth="1"/>
    <col min="2" max="2" width="1.44140625" style="8" customWidth="1"/>
    <col min="3" max="3" width="1.44140625" style="138" customWidth="1"/>
    <col min="4" max="4" width="1.44140625" style="9" customWidth="1"/>
    <col min="5" max="5" width="66.5546875" style="7" customWidth="1"/>
    <col min="6" max="6" width="12.5546875" style="7" customWidth="1"/>
    <col min="7" max="7" width="11.44140625" style="7" bestFit="1" customWidth="1"/>
    <col min="8" max="8" width="25.44140625" style="7" bestFit="1" customWidth="1"/>
    <col min="9" max="9" width="2.5546875" style="7" customWidth="1"/>
    <col min="10" max="10" width="10" style="7" bestFit="1" customWidth="1"/>
    <col min="11" max="16" width="12.109375" style="7" customWidth="1"/>
    <col min="17" max="17" width="82.5546875" style="7" customWidth="1"/>
    <col min="18" max="16383" width="9.109375" style="7" hidden="1"/>
    <col min="16384" max="16384" width="21.5546875" style="7" hidden="1" customWidth="1"/>
  </cols>
  <sheetData>
    <row r="1" spans="1:17" s="143" customFormat="1" ht="25.2" x14ac:dyDescent="0.25">
      <c r="A1" s="139" t="str">
        <f ca="1" xml:space="preserve"> RIGHT(CELL("filename", $A$1), LEN(CELL("filename", $A$1)) - SEARCH("]", CELL("filename", $A$1)))</f>
        <v>InpR</v>
      </c>
      <c r="C1" s="154"/>
    </row>
    <row r="2" spans="1:17" s="36" customFormat="1" x14ac:dyDescent="0.25">
      <c r="A2" s="77"/>
      <c r="B2" s="72"/>
      <c r="C2" s="133"/>
      <c r="D2" s="67"/>
      <c r="E2" s="36" t="str">
        <f>Time!E$21</f>
        <v>Model Period BEG</v>
      </c>
      <c r="F2" s="35"/>
      <c r="G2" s="35"/>
      <c r="J2" s="36">
        <f>Time!J$21</f>
        <v>43556</v>
      </c>
      <c r="K2" s="36">
        <f>Time!K$21</f>
        <v>43922</v>
      </c>
      <c r="L2" s="36">
        <f>Time!L$21</f>
        <v>44287</v>
      </c>
      <c r="M2" s="36">
        <f>Time!M$21</f>
        <v>44652</v>
      </c>
      <c r="N2" s="36">
        <f>Time!N$21</f>
        <v>45017</v>
      </c>
      <c r="O2" s="36">
        <f>Time!O$21</f>
        <v>45383</v>
      </c>
      <c r="P2" s="36">
        <f>Time!P$21</f>
        <v>45748</v>
      </c>
    </row>
    <row r="3" spans="1:17" s="40" customFormat="1" x14ac:dyDescent="0.25">
      <c r="A3" s="77"/>
      <c r="B3" s="72"/>
      <c r="C3" s="133"/>
      <c r="D3" s="67"/>
      <c r="E3" s="36" t="str">
        <f>Time!E$22</f>
        <v>Model Period END</v>
      </c>
      <c r="F3" s="35"/>
      <c r="G3" s="35"/>
      <c r="H3" s="36"/>
      <c r="I3" s="36"/>
      <c r="J3" s="36">
        <f>Time!J$22</f>
        <v>43921</v>
      </c>
      <c r="K3" s="36">
        <f>Time!K$22</f>
        <v>44286</v>
      </c>
      <c r="L3" s="36">
        <f>Time!L$22</f>
        <v>44651</v>
      </c>
      <c r="M3" s="36">
        <f>Time!M$22</f>
        <v>45016</v>
      </c>
      <c r="N3" s="36">
        <f>Time!N$22</f>
        <v>45382</v>
      </c>
      <c r="O3" s="36">
        <f>Time!O$22</f>
        <v>45747</v>
      </c>
      <c r="P3" s="36">
        <f>Time!P$22</f>
        <v>46112</v>
      </c>
      <c r="Q3" s="36"/>
    </row>
    <row r="4" spans="1:17" s="5" customFormat="1" x14ac:dyDescent="0.25">
      <c r="A4" s="64"/>
      <c r="B4" s="73"/>
      <c r="C4" s="134"/>
      <c r="D4" s="68"/>
      <c r="E4" s="36" t="str">
        <f>Time!E$58</f>
        <v>Pre Forecast vs Forecast</v>
      </c>
      <c r="F4" s="36"/>
      <c r="G4" s="36"/>
      <c r="H4" s="36"/>
      <c r="I4" s="36"/>
      <c r="J4" s="36" t="str">
        <f>Time!J$58</f>
        <v>Pre Fcst</v>
      </c>
      <c r="K4" s="36" t="str">
        <f>Time!K$58</f>
        <v>Forecast</v>
      </c>
      <c r="L4" s="36" t="str">
        <f>Time!L$58</f>
        <v>Forecast</v>
      </c>
      <c r="M4" s="36" t="str">
        <f>Time!M$58</f>
        <v>Forecast</v>
      </c>
      <c r="N4" s="36" t="str">
        <f>Time!N$58</f>
        <v>Forecast</v>
      </c>
      <c r="O4" s="36" t="str">
        <f>Time!O$58</f>
        <v>Forecast</v>
      </c>
      <c r="P4" s="36" t="str">
        <f>Time!P$58</f>
        <v>Post-Fcst</v>
      </c>
      <c r="Q4" s="40" t="s">
        <v>217</v>
      </c>
    </row>
    <row r="5" spans="1:17" s="37" customFormat="1" x14ac:dyDescent="0.25">
      <c r="A5" s="78"/>
      <c r="B5" s="74"/>
      <c r="C5" s="135"/>
      <c r="D5" s="69"/>
      <c r="E5" s="35" t="str">
        <f>Time!E$86</f>
        <v>Financial Year Ending</v>
      </c>
      <c r="F5" s="35"/>
      <c r="G5" s="35"/>
      <c r="H5" s="35"/>
      <c r="I5" s="35"/>
      <c r="J5" s="289">
        <f>Time!J$86</f>
        <v>2020</v>
      </c>
      <c r="K5" s="289">
        <f>Time!K$86</f>
        <v>2021</v>
      </c>
      <c r="L5" s="289">
        <f>Time!L$86</f>
        <v>2022</v>
      </c>
      <c r="M5" s="289">
        <f>Time!M$86</f>
        <v>2023</v>
      </c>
      <c r="N5" s="289">
        <f>Time!N$86</f>
        <v>2024</v>
      </c>
      <c r="O5" s="289">
        <f>Time!O$86</f>
        <v>2025</v>
      </c>
      <c r="P5" s="289">
        <f>Time!P$86</f>
        <v>2026</v>
      </c>
      <c r="Q5" s="35"/>
    </row>
    <row r="6" spans="1:17" s="37" customFormat="1" x14ac:dyDescent="0.25">
      <c r="A6" s="78"/>
      <c r="B6" s="74"/>
      <c r="C6" s="135"/>
      <c r="D6" s="69"/>
      <c r="E6" s="35" t="str">
        <f>Time!E$10</f>
        <v>Model column counter</v>
      </c>
      <c r="F6" s="35"/>
      <c r="G6" s="35"/>
      <c r="H6" s="35"/>
      <c r="I6" s="35"/>
      <c r="J6" s="35">
        <f>Time!J$10</f>
        <v>1</v>
      </c>
      <c r="K6" s="35">
        <f>Time!K$10</f>
        <v>2</v>
      </c>
      <c r="L6" s="35">
        <f>Time!L$10</f>
        <v>3</v>
      </c>
      <c r="M6" s="35">
        <f>Time!M$10</f>
        <v>4</v>
      </c>
      <c r="N6" s="35">
        <f>Time!N$10</f>
        <v>5</v>
      </c>
      <c r="O6" s="35">
        <f>Time!O$10</f>
        <v>6</v>
      </c>
      <c r="P6" s="35">
        <f>Time!P$10</f>
        <v>7</v>
      </c>
      <c r="Q6" s="35"/>
    </row>
    <row r="7" spans="1:17" s="39" customFormat="1" x14ac:dyDescent="0.25">
      <c r="A7" s="64"/>
      <c r="B7" s="73"/>
      <c r="C7" s="134"/>
      <c r="D7" s="68"/>
      <c r="E7" s="44"/>
      <c r="F7" s="44" t="s">
        <v>104</v>
      </c>
      <c r="G7" s="44" t="s">
        <v>105</v>
      </c>
      <c r="H7" s="44" t="s">
        <v>106</v>
      </c>
      <c r="I7" s="44"/>
      <c r="K7" s="44"/>
      <c r="L7" s="44"/>
      <c r="M7" s="44"/>
      <c r="N7" s="44"/>
      <c r="O7" s="44"/>
      <c r="P7" s="44"/>
    </row>
    <row r="8" spans="1:17" x14ac:dyDescent="0.25">
      <c r="A8" s="66"/>
      <c r="B8" s="75"/>
      <c r="C8" s="136"/>
      <c r="D8" s="70"/>
    </row>
    <row r="9" spans="1:17" s="22" customFormat="1" ht="13.8" collapsed="1" x14ac:dyDescent="0.25">
      <c r="A9" s="155"/>
      <c r="B9" s="156"/>
      <c r="C9" s="157"/>
      <c r="D9" s="158"/>
      <c r="G9" s="159"/>
    </row>
    <row r="10" spans="1:17" x14ac:dyDescent="0.25">
      <c r="A10" s="66"/>
      <c r="B10" s="75"/>
      <c r="C10" s="136"/>
      <c r="D10" s="70"/>
    </row>
    <row r="11" spans="1:17" x14ac:dyDescent="0.25">
      <c r="A11" s="66"/>
      <c r="B11" s="75"/>
      <c r="C11" s="136"/>
      <c r="D11" s="70"/>
    </row>
    <row r="12" spans="1:17" x14ac:dyDescent="0.25">
      <c r="A12" s="66"/>
      <c r="B12" s="75"/>
      <c r="C12" s="136"/>
      <c r="D12" s="70"/>
    </row>
    <row r="13" spans="1:17" s="15" customFormat="1" x14ac:dyDescent="0.25">
      <c r="A13" s="79"/>
      <c r="B13" s="80"/>
      <c r="C13" s="137"/>
      <c r="D13" s="76"/>
      <c r="E13" s="15" t="s">
        <v>155</v>
      </c>
      <c r="I13" s="15" t="s">
        <v>218</v>
      </c>
    </row>
    <row r="14" spans="1:17" x14ac:dyDescent="0.25">
      <c r="A14" s="66" t="s">
        <v>219</v>
      </c>
      <c r="B14" s="75"/>
      <c r="C14" s="136"/>
      <c r="D14" s="70"/>
    </row>
    <row r="15" spans="1:17" s="161" customFormat="1" x14ac:dyDescent="0.25">
      <c r="A15" s="176"/>
      <c r="B15" s="177"/>
      <c r="C15" s="178"/>
      <c r="D15" s="179"/>
      <c r="E15" s="109" t="s">
        <v>220</v>
      </c>
      <c r="G15" s="7" t="s">
        <v>221</v>
      </c>
      <c r="J15" s="7"/>
      <c r="K15" s="190">
        <v>599.17941182496099</v>
      </c>
      <c r="L15" s="190">
        <v>592.41045487901397</v>
      </c>
      <c r="M15" s="190">
        <v>587.40525424204134</v>
      </c>
      <c r="N15" s="190">
        <v>591.21763838999209</v>
      </c>
      <c r="O15" s="190">
        <v>603.49484562451926</v>
      </c>
      <c r="Q15" s="369" t="s">
        <v>222</v>
      </c>
    </row>
    <row r="16" spans="1:17" s="161" customFormat="1" x14ac:dyDescent="0.25">
      <c r="A16" s="176"/>
      <c r="B16" s="177"/>
      <c r="C16" s="178"/>
      <c r="D16" s="179"/>
      <c r="E16" s="109" t="s">
        <v>223</v>
      </c>
      <c r="G16" s="7" t="s">
        <v>221</v>
      </c>
      <c r="J16" s="7"/>
      <c r="K16" s="190">
        <v>589.71695823573702</v>
      </c>
      <c r="L16" s="190">
        <v>584.47315367873102</v>
      </c>
      <c r="M16" s="190">
        <v>588.31515968478095</v>
      </c>
      <c r="N16" s="190">
        <v>600.68739686634297</v>
      </c>
      <c r="O16" s="190">
        <v>600.78521309481005</v>
      </c>
      <c r="Q16" s="369" t="s">
        <v>224</v>
      </c>
    </row>
    <row r="17" spans="1:17" s="161" customFormat="1" x14ac:dyDescent="0.25">
      <c r="A17" s="176"/>
      <c r="B17" s="177"/>
      <c r="C17" s="178"/>
      <c r="D17" s="179"/>
      <c r="E17" s="109"/>
      <c r="G17" s="7"/>
      <c r="J17" s="7"/>
      <c r="Q17" s="369"/>
    </row>
    <row r="18" spans="1:17" x14ac:dyDescent="0.25">
      <c r="A18" s="66" t="s">
        <v>225</v>
      </c>
      <c r="B18" s="75"/>
      <c r="C18" s="136"/>
      <c r="D18" s="70"/>
      <c r="Q18" s="366"/>
    </row>
    <row r="19" spans="1:17" s="161" customFormat="1" x14ac:dyDescent="0.25">
      <c r="A19" s="176"/>
      <c r="B19" s="177"/>
      <c r="C19" s="178"/>
      <c r="D19" s="179"/>
      <c r="E19" s="109" t="s">
        <v>226</v>
      </c>
      <c r="G19" s="7" t="s">
        <v>221</v>
      </c>
      <c r="J19" s="7"/>
      <c r="K19" s="190">
        <v>3395.912388222042</v>
      </c>
      <c r="L19" s="190">
        <v>3371.2225567566056</v>
      </c>
      <c r="M19" s="190">
        <v>3329.9307775427719</v>
      </c>
      <c r="N19" s="190">
        <v>3291.5243473874871</v>
      </c>
      <c r="O19" s="190">
        <v>3224.1511962231093</v>
      </c>
      <c r="Q19" s="369" t="s">
        <v>227</v>
      </c>
    </row>
    <row r="20" spans="1:17" s="161" customFormat="1" x14ac:dyDescent="0.25">
      <c r="A20" s="176"/>
      <c r="B20" s="177"/>
      <c r="C20" s="178"/>
      <c r="D20" s="179"/>
      <c r="E20" s="109" t="s">
        <v>228</v>
      </c>
      <c r="G20" s="7" t="s">
        <v>221</v>
      </c>
      <c r="J20" s="7"/>
      <c r="K20" s="190">
        <v>3356.2311000589302</v>
      </c>
      <c r="L20" s="190">
        <v>3313.9045055103502</v>
      </c>
      <c r="M20" s="190">
        <v>3275.94660118415</v>
      </c>
      <c r="N20" s="190">
        <v>3209.3721102033001</v>
      </c>
      <c r="O20" s="190">
        <v>3125.5702297420698</v>
      </c>
      <c r="Q20" s="369" t="s">
        <v>229</v>
      </c>
    </row>
    <row r="21" spans="1:17" s="161" customFormat="1" x14ac:dyDescent="0.25">
      <c r="A21" s="176"/>
      <c r="B21" s="177"/>
      <c r="C21" s="178"/>
      <c r="D21" s="179"/>
      <c r="E21" s="109"/>
      <c r="G21" s="7"/>
      <c r="J21" s="7"/>
      <c r="K21" s="200"/>
      <c r="L21" s="200"/>
      <c r="M21" s="200"/>
      <c r="N21" s="200"/>
      <c r="O21" s="200"/>
      <c r="Q21" s="369"/>
    </row>
    <row r="22" spans="1:17" x14ac:dyDescent="0.25">
      <c r="A22" s="65" t="s">
        <v>230</v>
      </c>
      <c r="B22" s="75"/>
      <c r="C22" s="136"/>
      <c r="D22" s="70"/>
      <c r="Q22" s="366"/>
    </row>
    <row r="23" spans="1:17" s="161" customFormat="1" x14ac:dyDescent="0.25">
      <c r="A23" s="176"/>
      <c r="B23" s="177"/>
      <c r="C23" s="178"/>
      <c r="D23" s="179"/>
      <c r="E23" s="109" t="s">
        <v>231</v>
      </c>
      <c r="G23" s="7" t="s">
        <v>221</v>
      </c>
      <c r="J23" s="7"/>
      <c r="K23" s="190">
        <v>6869.4513616412232</v>
      </c>
      <c r="L23" s="190">
        <v>6767.5580573692323</v>
      </c>
      <c r="M23" s="190">
        <v>6700.2412182068301</v>
      </c>
      <c r="N23" s="190">
        <v>6600.5715279571741</v>
      </c>
      <c r="O23" s="190">
        <v>6675.5517639049604</v>
      </c>
      <c r="Q23" s="369" t="s">
        <v>232</v>
      </c>
    </row>
    <row r="24" spans="1:17" s="161" customFormat="1" x14ac:dyDescent="0.25">
      <c r="A24" s="176"/>
      <c r="B24" s="177"/>
      <c r="C24" s="178"/>
      <c r="D24" s="179"/>
      <c r="E24" s="109" t="s">
        <v>233</v>
      </c>
      <c r="G24" s="7" t="s">
        <v>221</v>
      </c>
      <c r="J24" s="7"/>
      <c r="K24" s="190">
        <v>6737.0943918517896</v>
      </c>
      <c r="L24" s="190">
        <v>6667.4641909607699</v>
      </c>
      <c r="M24" s="190">
        <v>6568.4930875935797</v>
      </c>
      <c r="N24" s="190">
        <v>6644.84484531419</v>
      </c>
      <c r="O24" s="190">
        <v>6648.6881504927696</v>
      </c>
      <c r="Q24" s="369" t="s">
        <v>234</v>
      </c>
    </row>
    <row r="25" spans="1:17" s="161" customFormat="1" x14ac:dyDescent="0.25">
      <c r="A25" s="176"/>
      <c r="B25" s="177"/>
      <c r="C25" s="178"/>
      <c r="D25" s="179"/>
      <c r="E25" s="109"/>
      <c r="G25" s="7"/>
      <c r="J25" s="7"/>
      <c r="Q25" s="369"/>
    </row>
    <row r="26" spans="1:17" x14ac:dyDescent="0.25">
      <c r="A26" s="66" t="s">
        <v>235</v>
      </c>
      <c r="B26" s="75"/>
      <c r="C26" s="136"/>
      <c r="D26" s="70"/>
      <c r="Q26" s="366"/>
    </row>
    <row r="27" spans="1:17" s="161" customFormat="1" x14ac:dyDescent="0.25">
      <c r="A27" s="176"/>
      <c r="B27" s="177"/>
      <c r="C27" s="178"/>
      <c r="D27" s="179"/>
      <c r="E27" s="109" t="s">
        <v>236</v>
      </c>
      <c r="G27" s="7" t="s">
        <v>221</v>
      </c>
      <c r="J27" s="7"/>
      <c r="K27" s="190">
        <v>438.34198213224931</v>
      </c>
      <c r="L27" s="190">
        <v>435.843211317655</v>
      </c>
      <c r="M27" s="190">
        <v>434.9070785788947</v>
      </c>
      <c r="N27" s="190">
        <v>427.89881166299489</v>
      </c>
      <c r="O27" s="190">
        <v>414.97165113744683</v>
      </c>
      <c r="Q27" s="369" t="s">
        <v>237</v>
      </c>
    </row>
    <row r="28" spans="1:17" s="161" customFormat="1" x14ac:dyDescent="0.25">
      <c r="A28" s="176"/>
      <c r="B28" s="177"/>
      <c r="C28" s="178"/>
      <c r="D28" s="179"/>
      <c r="E28" s="109" t="s">
        <v>238</v>
      </c>
      <c r="G28" s="7" t="s">
        <v>221</v>
      </c>
      <c r="J28" s="7"/>
      <c r="K28" s="190">
        <v>433.97427889570702</v>
      </c>
      <c r="L28" s="190">
        <v>432.98248196550901</v>
      </c>
      <c r="M28" s="190">
        <v>426.10470162607299</v>
      </c>
      <c r="N28" s="190">
        <v>413.345920107653</v>
      </c>
      <c r="O28" s="190">
        <v>401.24160799373101</v>
      </c>
      <c r="Q28" s="369" t="s">
        <v>239</v>
      </c>
    </row>
    <row r="29" spans="1:17" s="161" customFormat="1" x14ac:dyDescent="0.25">
      <c r="A29" s="176"/>
      <c r="B29" s="177"/>
      <c r="C29" s="178"/>
      <c r="D29" s="179"/>
      <c r="E29" s="109"/>
      <c r="G29" s="7"/>
      <c r="J29" s="7"/>
      <c r="L29" s="7"/>
      <c r="M29" s="7"/>
      <c r="N29" s="7"/>
      <c r="O29" s="7"/>
      <c r="Q29" s="369"/>
    </row>
    <row r="30" spans="1:17" s="161" customFormat="1" x14ac:dyDescent="0.25">
      <c r="A30" s="66" t="s">
        <v>240</v>
      </c>
      <c r="B30" s="136"/>
      <c r="C30" s="7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69"/>
    </row>
    <row r="31" spans="1:17" s="161" customFormat="1" x14ac:dyDescent="0.25">
      <c r="A31" s="177"/>
      <c r="B31" s="178"/>
      <c r="C31" s="179"/>
      <c r="D31" s="109"/>
      <c r="E31" s="109" t="s">
        <v>241</v>
      </c>
      <c r="G31" s="7" t="s">
        <v>221</v>
      </c>
      <c r="I31" s="7"/>
      <c r="J31" s="7"/>
      <c r="K31" s="190"/>
      <c r="L31" s="190"/>
      <c r="M31" s="190"/>
      <c r="N31" s="190"/>
      <c r="O31" s="190"/>
      <c r="Q31" s="369" t="s">
        <v>242</v>
      </c>
    </row>
    <row r="32" spans="1:17" s="161" customFormat="1" x14ac:dyDescent="0.25">
      <c r="A32" s="177"/>
      <c r="B32" s="178"/>
      <c r="C32" s="179"/>
      <c r="D32" s="109"/>
      <c r="E32" s="109" t="s">
        <v>243</v>
      </c>
      <c r="G32" s="7" t="s">
        <v>221</v>
      </c>
      <c r="I32" s="7"/>
      <c r="J32" s="7"/>
      <c r="K32" s="190"/>
      <c r="L32" s="190"/>
      <c r="M32" s="190"/>
      <c r="N32" s="190"/>
      <c r="O32" s="190"/>
      <c r="Q32" s="369" t="s">
        <v>244</v>
      </c>
    </row>
    <row r="33" spans="1:17" s="161" customFormat="1" x14ac:dyDescent="0.25">
      <c r="A33" s="176"/>
      <c r="B33" s="177"/>
      <c r="C33" s="178"/>
      <c r="D33" s="179"/>
      <c r="E33" s="109"/>
      <c r="G33" s="7"/>
      <c r="J33" s="7"/>
      <c r="K33" s="200"/>
      <c r="L33" s="200"/>
      <c r="M33" s="200"/>
      <c r="N33" s="200"/>
      <c r="O33" s="200"/>
      <c r="Q33" s="369"/>
    </row>
    <row r="34" spans="1:17" x14ac:dyDescent="0.25">
      <c r="B34" s="75"/>
      <c r="C34" s="136"/>
      <c r="D34" s="70"/>
      <c r="E34" s="109"/>
      <c r="G34" s="109"/>
      <c r="K34" s="186"/>
      <c r="L34" s="186"/>
      <c r="M34" s="186"/>
      <c r="N34" s="186"/>
      <c r="O34" s="186"/>
      <c r="Q34" s="366"/>
    </row>
    <row r="35" spans="1:17" x14ac:dyDescent="0.25">
      <c r="A35" s="11" t="s">
        <v>245</v>
      </c>
      <c r="B35" s="75"/>
      <c r="C35" s="136"/>
      <c r="D35" s="70"/>
      <c r="E35" s="109"/>
      <c r="G35" s="109"/>
      <c r="K35" s="186"/>
      <c r="L35" s="186"/>
      <c r="M35" s="186"/>
      <c r="N35" s="186"/>
      <c r="O35" s="186"/>
      <c r="Q35" s="366"/>
    </row>
    <row r="36" spans="1:17" s="162" customFormat="1" x14ac:dyDescent="0.25">
      <c r="A36" s="66"/>
      <c r="B36" s="183"/>
      <c r="C36" s="184"/>
      <c r="D36" s="185"/>
      <c r="E36" s="110" t="s">
        <v>246</v>
      </c>
      <c r="G36" s="109" t="s">
        <v>187</v>
      </c>
      <c r="J36" s="7"/>
      <c r="K36" s="191">
        <v>5.3E-3</v>
      </c>
      <c r="L36" s="191">
        <v>5.3E-3</v>
      </c>
      <c r="M36" s="191">
        <v>5.3E-3</v>
      </c>
      <c r="N36" s="191">
        <v>5.3E-3</v>
      </c>
      <c r="O36" s="191">
        <v>5.3E-3</v>
      </c>
      <c r="Q36" s="369" t="s">
        <v>247</v>
      </c>
    </row>
    <row r="37" spans="1:17" x14ac:dyDescent="0.25">
      <c r="B37" s="75"/>
      <c r="C37" s="136"/>
      <c r="D37" s="70"/>
      <c r="E37" s="110" t="s">
        <v>248</v>
      </c>
      <c r="G37" s="109" t="s">
        <v>187</v>
      </c>
      <c r="K37" s="191">
        <v>2.4199999999999999E-2</v>
      </c>
      <c r="L37" s="191">
        <v>2.4199999999999999E-2</v>
      </c>
      <c r="M37" s="191">
        <v>2.4199999999999999E-2</v>
      </c>
      <c r="N37" s="191">
        <v>2.4199999999999999E-2</v>
      </c>
      <c r="O37" s="191">
        <v>2.4199999999999999E-2</v>
      </c>
      <c r="Q37" s="369" t="s">
        <v>249</v>
      </c>
    </row>
    <row r="38" spans="1:17" x14ac:dyDescent="0.25">
      <c r="B38" s="75"/>
      <c r="C38" s="136"/>
      <c r="D38" s="70"/>
      <c r="E38" s="110" t="s">
        <v>250</v>
      </c>
      <c r="G38" s="109"/>
      <c r="K38" s="191">
        <v>1E-3</v>
      </c>
      <c r="L38" s="191">
        <v>1E-3</v>
      </c>
      <c r="M38" s="191">
        <v>1E-3</v>
      </c>
      <c r="N38" s="191">
        <v>1E-3</v>
      </c>
      <c r="O38" s="191">
        <v>1E-3</v>
      </c>
      <c r="Q38" s="369" t="s">
        <v>251</v>
      </c>
    </row>
    <row r="39" spans="1:17" x14ac:dyDescent="0.25">
      <c r="B39" s="75"/>
      <c r="C39" s="136"/>
      <c r="D39" s="70"/>
      <c r="E39" s="109"/>
      <c r="G39" s="109"/>
      <c r="Q39" s="366"/>
    </row>
    <row r="40" spans="1:17" x14ac:dyDescent="0.25">
      <c r="E40" s="181" t="str">
        <f xml:space="preserve"> InpC!E$59</f>
        <v>Units in 100%</v>
      </c>
      <c r="F40" s="181">
        <f xml:space="preserve"> InpC!F$59</f>
        <v>100</v>
      </c>
      <c r="G40" s="181" t="str">
        <f xml:space="preserve"> InpC!G$59</f>
        <v>units</v>
      </c>
      <c r="Q40" s="366"/>
    </row>
    <row r="41" spans="1:17" x14ac:dyDescent="0.25">
      <c r="B41" s="75"/>
      <c r="C41" s="136"/>
      <c r="D41" s="70"/>
      <c r="E41" s="110" t="s">
        <v>252</v>
      </c>
      <c r="F41" s="60"/>
      <c r="G41" s="60" t="s">
        <v>253</v>
      </c>
      <c r="H41" s="60"/>
      <c r="I41" s="60"/>
      <c r="K41" s="242">
        <f xml:space="preserve"> AVERAGEIFS( InpIndex!$M:$M, InpIndex!$G:$G, K5) / $F40</f>
        <v>2.015226689456176E-2</v>
      </c>
      <c r="L41" s="242">
        <f xml:space="preserve"> AVERAGEIFS( InpIndex!$M:$M, InpIndex!$G:$G, L5) / $F40</f>
        <v>2.2960051086846608E-2</v>
      </c>
      <c r="M41" s="242">
        <f xml:space="preserve"> AVERAGEIFS( InpIndex!$M:$M, InpIndex!$G:$G, M5) / $F40</f>
        <v>4.6694177253477742E-2</v>
      </c>
      <c r="N41" s="242">
        <f xml:space="preserve"> AVERAGEIFS( InpIndex!$M:$M, InpIndex!$G:$G, N5) / $F40</f>
        <v>5.6001329656590798E-2</v>
      </c>
      <c r="O41" s="242">
        <f xml:space="preserve"> AVERAGEIFS( InpIndex!$M:$M, InpIndex!$G:$G, O5) / $F40</f>
        <v>5.5920705655229198E-2</v>
      </c>
      <c r="Q41" s="366"/>
    </row>
    <row r="42" spans="1:17" x14ac:dyDescent="0.25">
      <c r="E42" s="110"/>
      <c r="Q42" s="366"/>
    </row>
    <row r="43" spans="1:17" x14ac:dyDescent="0.25">
      <c r="E43" s="204"/>
      <c r="F43" s="204"/>
      <c r="G43" s="204"/>
      <c r="H43" s="204"/>
      <c r="I43" s="204"/>
      <c r="K43" s="204"/>
      <c r="L43" s="204"/>
      <c r="M43" s="204"/>
      <c r="N43" s="204"/>
      <c r="O43" s="204"/>
      <c r="P43" s="204"/>
      <c r="Q43" s="366"/>
    </row>
    <row r="44" spans="1:17" s="231" customFormat="1" x14ac:dyDescent="0.25">
      <c r="A44" s="227"/>
      <c r="B44" s="228"/>
      <c r="C44" s="229"/>
      <c r="D44" s="230"/>
      <c r="E44" s="240" t="str">
        <f xml:space="preserve"> InpC!E$52</f>
        <v>Proportion of notional debt subject to indexation - intial balance</v>
      </c>
      <c r="F44" s="240">
        <f xml:space="preserve"> InpC!F$52</f>
        <v>0</v>
      </c>
      <c r="G44" s="240" t="str">
        <f xml:space="preserve"> InpC!G$52</f>
        <v>percentage</v>
      </c>
      <c r="H44" s="7"/>
      <c r="I44" s="240" t="e">
        <f xml:space="preserve"> InpC!#REF!</f>
        <v>#REF!</v>
      </c>
      <c r="J44" s="240">
        <f xml:space="preserve"> InpC!I$52</f>
        <v>0</v>
      </c>
      <c r="K44" s="240">
        <f xml:space="preserve"> InpC!J$52</f>
        <v>0</v>
      </c>
      <c r="L44" s="240">
        <f xml:space="preserve"> InpC!K$52</f>
        <v>0</v>
      </c>
      <c r="M44" s="240">
        <f xml:space="preserve"> InpC!L$52</f>
        <v>0</v>
      </c>
      <c r="N44" s="240">
        <f xml:space="preserve"> InpC!M$52</f>
        <v>0</v>
      </c>
      <c r="O44" s="240">
        <f xml:space="preserve"> InpC!N$52</f>
        <v>0</v>
      </c>
      <c r="P44" s="240">
        <f xml:space="preserve"> InpC!O$52</f>
        <v>0</v>
      </c>
      <c r="Q44" s="370"/>
    </row>
    <row r="45" spans="1:17" s="3" customFormat="1" x14ac:dyDescent="0.25">
      <c r="A45" s="100"/>
      <c r="B45" s="232"/>
      <c r="C45" s="233"/>
      <c r="D45" s="234"/>
      <c r="E45" s="192" t="str">
        <f xml:space="preserve"> InpC!E$51</f>
        <v xml:space="preserve">Notional % of 'new' debt over period </v>
      </c>
      <c r="F45" s="192">
        <f xml:space="preserve"> InpC!F$51</f>
        <v>0.2</v>
      </c>
      <c r="G45" s="192" t="str">
        <f xml:space="preserve"> InpC!G$51</f>
        <v>percentage</v>
      </c>
      <c r="H45" s="7"/>
      <c r="I45" s="192" t="e">
        <f xml:space="preserve"> InpC!#REF!</f>
        <v>#REF!</v>
      </c>
      <c r="J45" s="192">
        <f xml:space="preserve"> InpC!I$51</f>
        <v>0</v>
      </c>
      <c r="K45" s="192">
        <f xml:space="preserve"> InpC!J$51</f>
        <v>0</v>
      </c>
      <c r="L45" s="192">
        <f xml:space="preserve"> InpC!K$51</f>
        <v>0</v>
      </c>
      <c r="M45" s="192">
        <f xml:space="preserve"> InpC!L$51</f>
        <v>0</v>
      </c>
      <c r="N45" s="192">
        <f xml:space="preserve"> InpC!M$51</f>
        <v>0</v>
      </c>
      <c r="O45" s="192">
        <f xml:space="preserve"> InpC!N$51</f>
        <v>0</v>
      </c>
      <c r="P45" s="192">
        <f xml:space="preserve"> InpC!O$51</f>
        <v>0</v>
      </c>
      <c r="Q45" s="371"/>
    </row>
    <row r="46" spans="1:17" s="3" customFormat="1" x14ac:dyDescent="0.25">
      <c r="A46" s="100"/>
      <c r="B46" s="232"/>
      <c r="C46" s="233"/>
      <c r="D46" s="234"/>
      <c r="E46" s="204" t="str">
        <f xml:space="preserve"> InpC!E$47</f>
        <v>Mid-point of the AMP</v>
      </c>
      <c r="F46" s="204">
        <f xml:space="preserve"> InpC!F$47</f>
        <v>2.5</v>
      </c>
      <c r="G46" s="204" t="str">
        <f xml:space="preserve"> InpC!G$47</f>
        <v>years</v>
      </c>
      <c r="H46" s="192">
        <f xml:space="preserve"> InpC!H$54</f>
        <v>0</v>
      </c>
      <c r="I46" s="192" t="e">
        <f xml:space="preserve"> InpC!#REF!</f>
        <v>#REF!</v>
      </c>
      <c r="J46" s="192">
        <f xml:space="preserve"> InpC!I$54</f>
        <v>0</v>
      </c>
      <c r="K46" s="192">
        <f xml:space="preserve"> InpC!J$54</f>
        <v>0</v>
      </c>
      <c r="L46" s="192">
        <f xml:space="preserve"> InpC!K$54</f>
        <v>0</v>
      </c>
      <c r="M46" s="192">
        <f xml:space="preserve"> InpC!L$54</f>
        <v>0</v>
      </c>
      <c r="N46" s="192">
        <f xml:space="preserve"> InpC!M$54</f>
        <v>0</v>
      </c>
      <c r="O46" s="192">
        <f xml:space="preserve"> InpC!N$54</f>
        <v>0</v>
      </c>
      <c r="P46" s="192">
        <f xml:space="preserve"> InpC!O$54</f>
        <v>0</v>
      </c>
      <c r="Q46" s="371"/>
    </row>
    <row r="47" spans="1:17" s="3" customFormat="1" x14ac:dyDescent="0.25">
      <c r="A47" s="100"/>
      <c r="B47" s="232"/>
      <c r="C47" s="233"/>
      <c r="D47" s="234"/>
      <c r="E47" s="246"/>
      <c r="F47" s="246"/>
      <c r="G47" s="246"/>
      <c r="Q47" s="371"/>
    </row>
    <row r="48" spans="1:17" s="2" customFormat="1" x14ac:dyDescent="0.25">
      <c r="E48" s="2" t="str">
        <f xml:space="preserve"> Time!E$44</f>
        <v>Last Pre Forecast Flag</v>
      </c>
      <c r="F48" s="2">
        <f xml:space="preserve"> Time!F$44</f>
        <v>0</v>
      </c>
      <c r="G48" s="2" t="str">
        <f xml:space="preserve"> Time!G$44</f>
        <v>flag</v>
      </c>
      <c r="H48" s="2">
        <f xml:space="preserve"> Time!H$44</f>
        <v>1</v>
      </c>
      <c r="I48" s="2">
        <f xml:space="preserve"> Time!I$44</f>
        <v>0</v>
      </c>
      <c r="J48" s="245">
        <f xml:space="preserve"> Time!J$44</f>
        <v>1</v>
      </c>
      <c r="K48" s="243">
        <f xml:space="preserve"> Time!K$44</f>
        <v>0</v>
      </c>
      <c r="L48" s="243">
        <f xml:space="preserve"> Time!L$44</f>
        <v>0</v>
      </c>
      <c r="M48" s="243">
        <f xml:space="preserve"> Time!M$44</f>
        <v>0</v>
      </c>
      <c r="N48" s="243">
        <f xml:space="preserve"> Time!N$44</f>
        <v>0</v>
      </c>
      <c r="O48" s="243">
        <f xml:space="preserve"> Time!O$44</f>
        <v>0</v>
      </c>
      <c r="P48" s="243">
        <f xml:space="preserve"> Time!P$44</f>
        <v>0</v>
      </c>
      <c r="Q48" s="372"/>
    </row>
    <row r="49" spans="1:17" s="6" customFormat="1" x14ac:dyDescent="0.25">
      <c r="A49" s="64"/>
      <c r="B49" s="73"/>
      <c r="C49" s="129"/>
      <c r="D49" s="68"/>
      <c r="Q49" s="126"/>
    </row>
    <row r="50" spans="1:17" s="3" customFormat="1" x14ac:dyDescent="0.25">
      <c r="E50" s="3" t="s">
        <v>254</v>
      </c>
      <c r="G50" s="3" t="s">
        <v>253</v>
      </c>
      <c r="J50" s="244">
        <f xml:space="preserve"> I51</f>
        <v>0</v>
      </c>
      <c r="K50" s="244">
        <f t="shared" ref="K50:O50" si="0" xml:space="preserve"> J51</f>
        <v>0</v>
      </c>
      <c r="L50" s="244">
        <f t="shared" si="0"/>
        <v>0.08</v>
      </c>
      <c r="M50" s="244">
        <f t="shared" si="0"/>
        <v>0.16</v>
      </c>
      <c r="N50" s="244">
        <f t="shared" si="0"/>
        <v>0.24</v>
      </c>
      <c r="O50" s="244">
        <f t="shared" si="0"/>
        <v>0.32</v>
      </c>
      <c r="P50" s="244">
        <f xml:space="preserve"> O51</f>
        <v>0.4</v>
      </c>
      <c r="Q50" s="371"/>
    </row>
    <row r="51" spans="1:17" s="241" customFormat="1" x14ac:dyDescent="0.25">
      <c r="A51" s="235"/>
      <c r="B51" s="236"/>
      <c r="C51" s="237"/>
      <c r="D51" s="238"/>
      <c r="E51" s="239" t="s">
        <v>255</v>
      </c>
      <c r="F51" s="239"/>
      <c r="G51" s="239" t="s">
        <v>253</v>
      </c>
      <c r="H51" s="239"/>
      <c r="I51" s="239"/>
      <c r="J51" s="241">
        <f xml:space="preserve"> IF( J48 = 1, $F44, J50 + ($F45 / $F46) )</f>
        <v>0</v>
      </c>
      <c r="K51" s="241">
        <f t="shared" ref="K51:P51" si="1" xml:space="preserve"> IF( K48 = 1, $F44, K50 + ($F45 / $F46) )</f>
        <v>0.08</v>
      </c>
      <c r="L51" s="241">
        <f t="shared" si="1"/>
        <v>0.16</v>
      </c>
      <c r="M51" s="241">
        <f xml:space="preserve"> IF( M48 = 1, $F44, M50 + ($F45 / $F46) )</f>
        <v>0.24</v>
      </c>
      <c r="N51" s="241">
        <f t="shared" si="1"/>
        <v>0.32</v>
      </c>
      <c r="O51" s="241">
        <f t="shared" si="1"/>
        <v>0.4</v>
      </c>
      <c r="P51" s="241">
        <f t="shared" si="1"/>
        <v>0.48000000000000004</v>
      </c>
      <c r="Q51" s="373"/>
    </row>
    <row r="52" spans="1:17" x14ac:dyDescent="0.25">
      <c r="E52" s="204"/>
      <c r="F52" s="204"/>
      <c r="G52" s="204"/>
      <c r="H52" s="204"/>
      <c r="I52" s="204"/>
      <c r="K52" s="204"/>
      <c r="L52" s="204"/>
      <c r="M52" s="204"/>
      <c r="N52" s="204"/>
      <c r="O52" s="204"/>
      <c r="P52" s="204"/>
      <c r="Q52" s="366"/>
    </row>
    <row r="53" spans="1:17" x14ac:dyDescent="0.25">
      <c r="E53" s="204"/>
      <c r="F53" s="204"/>
      <c r="G53" s="204"/>
      <c r="H53" s="204"/>
      <c r="I53" s="204"/>
      <c r="K53" s="204"/>
      <c r="L53" s="204"/>
      <c r="M53" s="204"/>
      <c r="N53" s="204"/>
      <c r="O53" s="204"/>
      <c r="P53" s="204"/>
      <c r="Q53" s="366"/>
    </row>
    <row r="54" spans="1:17" x14ac:dyDescent="0.25">
      <c r="E54" s="204"/>
      <c r="F54" s="205"/>
      <c r="G54" s="204"/>
      <c r="H54" s="204"/>
      <c r="I54" s="204"/>
      <c r="K54" s="204"/>
      <c r="L54" s="204"/>
      <c r="M54" s="204"/>
      <c r="N54" s="204"/>
      <c r="O54" s="204"/>
      <c r="P54" s="204"/>
      <c r="Q54" s="366"/>
    </row>
    <row r="55" spans="1:17" x14ac:dyDescent="0.25">
      <c r="C55" s="206"/>
      <c r="E55" s="109" t="str">
        <f xml:space="preserve"> E$50</f>
        <v>Proportion of notional debt subject to indexation BEG</v>
      </c>
      <c r="F55" s="109">
        <f t="shared" ref="F55:P55" si="2" xml:space="preserve"> F$50</f>
        <v>0</v>
      </c>
      <c r="G55" s="109" t="str">
        <f t="shared" si="2"/>
        <v>Percentage</v>
      </c>
      <c r="H55" s="188">
        <f t="shared" si="2"/>
        <v>0</v>
      </c>
      <c r="I55" s="188">
        <f t="shared" si="2"/>
        <v>0</v>
      </c>
      <c r="J55" s="188">
        <f t="shared" si="2"/>
        <v>0</v>
      </c>
      <c r="K55" s="188">
        <f xml:space="preserve"> K$50</f>
        <v>0</v>
      </c>
      <c r="L55" s="188">
        <f t="shared" si="2"/>
        <v>0.08</v>
      </c>
      <c r="M55" s="188">
        <f t="shared" si="2"/>
        <v>0.16</v>
      </c>
      <c r="N55" s="188">
        <f t="shared" si="2"/>
        <v>0.24</v>
      </c>
      <c r="O55" s="188">
        <f t="shared" si="2"/>
        <v>0.32</v>
      </c>
      <c r="P55" s="188">
        <f t="shared" si="2"/>
        <v>0.4</v>
      </c>
      <c r="Q55" s="366"/>
    </row>
    <row r="56" spans="1:17" s="188" customFormat="1" x14ac:dyDescent="0.25">
      <c r="A56" s="202"/>
      <c r="B56" s="203"/>
      <c r="C56" s="207"/>
      <c r="E56" s="109" t="str">
        <f xml:space="preserve"> E$51</f>
        <v>Proportion of notional debt subject to indexation END</v>
      </c>
      <c r="F56" s="109">
        <f t="shared" ref="F56:P56" si="3" xml:space="preserve"> F$51</f>
        <v>0</v>
      </c>
      <c r="G56" s="109" t="str">
        <f t="shared" si="3"/>
        <v>Percentage</v>
      </c>
      <c r="H56" s="188">
        <f t="shared" si="3"/>
        <v>0</v>
      </c>
      <c r="I56" s="188">
        <f t="shared" si="3"/>
        <v>0</v>
      </c>
      <c r="J56" s="188">
        <f t="shared" si="3"/>
        <v>0</v>
      </c>
      <c r="K56" s="188">
        <f t="shared" si="3"/>
        <v>0.08</v>
      </c>
      <c r="L56" s="188">
        <f t="shared" si="3"/>
        <v>0.16</v>
      </c>
      <c r="M56" s="188">
        <f t="shared" si="3"/>
        <v>0.24</v>
      </c>
      <c r="N56" s="188">
        <f t="shared" si="3"/>
        <v>0.32</v>
      </c>
      <c r="O56" s="188">
        <f t="shared" si="3"/>
        <v>0.4</v>
      </c>
      <c r="P56" s="188">
        <f t="shared" si="3"/>
        <v>0.48000000000000004</v>
      </c>
      <c r="Q56" s="374"/>
    </row>
    <row r="57" spans="1:17" x14ac:dyDescent="0.25">
      <c r="B57" s="75"/>
      <c r="C57" s="136"/>
      <c r="D57" s="70"/>
      <c r="E57" s="109" t="s">
        <v>256</v>
      </c>
      <c r="G57" s="109" t="s">
        <v>187</v>
      </c>
      <c r="J57" s="201">
        <f t="shared" ref="J57:P57" si="4" xml:space="preserve"> IFERROR( AVERAGE( J55:J56), 0)</f>
        <v>0</v>
      </c>
      <c r="K57" s="201">
        <f t="shared" si="4"/>
        <v>0.04</v>
      </c>
      <c r="L57" s="201">
        <f t="shared" si="4"/>
        <v>0.12</v>
      </c>
      <c r="M57" s="201">
        <f t="shared" si="4"/>
        <v>0.2</v>
      </c>
      <c r="N57" s="201">
        <f t="shared" si="4"/>
        <v>0.28000000000000003</v>
      </c>
      <c r="O57" s="201">
        <f t="shared" si="4"/>
        <v>0.36</v>
      </c>
      <c r="P57" s="201">
        <f t="shared" si="4"/>
        <v>0.44000000000000006</v>
      </c>
      <c r="Q57" s="366"/>
    </row>
    <row r="58" spans="1:17" x14ac:dyDescent="0.25">
      <c r="P58" s="194"/>
      <c r="Q58" s="366"/>
    </row>
    <row r="59" spans="1:17" x14ac:dyDescent="0.25">
      <c r="B59" s="75"/>
      <c r="C59" s="136"/>
      <c r="D59" s="70"/>
      <c r="E59" s="109" t="s">
        <v>257</v>
      </c>
      <c r="F59" s="188">
        <f>InpC!F53</f>
        <v>0.02</v>
      </c>
      <c r="G59" s="109" t="s">
        <v>187</v>
      </c>
      <c r="K59" s="288">
        <f>$F$59</f>
        <v>0.02</v>
      </c>
      <c r="L59" s="288">
        <f t="shared" ref="L59:O59" si="5">$F$59</f>
        <v>0.02</v>
      </c>
      <c r="M59" s="288">
        <f t="shared" si="5"/>
        <v>0.02</v>
      </c>
      <c r="N59" s="288">
        <f t="shared" si="5"/>
        <v>0.02</v>
      </c>
      <c r="O59" s="288">
        <f t="shared" si="5"/>
        <v>0.02</v>
      </c>
      <c r="Q59" s="368"/>
    </row>
    <row r="60" spans="1:17" x14ac:dyDescent="0.25">
      <c r="Q60" s="366"/>
    </row>
    <row r="61" spans="1:17" x14ac:dyDescent="0.25">
      <c r="Q61" s="366"/>
    </row>
    <row r="62" spans="1:17" x14ac:dyDescent="0.25">
      <c r="Q62" s="366"/>
    </row>
    <row r="63" spans="1:17" x14ac:dyDescent="0.25">
      <c r="B63" s="8" t="s">
        <v>258</v>
      </c>
      <c r="Q63" s="366"/>
    </row>
    <row r="64" spans="1:17" x14ac:dyDescent="0.25">
      <c r="E64" s="60" t="s">
        <v>259</v>
      </c>
      <c r="G64" s="7" t="s">
        <v>260</v>
      </c>
      <c r="K64" s="190">
        <v>1</v>
      </c>
      <c r="L64" s="190">
        <v>0</v>
      </c>
      <c r="M64" s="190">
        <v>0</v>
      </c>
      <c r="N64" s="190">
        <v>0</v>
      </c>
      <c r="O64" s="190">
        <v>0</v>
      </c>
      <c r="Q64" s="366" t="s">
        <v>261</v>
      </c>
    </row>
    <row r="65" spans="1:17" x14ac:dyDescent="0.25">
      <c r="E65" s="60" t="s">
        <v>262</v>
      </c>
      <c r="G65" s="7" t="s">
        <v>260</v>
      </c>
      <c r="K65" s="190">
        <v>1</v>
      </c>
      <c r="L65" s="190">
        <v>0.5</v>
      </c>
      <c r="M65" s="190">
        <v>0</v>
      </c>
      <c r="N65" s="190">
        <v>0</v>
      </c>
      <c r="O65" s="190">
        <v>0</v>
      </c>
      <c r="Q65" s="366" t="s">
        <v>261</v>
      </c>
    </row>
    <row r="66" spans="1:17" x14ac:dyDescent="0.25">
      <c r="E66" s="60" t="s">
        <v>263</v>
      </c>
      <c r="G66" s="7" t="s">
        <v>260</v>
      </c>
      <c r="K66" s="190">
        <v>1</v>
      </c>
      <c r="L66" s="190">
        <v>1</v>
      </c>
      <c r="M66" s="190">
        <v>0.5</v>
      </c>
      <c r="N66" s="190">
        <v>0</v>
      </c>
      <c r="O66" s="190">
        <v>0</v>
      </c>
      <c r="Q66" s="366" t="s">
        <v>261</v>
      </c>
    </row>
    <row r="67" spans="1:17" x14ac:dyDescent="0.25">
      <c r="E67" s="60" t="s">
        <v>264</v>
      </c>
      <c r="G67" s="7" t="s">
        <v>260</v>
      </c>
      <c r="K67" s="190">
        <v>1</v>
      </c>
      <c r="L67" s="190">
        <v>1</v>
      </c>
      <c r="M67" s="190">
        <v>1</v>
      </c>
      <c r="N67" s="190">
        <v>0.5</v>
      </c>
      <c r="O67" s="190">
        <v>0</v>
      </c>
      <c r="Q67" s="366" t="s">
        <v>261</v>
      </c>
    </row>
    <row r="68" spans="1:17" x14ac:dyDescent="0.25">
      <c r="B68" s="75"/>
      <c r="C68" s="136"/>
      <c r="D68" s="70"/>
      <c r="E68" s="60" t="s">
        <v>265</v>
      </c>
      <c r="G68" s="7" t="s">
        <v>260</v>
      </c>
      <c r="K68" s="190">
        <v>1</v>
      </c>
      <c r="L68" s="190">
        <v>1</v>
      </c>
      <c r="M68" s="190">
        <v>1</v>
      </c>
      <c r="N68" s="190">
        <v>1</v>
      </c>
      <c r="O68" s="190">
        <v>0.5</v>
      </c>
      <c r="Q68" s="366" t="s">
        <v>261</v>
      </c>
    </row>
    <row r="69" spans="1:17" x14ac:dyDescent="0.25">
      <c r="B69" s="75"/>
      <c r="C69" s="136"/>
      <c r="D69" s="70"/>
      <c r="J69" s="188"/>
      <c r="K69" s="188"/>
      <c r="L69" s="188"/>
      <c r="M69" s="188"/>
      <c r="N69" s="188"/>
      <c r="O69" s="188"/>
      <c r="P69" s="188"/>
    </row>
    <row r="70" spans="1:17" x14ac:dyDescent="0.25">
      <c r="B70" s="75"/>
      <c r="C70" s="136"/>
      <c r="D70" s="70"/>
    </row>
    <row r="71" spans="1:17" s="15" customFormat="1" x14ac:dyDescent="0.25">
      <c r="A71" s="79"/>
      <c r="B71" s="80"/>
      <c r="C71" s="137"/>
      <c r="D71" s="76"/>
      <c r="I71" s="15" t="s">
        <v>266</v>
      </c>
    </row>
    <row r="72" spans="1:17" x14ac:dyDescent="0.25">
      <c r="B72" s="75"/>
      <c r="C72" s="136"/>
      <c r="D72" s="70"/>
    </row>
    <row r="73" spans="1:17" x14ac:dyDescent="0.25">
      <c r="B73" s="75"/>
      <c r="C73" s="136"/>
      <c r="D73" s="70"/>
    </row>
    <row r="74" spans="1:17" x14ac:dyDescent="0.25">
      <c r="B74" s="75"/>
      <c r="C74" s="136"/>
      <c r="D74" s="70"/>
    </row>
    <row r="75" spans="1:17" x14ac:dyDescent="0.25">
      <c r="B75" s="75"/>
      <c r="C75" s="136"/>
      <c r="D75" s="70"/>
    </row>
    <row r="76" spans="1:17" x14ac:dyDescent="0.25">
      <c r="B76" s="75"/>
      <c r="C76" s="136"/>
      <c r="D76" s="70"/>
    </row>
    <row r="77" spans="1:17" x14ac:dyDescent="0.25">
      <c r="B77" s="75"/>
      <c r="C77" s="136"/>
      <c r="D77" s="70"/>
    </row>
    <row r="78" spans="1:17" x14ac:dyDescent="0.25">
      <c r="B78" s="75"/>
      <c r="C78" s="136"/>
      <c r="D78" s="70"/>
    </row>
    <row r="79" spans="1:17" x14ac:dyDescent="0.25">
      <c r="B79" s="75"/>
      <c r="C79" s="136"/>
      <c r="D79" s="70"/>
    </row>
    <row r="80" spans="1:17" x14ac:dyDescent="0.25">
      <c r="B80" s="75"/>
      <c r="C80" s="136"/>
      <c r="D80" s="70"/>
    </row>
    <row r="81" spans="2:4" x14ac:dyDescent="0.25">
      <c r="B81" s="75"/>
      <c r="C81" s="136"/>
      <c r="D81" s="70"/>
    </row>
    <row r="82" spans="2:4" x14ac:dyDescent="0.25">
      <c r="B82" s="75"/>
      <c r="C82" s="136"/>
      <c r="D82" s="70"/>
    </row>
    <row r="83" spans="2:4" x14ac:dyDescent="0.25">
      <c r="B83" s="75"/>
      <c r="C83" s="136"/>
      <c r="D83" s="70"/>
    </row>
    <row r="84" spans="2:4" x14ac:dyDescent="0.25">
      <c r="B84" s="75"/>
      <c r="C84" s="136"/>
      <c r="D84" s="70"/>
    </row>
    <row r="85" spans="2:4" x14ac:dyDescent="0.25">
      <c r="B85" s="75"/>
      <c r="C85" s="136"/>
      <c r="D85" s="70"/>
    </row>
    <row r="86" spans="2:4" x14ac:dyDescent="0.25">
      <c r="B86" s="75"/>
      <c r="C86" s="136"/>
      <c r="D86" s="70"/>
    </row>
    <row r="87" spans="2:4" x14ac:dyDescent="0.25">
      <c r="B87" s="75"/>
      <c r="C87" s="136"/>
      <c r="D87" s="70"/>
    </row>
    <row r="88" spans="2:4" x14ac:dyDescent="0.25">
      <c r="B88" s="75"/>
      <c r="C88" s="136"/>
      <c r="D88" s="70"/>
    </row>
    <row r="89" spans="2:4" x14ac:dyDescent="0.25">
      <c r="B89" s="75"/>
      <c r="C89" s="136"/>
      <c r="D89" s="70"/>
    </row>
    <row r="90" spans="2:4" x14ac:dyDescent="0.25">
      <c r="B90" s="75"/>
      <c r="C90" s="136"/>
      <c r="D90" s="70"/>
    </row>
    <row r="91" spans="2:4" x14ac:dyDescent="0.25">
      <c r="B91" s="75"/>
      <c r="C91" s="136"/>
      <c r="D91" s="70"/>
    </row>
    <row r="92" spans="2:4" x14ac:dyDescent="0.25">
      <c r="B92" s="75"/>
      <c r="C92" s="136"/>
      <c r="D92" s="70"/>
    </row>
    <row r="93" spans="2:4" x14ac:dyDescent="0.25">
      <c r="B93" s="75"/>
      <c r="C93" s="136"/>
      <c r="D93" s="70"/>
    </row>
    <row r="94" spans="2:4" x14ac:dyDescent="0.25">
      <c r="B94" s="75"/>
      <c r="C94" s="136"/>
      <c r="D94" s="70"/>
    </row>
    <row r="95" spans="2:4" x14ac:dyDescent="0.25">
      <c r="B95" s="75"/>
      <c r="C95" s="136"/>
      <c r="D95" s="70"/>
    </row>
    <row r="96" spans="2:4" x14ac:dyDescent="0.25">
      <c r="B96" s="75"/>
      <c r="C96" s="136"/>
      <c r="D96" s="70"/>
    </row>
    <row r="97" spans="2:4" x14ac:dyDescent="0.25">
      <c r="B97" s="75"/>
      <c r="C97" s="136"/>
      <c r="D97" s="70"/>
    </row>
    <row r="98" spans="2:4" x14ac:dyDescent="0.25">
      <c r="B98" s="75"/>
      <c r="C98" s="136"/>
      <c r="D98" s="70"/>
    </row>
    <row r="99" spans="2:4" x14ac:dyDescent="0.25">
      <c r="B99" s="75"/>
      <c r="C99" s="136"/>
      <c r="D99" s="70"/>
    </row>
    <row r="100" spans="2:4" x14ac:dyDescent="0.25">
      <c r="B100" s="75"/>
      <c r="C100" s="136"/>
      <c r="D100" s="70"/>
    </row>
    <row r="101" spans="2:4" x14ac:dyDescent="0.25">
      <c r="B101" s="75"/>
      <c r="C101" s="136"/>
      <c r="D101" s="70"/>
    </row>
    <row r="102" spans="2:4" x14ac:dyDescent="0.25">
      <c r="B102" s="75"/>
      <c r="C102" s="136"/>
      <c r="D102" s="70"/>
    </row>
    <row r="103" spans="2:4" x14ac:dyDescent="0.25">
      <c r="B103" s="75"/>
      <c r="C103" s="136"/>
      <c r="D103" s="70"/>
    </row>
    <row r="104" spans="2:4" x14ac:dyDescent="0.25">
      <c r="B104" s="75"/>
      <c r="C104" s="136"/>
      <c r="D104" s="70"/>
    </row>
    <row r="105" spans="2:4" x14ac:dyDescent="0.25">
      <c r="B105" s="75"/>
      <c r="C105" s="136"/>
      <c r="D105" s="70"/>
    </row>
    <row r="106" spans="2:4" x14ac:dyDescent="0.25">
      <c r="B106" s="75"/>
      <c r="C106" s="136"/>
      <c r="D106" s="70"/>
    </row>
    <row r="107" spans="2:4" x14ac:dyDescent="0.25">
      <c r="B107" s="75"/>
      <c r="C107" s="136"/>
      <c r="D107" s="70"/>
    </row>
    <row r="108" spans="2:4" x14ac:dyDescent="0.25">
      <c r="B108" s="75"/>
      <c r="C108" s="136"/>
      <c r="D108" s="70"/>
    </row>
    <row r="109" spans="2:4" x14ac:dyDescent="0.25">
      <c r="B109" s="75"/>
      <c r="C109" s="136"/>
      <c r="D109" s="70"/>
    </row>
    <row r="110" spans="2:4" x14ac:dyDescent="0.25">
      <c r="B110" s="75"/>
      <c r="C110" s="136"/>
      <c r="D110" s="70"/>
    </row>
    <row r="111" spans="2:4" x14ac:dyDescent="0.25">
      <c r="B111" s="75"/>
      <c r="C111" s="136"/>
      <c r="D111" s="70"/>
    </row>
    <row r="112" spans="2:4" x14ac:dyDescent="0.25">
      <c r="B112" s="75"/>
      <c r="C112" s="136"/>
      <c r="D112" s="70"/>
    </row>
    <row r="113" spans="2:4" x14ac:dyDescent="0.25">
      <c r="B113" s="75"/>
      <c r="C113" s="136"/>
      <c r="D113" s="70"/>
    </row>
    <row r="114" spans="2:4" x14ac:dyDescent="0.25">
      <c r="B114" s="75"/>
      <c r="C114" s="136"/>
      <c r="D114" s="70"/>
    </row>
    <row r="115" spans="2:4" x14ac:dyDescent="0.25">
      <c r="B115" s="75"/>
      <c r="C115" s="136"/>
      <c r="D115" s="70"/>
    </row>
    <row r="116" spans="2:4" x14ac:dyDescent="0.25">
      <c r="B116" s="75"/>
      <c r="C116" s="136"/>
      <c r="D116" s="70"/>
    </row>
    <row r="117" spans="2:4" x14ac:dyDescent="0.25">
      <c r="B117" s="75"/>
      <c r="C117" s="136"/>
      <c r="D117" s="70"/>
    </row>
    <row r="118" spans="2:4" x14ac:dyDescent="0.25">
      <c r="B118" s="75"/>
      <c r="C118" s="136"/>
      <c r="D118" s="70"/>
    </row>
    <row r="119" spans="2:4" x14ac:dyDescent="0.25">
      <c r="B119" s="75"/>
      <c r="C119" s="136"/>
      <c r="D119" s="70"/>
    </row>
    <row r="120" spans="2:4" x14ac:dyDescent="0.25">
      <c r="B120" s="75"/>
      <c r="C120" s="136"/>
      <c r="D120" s="70"/>
    </row>
    <row r="121" spans="2:4" x14ac:dyDescent="0.25">
      <c r="B121" s="75"/>
      <c r="C121" s="136"/>
      <c r="D121" s="70"/>
    </row>
    <row r="122" spans="2:4" x14ac:dyDescent="0.25">
      <c r="B122" s="75"/>
      <c r="C122" s="136"/>
      <c r="D122" s="70"/>
    </row>
    <row r="123" spans="2:4" x14ac:dyDescent="0.25">
      <c r="B123" s="75"/>
      <c r="C123" s="136"/>
      <c r="D123" s="70"/>
    </row>
    <row r="124" spans="2:4" x14ac:dyDescent="0.25">
      <c r="B124" s="75"/>
      <c r="C124" s="136"/>
      <c r="D124" s="70"/>
    </row>
    <row r="125" spans="2:4" x14ac:dyDescent="0.25">
      <c r="B125" s="75"/>
      <c r="C125" s="136"/>
      <c r="D125" s="70"/>
    </row>
    <row r="126" spans="2:4" x14ac:dyDescent="0.25">
      <c r="B126" s="75"/>
      <c r="C126" s="136"/>
      <c r="D126" s="70"/>
    </row>
    <row r="127" spans="2:4" x14ac:dyDescent="0.25">
      <c r="B127" s="75"/>
      <c r="C127" s="136"/>
      <c r="D127" s="70"/>
    </row>
    <row r="128" spans="2:4" x14ac:dyDescent="0.25">
      <c r="B128" s="75"/>
      <c r="C128" s="136"/>
      <c r="D128" s="70"/>
    </row>
    <row r="129" spans="2:4" x14ac:dyDescent="0.25">
      <c r="B129" s="75"/>
      <c r="C129" s="136"/>
      <c r="D129" s="70"/>
    </row>
    <row r="130" spans="2:4" x14ac:dyDescent="0.25">
      <c r="B130" s="75"/>
      <c r="C130" s="136"/>
      <c r="D130" s="70"/>
    </row>
    <row r="131" spans="2:4" x14ac:dyDescent="0.25">
      <c r="B131" s="75"/>
      <c r="C131" s="136"/>
      <c r="D131" s="70"/>
    </row>
    <row r="132" spans="2:4" x14ac:dyDescent="0.25">
      <c r="B132" s="75"/>
      <c r="C132" s="136"/>
      <c r="D132" s="70"/>
    </row>
    <row r="133" spans="2:4" x14ac:dyDescent="0.25">
      <c r="B133" s="75"/>
      <c r="C133" s="136"/>
      <c r="D133" s="70"/>
    </row>
    <row r="134" spans="2:4" x14ac:dyDescent="0.25">
      <c r="B134" s="75"/>
      <c r="C134" s="136"/>
      <c r="D134" s="70"/>
    </row>
    <row r="135" spans="2:4" x14ac:dyDescent="0.25">
      <c r="B135" s="75"/>
      <c r="C135" s="136"/>
      <c r="D135" s="70"/>
    </row>
    <row r="136" spans="2:4" x14ac:dyDescent="0.25">
      <c r="B136" s="75"/>
      <c r="C136" s="136"/>
      <c r="D136" s="70"/>
    </row>
    <row r="137" spans="2:4" x14ac:dyDescent="0.25">
      <c r="B137" s="75"/>
      <c r="C137" s="136"/>
      <c r="D137" s="70"/>
    </row>
    <row r="138" spans="2:4" x14ac:dyDescent="0.25">
      <c r="B138" s="75"/>
      <c r="C138" s="136"/>
      <c r="D138" s="70"/>
    </row>
    <row r="139" spans="2:4" x14ac:dyDescent="0.25">
      <c r="B139" s="75"/>
      <c r="C139" s="136"/>
      <c r="D139" s="70"/>
    </row>
    <row r="140" spans="2:4" x14ac:dyDescent="0.25">
      <c r="B140" s="75"/>
      <c r="C140" s="136"/>
      <c r="D140" s="70"/>
    </row>
    <row r="141" spans="2:4" x14ac:dyDescent="0.25">
      <c r="B141" s="75"/>
      <c r="C141" s="136"/>
      <c r="D141" s="70"/>
    </row>
    <row r="142" spans="2:4" x14ac:dyDescent="0.25">
      <c r="B142" s="75"/>
      <c r="C142" s="136"/>
      <c r="D142" s="70"/>
    </row>
    <row r="143" spans="2:4" x14ac:dyDescent="0.25">
      <c r="B143" s="75"/>
      <c r="C143" s="136"/>
      <c r="D143" s="70"/>
    </row>
    <row r="144" spans="2:4" x14ac:dyDescent="0.25">
      <c r="B144" s="75"/>
      <c r="C144" s="136"/>
      <c r="D144" s="70"/>
    </row>
    <row r="145" spans="2:4" x14ac:dyDescent="0.25">
      <c r="B145" s="75"/>
      <c r="C145" s="136"/>
      <c r="D145" s="70"/>
    </row>
    <row r="146" spans="2:4" x14ac:dyDescent="0.25">
      <c r="B146" s="75"/>
      <c r="C146" s="136"/>
      <c r="D146" s="70"/>
    </row>
    <row r="147" spans="2:4" x14ac:dyDescent="0.25">
      <c r="B147" s="75"/>
      <c r="C147" s="136"/>
      <c r="D147" s="70"/>
    </row>
    <row r="148" spans="2:4" x14ac:dyDescent="0.25">
      <c r="B148" s="75"/>
      <c r="C148" s="136"/>
      <c r="D148" s="70"/>
    </row>
    <row r="149" spans="2:4" x14ac:dyDescent="0.25">
      <c r="B149" s="75"/>
      <c r="C149" s="136"/>
      <c r="D149" s="70"/>
    </row>
    <row r="150" spans="2:4" x14ac:dyDescent="0.25">
      <c r="B150" s="75"/>
      <c r="C150" s="136"/>
      <c r="D150" s="70"/>
    </row>
    <row r="151" spans="2:4" x14ac:dyDescent="0.25">
      <c r="B151" s="75"/>
      <c r="C151" s="136"/>
      <c r="D151" s="70"/>
    </row>
    <row r="152" spans="2:4" x14ac:dyDescent="0.25">
      <c r="B152" s="75"/>
      <c r="C152" s="136"/>
      <c r="D152" s="70"/>
    </row>
    <row r="153" spans="2:4" x14ac:dyDescent="0.25">
      <c r="B153" s="75"/>
      <c r="C153" s="136"/>
      <c r="D153" s="70"/>
    </row>
    <row r="154" spans="2:4" x14ac:dyDescent="0.25">
      <c r="B154" s="75"/>
      <c r="C154" s="136"/>
      <c r="D154" s="70"/>
    </row>
    <row r="155" spans="2:4" x14ac:dyDescent="0.25">
      <c r="B155" s="75"/>
      <c r="C155" s="136"/>
      <c r="D155" s="70"/>
    </row>
    <row r="156" spans="2:4" x14ac:dyDescent="0.25">
      <c r="B156" s="75"/>
      <c r="C156" s="136"/>
      <c r="D156" s="70"/>
    </row>
    <row r="157" spans="2:4" x14ac:dyDescent="0.25">
      <c r="B157" s="75"/>
      <c r="C157" s="136"/>
      <c r="D157" s="70"/>
    </row>
    <row r="158" spans="2:4" x14ac:dyDescent="0.25">
      <c r="B158" s="75"/>
      <c r="C158" s="136"/>
      <c r="D158" s="70"/>
    </row>
    <row r="159" spans="2:4" x14ac:dyDescent="0.25">
      <c r="B159" s="75"/>
      <c r="C159" s="136"/>
      <c r="D159" s="70"/>
    </row>
    <row r="160" spans="2:4" x14ac:dyDescent="0.25">
      <c r="B160" s="75"/>
      <c r="C160" s="136"/>
      <c r="D160" s="70"/>
    </row>
    <row r="161" spans="2:4" x14ac:dyDescent="0.25">
      <c r="B161" s="75"/>
      <c r="C161" s="136"/>
      <c r="D161" s="70"/>
    </row>
    <row r="162" spans="2:4" x14ac:dyDescent="0.25">
      <c r="B162" s="75"/>
      <c r="C162" s="136"/>
      <c r="D162" s="70"/>
    </row>
    <row r="163" spans="2:4" x14ac:dyDescent="0.25">
      <c r="B163" s="75"/>
      <c r="C163" s="136"/>
      <c r="D163" s="70"/>
    </row>
    <row r="164" spans="2:4" x14ac:dyDescent="0.25">
      <c r="B164" s="75"/>
      <c r="C164" s="136"/>
      <c r="D164" s="70"/>
    </row>
    <row r="165" spans="2:4" x14ac:dyDescent="0.25"/>
    <row r="166" spans="2:4" x14ac:dyDescent="0.25"/>
    <row r="167" spans="2:4" x14ac:dyDescent="0.25"/>
    <row r="168" spans="2:4" x14ac:dyDescent="0.25"/>
    <row r="169" spans="2:4" x14ac:dyDescent="0.25"/>
    <row r="170" spans="2:4" x14ac:dyDescent="0.25"/>
    <row r="171" spans="2:4" x14ac:dyDescent="0.25"/>
    <row r="172" spans="2:4" x14ac:dyDescent="0.25"/>
    <row r="173" spans="2:4" x14ac:dyDescent="0.25"/>
    <row r="174" spans="2:4" x14ac:dyDescent="0.25"/>
    <row r="175" spans="2:4" x14ac:dyDescent="0.25"/>
    <row r="176" spans="2: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</sheetData>
  <conditionalFormatting sqref="J4:P4">
    <cfRule type="cellIs" dxfId="26" priority="11" operator="equal">
      <formula>"Post-Fcst"</formula>
    </cfRule>
    <cfRule type="cellIs" dxfId="25" priority="12" operator="equal">
      <formula>"Forecast"</formula>
    </cfRule>
    <cfRule type="cellIs" dxfId="24" priority="13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  <outlinePr summaryBelow="0" summaryRight="0"/>
  </sheetPr>
  <dimension ref="A1:O5054"/>
  <sheetViews>
    <sheetView zoomScale="85" zoomScaleNormal="85" workbookViewId="0">
      <pane xSplit="9" ySplit="5" topLeftCell="J6" activePane="bottomRight" state="frozen"/>
      <selection pane="topRight" activeCell="K20" sqref="K20"/>
      <selection pane="bottomLeft" activeCell="K20" sqref="K20"/>
      <selection pane="bottomRight" activeCell="H6" sqref="H6:I5048"/>
    </sheetView>
  </sheetViews>
  <sheetFormatPr defaultColWidth="0" defaultRowHeight="13.2" x14ac:dyDescent="0.25"/>
  <cols>
    <col min="1" max="1" width="1.44140625" style="11" customWidth="1"/>
    <col min="2" max="3" width="1.44140625" style="8" customWidth="1"/>
    <col min="4" max="4" width="1.44140625" style="9" customWidth="1"/>
    <col min="5" max="5" width="14" style="109" customWidth="1"/>
    <col min="6" max="7" width="24" style="109" customWidth="1"/>
    <col min="8" max="10" width="26.5546875" style="7" customWidth="1"/>
    <col min="11" max="12" width="29.6640625" style="109" customWidth="1"/>
    <col min="13" max="13" width="29.44140625" style="7" customWidth="1"/>
    <col min="14" max="14" width="29" style="7" customWidth="1"/>
    <col min="15" max="15" width="0" style="7" hidden="1" customWidth="1"/>
    <col min="16" max="16384" width="22.6640625" style="7" hidden="1"/>
  </cols>
  <sheetData>
    <row r="1" spans="1:14" s="143" customFormat="1" ht="24.6" x14ac:dyDescent="0.4">
      <c r="A1" s="139" t="str">
        <f ca="1" xml:space="preserve"> RIGHT(CELL("filename", $A$1), LEN(CELL("filename", $A$1)) - SEARCH("]", CELL("filename", $A$1)))</f>
        <v>InpIndex</v>
      </c>
      <c r="E1" s="153"/>
      <c r="F1" s="153"/>
      <c r="G1" s="153"/>
      <c r="K1" s="153"/>
      <c r="L1" s="153"/>
    </row>
    <row r="2" spans="1:14" s="5" customFormat="1" x14ac:dyDescent="0.25">
      <c r="B2" s="39"/>
      <c r="C2" s="39"/>
      <c r="I2" s="194"/>
      <c r="J2" s="292"/>
      <c r="K2" s="294"/>
      <c r="L2" s="293"/>
      <c r="M2" s="36"/>
    </row>
    <row r="3" spans="1:14" s="5" customFormat="1" x14ac:dyDescent="0.25">
      <c r="B3" s="39"/>
      <c r="C3" s="39"/>
      <c r="H3" s="36"/>
      <c r="I3" s="194"/>
      <c r="J3" s="188"/>
      <c r="M3" s="36"/>
    </row>
    <row r="4" spans="1:14" s="5" customFormat="1" x14ac:dyDescent="0.25">
      <c r="B4" s="39"/>
      <c r="C4" s="39"/>
      <c r="H4" s="36"/>
      <c r="I4" s="36"/>
      <c r="J4" s="36"/>
      <c r="M4" s="36"/>
    </row>
    <row r="5" spans="1:14" x14ac:dyDescent="0.25">
      <c r="B5" s="60"/>
      <c r="C5" s="60"/>
      <c r="E5" s="215" t="s">
        <v>267</v>
      </c>
      <c r="F5" s="218" t="s">
        <v>268</v>
      </c>
      <c r="G5" s="60" t="s">
        <v>269</v>
      </c>
      <c r="H5" s="119" t="s">
        <v>270</v>
      </c>
      <c r="I5" s="120" t="s">
        <v>271</v>
      </c>
      <c r="J5" s="10" t="s">
        <v>272</v>
      </c>
      <c r="K5" s="218" t="s">
        <v>273</v>
      </c>
      <c r="L5" s="218" t="s">
        <v>274</v>
      </c>
      <c r="M5" s="10" t="s">
        <v>275</v>
      </c>
      <c r="N5" s="10" t="s">
        <v>276</v>
      </c>
    </row>
    <row r="6" spans="1:14" x14ac:dyDescent="0.25">
      <c r="E6" s="220">
        <v>42373</v>
      </c>
      <c r="F6" s="219">
        <f xml:space="preserve"> InpC!$F$28</f>
        <v>4</v>
      </c>
      <c r="G6" s="217">
        <f>YEAR(E6) + IF(MONTH(E6) &gt;= F6, 1, 0)</f>
        <v>2016</v>
      </c>
      <c r="H6" s="216">
        <v>3.9614236694912699</v>
      </c>
      <c r="I6" s="216">
        <v>4.3633487004832503</v>
      </c>
      <c r="J6" s="194">
        <f>IFERROR(AVERAGE(H6:I6),"")</f>
        <v>4.1623861849872599</v>
      </c>
      <c r="K6" s="219">
        <f>InpC!$F$55*100</f>
        <v>0.15</v>
      </c>
      <c r="L6" s="219">
        <f>InpC!$F$64*100</f>
        <v>0</v>
      </c>
      <c r="M6" s="194">
        <f xml:space="preserve"> IFERROR(J6 - K6,"")</f>
        <v>4.0123861849872595</v>
      </c>
      <c r="N6" s="194">
        <f>IFERROR(J6-K6+L6,"")</f>
        <v>4.0123861849872595</v>
      </c>
    </row>
    <row r="7" spans="1:14" x14ac:dyDescent="0.25">
      <c r="E7" s="220">
        <f>WORKDAY(E6,1,)</f>
        <v>42374</v>
      </c>
      <c r="F7" s="219">
        <f xml:space="preserve"> InpC!$F$28</f>
        <v>4</v>
      </c>
      <c r="G7" s="217">
        <f t="shared" ref="G7:G70" si="0">YEAR(E7) + IF(MONTH(E7) &gt;= F7, 1, 0)</f>
        <v>2016</v>
      </c>
      <c r="H7" s="216">
        <v>3.94045425463435</v>
      </c>
      <c r="I7" s="216">
        <v>4.3391981730193399</v>
      </c>
      <c r="J7" s="194">
        <f t="shared" ref="J7:J70" si="1">IFERROR(AVERAGE(H7:I7),"")</f>
        <v>4.1398262138268453</v>
      </c>
      <c r="K7" s="219">
        <f>InpC!$F$55*100</f>
        <v>0.15</v>
      </c>
      <c r="L7" s="219">
        <f>InpC!$F$64*100</f>
        <v>0</v>
      </c>
      <c r="M7" s="194">
        <f t="shared" ref="M7:M70" si="2" xml:space="preserve"> IFERROR(J7 - K7,"")</f>
        <v>3.9898262138268454</v>
      </c>
      <c r="N7" s="194">
        <f t="shared" ref="N7:N70" si="3">IFERROR(J7-K7+L7,"")</f>
        <v>3.9898262138268454</v>
      </c>
    </row>
    <row r="8" spans="1:14" x14ac:dyDescent="0.25">
      <c r="E8" s="220">
        <f t="shared" ref="E8:E71" si="4">WORKDAY(E7,1,)</f>
        <v>42375</v>
      </c>
      <c r="F8" s="219">
        <f xml:space="preserve"> InpC!$F$28</f>
        <v>4</v>
      </c>
      <c r="G8" s="217">
        <f t="shared" si="0"/>
        <v>2016</v>
      </c>
      <c r="H8" s="216">
        <v>3.8693844783375599</v>
      </c>
      <c r="I8" s="216">
        <v>4.2667176063389398</v>
      </c>
      <c r="J8" s="194">
        <f t="shared" si="1"/>
        <v>4.0680510423382499</v>
      </c>
      <c r="K8" s="219">
        <f>InpC!$F$55*100</f>
        <v>0.15</v>
      </c>
      <c r="L8" s="219">
        <f>InpC!$F$64*100</f>
        <v>0</v>
      </c>
      <c r="M8" s="194">
        <f t="shared" si="2"/>
        <v>3.91805104233825</v>
      </c>
      <c r="N8" s="194">
        <f t="shared" si="3"/>
        <v>3.91805104233825</v>
      </c>
    </row>
    <row r="9" spans="1:14" x14ac:dyDescent="0.25">
      <c r="E9" s="220">
        <f t="shared" si="4"/>
        <v>42376</v>
      </c>
      <c r="F9" s="219">
        <f xml:space="preserve"> InpC!$F$28</f>
        <v>4</v>
      </c>
      <c r="G9" s="217">
        <f t="shared" si="0"/>
        <v>2016</v>
      </c>
      <c r="H9" s="216">
        <v>3.9107003173507402</v>
      </c>
      <c r="I9" s="216">
        <v>4.3085693266167002</v>
      </c>
      <c r="J9" s="194">
        <f t="shared" si="1"/>
        <v>4.10963482198372</v>
      </c>
      <c r="K9" s="219">
        <f>InpC!$F$55*100</f>
        <v>0.15</v>
      </c>
      <c r="L9" s="219">
        <f>InpC!$F$64*100</f>
        <v>0</v>
      </c>
      <c r="M9" s="194">
        <f t="shared" si="2"/>
        <v>3.9596348219837201</v>
      </c>
      <c r="N9" s="194">
        <f t="shared" si="3"/>
        <v>3.9596348219837201</v>
      </c>
    </row>
    <row r="10" spans="1:14" x14ac:dyDescent="0.25">
      <c r="E10" s="220">
        <f t="shared" si="4"/>
        <v>42377</v>
      </c>
      <c r="F10" s="219">
        <f xml:space="preserve"> InpC!$F$28</f>
        <v>4</v>
      </c>
      <c r="G10" s="217">
        <f t="shared" si="0"/>
        <v>2016</v>
      </c>
      <c r="H10" s="216">
        <v>3.88157130523697</v>
      </c>
      <c r="I10" s="216">
        <v>4.2773256148652798</v>
      </c>
      <c r="J10" s="194">
        <f t="shared" si="1"/>
        <v>4.0794484600511254</v>
      </c>
      <c r="K10" s="219">
        <f>InpC!$F$55*100</f>
        <v>0.15</v>
      </c>
      <c r="L10" s="219">
        <f>InpC!$F$64*100</f>
        <v>0</v>
      </c>
      <c r="M10" s="194">
        <f t="shared" si="2"/>
        <v>3.9294484600511255</v>
      </c>
      <c r="N10" s="194">
        <f t="shared" si="3"/>
        <v>3.9294484600511255</v>
      </c>
    </row>
    <row r="11" spans="1:14" x14ac:dyDescent="0.25">
      <c r="E11" s="220">
        <f t="shared" si="4"/>
        <v>42380</v>
      </c>
      <c r="F11" s="219">
        <f xml:space="preserve"> InpC!$F$28</f>
        <v>4</v>
      </c>
      <c r="G11" s="217">
        <f t="shared" si="0"/>
        <v>2016</v>
      </c>
      <c r="H11" s="216">
        <v>3.8915647903202002</v>
      </c>
      <c r="I11" s="216">
        <v>4.2880965936240498</v>
      </c>
      <c r="J11" s="194">
        <f t="shared" si="1"/>
        <v>4.089830691972125</v>
      </c>
      <c r="K11" s="219">
        <f>InpC!$F$55*100</f>
        <v>0.15</v>
      </c>
      <c r="L11" s="219">
        <f>InpC!$F$64*100</f>
        <v>0</v>
      </c>
      <c r="M11" s="194">
        <f t="shared" si="2"/>
        <v>3.9398306919721251</v>
      </c>
      <c r="N11" s="194">
        <f t="shared" si="3"/>
        <v>3.9398306919721251</v>
      </c>
    </row>
    <row r="12" spans="1:14" x14ac:dyDescent="0.25">
      <c r="E12" s="220">
        <f t="shared" si="4"/>
        <v>42381</v>
      </c>
      <c r="F12" s="219">
        <f xml:space="preserve"> InpC!$F$28</f>
        <v>4</v>
      </c>
      <c r="G12" s="217">
        <f t="shared" si="0"/>
        <v>2016</v>
      </c>
      <c r="H12" s="216">
        <v>3.8810972580927401</v>
      </c>
      <c r="I12" s="216">
        <v>4.2830904599925601</v>
      </c>
      <c r="J12" s="194">
        <f t="shared" si="1"/>
        <v>4.0820938590426499</v>
      </c>
      <c r="K12" s="219">
        <f>InpC!$F$55*100</f>
        <v>0.15</v>
      </c>
      <c r="L12" s="219">
        <f>InpC!$F$64*100</f>
        <v>0</v>
      </c>
      <c r="M12" s="194">
        <f t="shared" si="2"/>
        <v>3.93209385904265</v>
      </c>
      <c r="N12" s="194">
        <f t="shared" si="3"/>
        <v>3.93209385904265</v>
      </c>
    </row>
    <row r="13" spans="1:14" x14ac:dyDescent="0.25">
      <c r="E13" s="220">
        <f t="shared" si="4"/>
        <v>42382</v>
      </c>
      <c r="F13" s="219">
        <f xml:space="preserve"> InpC!$F$28</f>
        <v>4</v>
      </c>
      <c r="G13" s="217">
        <f t="shared" si="0"/>
        <v>2016</v>
      </c>
      <c r="H13" s="216">
        <v>3.8828814232979201</v>
      </c>
      <c r="I13" s="216">
        <v>4.2925114363349302</v>
      </c>
      <c r="J13" s="194">
        <f t="shared" si="1"/>
        <v>4.0876964298164253</v>
      </c>
      <c r="K13" s="219">
        <f>InpC!$F$55*100</f>
        <v>0.15</v>
      </c>
      <c r="L13" s="219">
        <f>InpC!$F$64*100</f>
        <v>0</v>
      </c>
      <c r="M13" s="194">
        <f t="shared" si="2"/>
        <v>3.9376964298164254</v>
      </c>
      <c r="N13" s="194">
        <f t="shared" si="3"/>
        <v>3.9376964298164254</v>
      </c>
    </row>
    <row r="14" spans="1:14" x14ac:dyDescent="0.25">
      <c r="E14" s="220">
        <f t="shared" si="4"/>
        <v>42383</v>
      </c>
      <c r="F14" s="219">
        <f xml:space="preserve"> InpC!$F$28</f>
        <v>4</v>
      </c>
      <c r="G14" s="217">
        <f t="shared" si="0"/>
        <v>2016</v>
      </c>
      <c r="H14" s="216">
        <v>3.9155459681412998</v>
      </c>
      <c r="I14" s="216">
        <v>4.3335536998900999</v>
      </c>
      <c r="J14" s="194">
        <f t="shared" si="1"/>
        <v>4.1245498340157001</v>
      </c>
      <c r="K14" s="219">
        <f>InpC!$F$55*100</f>
        <v>0.15</v>
      </c>
      <c r="L14" s="219">
        <f>InpC!$F$64*100</f>
        <v>0</v>
      </c>
      <c r="M14" s="194">
        <f t="shared" si="2"/>
        <v>3.9745498340157002</v>
      </c>
      <c r="N14" s="194">
        <f t="shared" si="3"/>
        <v>3.9745498340157002</v>
      </c>
    </row>
    <row r="15" spans="1:14" x14ac:dyDescent="0.25">
      <c r="E15" s="220">
        <f t="shared" si="4"/>
        <v>42384</v>
      </c>
      <c r="F15" s="219">
        <f xml:space="preserve"> InpC!$F$28</f>
        <v>4</v>
      </c>
      <c r="G15" s="217">
        <f t="shared" si="0"/>
        <v>2016</v>
      </c>
      <c r="H15" s="216">
        <v>3.8848317085244299</v>
      </c>
      <c r="I15" s="216">
        <v>4.3045977906579802</v>
      </c>
      <c r="J15" s="194">
        <f t="shared" si="1"/>
        <v>4.0947147495912048</v>
      </c>
      <c r="K15" s="219">
        <f>InpC!$F$55*100</f>
        <v>0.15</v>
      </c>
      <c r="L15" s="219">
        <f>InpC!$F$64*100</f>
        <v>0</v>
      </c>
      <c r="M15" s="194">
        <f t="shared" si="2"/>
        <v>3.9447147495912049</v>
      </c>
      <c r="N15" s="194">
        <f t="shared" si="3"/>
        <v>3.9447147495912049</v>
      </c>
    </row>
    <row r="16" spans="1:14" x14ac:dyDescent="0.25">
      <c r="E16" s="220">
        <f t="shared" si="4"/>
        <v>42387</v>
      </c>
      <c r="F16" s="219">
        <f xml:space="preserve"> InpC!$F$28</f>
        <v>4</v>
      </c>
      <c r="G16" s="217">
        <f t="shared" si="0"/>
        <v>2016</v>
      </c>
      <c r="H16" s="216">
        <v>3.9441216689643199</v>
      </c>
      <c r="I16" s="216">
        <v>4.37202365449187</v>
      </c>
      <c r="J16" s="194">
        <f t="shared" si="1"/>
        <v>4.1580726617280952</v>
      </c>
      <c r="K16" s="219">
        <f>InpC!$F$55*100</f>
        <v>0.15</v>
      </c>
      <c r="L16" s="219">
        <f>InpC!$F$64*100</f>
        <v>0</v>
      </c>
      <c r="M16" s="194">
        <f t="shared" si="2"/>
        <v>4.0080726617280948</v>
      </c>
      <c r="N16" s="194">
        <f t="shared" si="3"/>
        <v>4.0080726617280948</v>
      </c>
    </row>
    <row r="17" spans="5:14" x14ac:dyDescent="0.25">
      <c r="E17" s="220">
        <f t="shared" si="4"/>
        <v>42388</v>
      </c>
      <c r="F17" s="219">
        <f xml:space="preserve"> InpC!$F$28</f>
        <v>4</v>
      </c>
      <c r="G17" s="217">
        <f t="shared" si="0"/>
        <v>2016</v>
      </c>
      <c r="H17" s="216">
        <v>3.9708194670008399</v>
      </c>
      <c r="I17" s="216">
        <v>4.3968787002788403</v>
      </c>
      <c r="J17" s="194">
        <f t="shared" si="1"/>
        <v>4.1838490836398403</v>
      </c>
      <c r="K17" s="219">
        <f>InpC!$F$55*100</f>
        <v>0.15</v>
      </c>
      <c r="L17" s="219">
        <f>InpC!$F$64*100</f>
        <v>0</v>
      </c>
      <c r="M17" s="194">
        <f t="shared" si="2"/>
        <v>4.03384908363984</v>
      </c>
      <c r="N17" s="194">
        <f t="shared" si="3"/>
        <v>4.03384908363984</v>
      </c>
    </row>
    <row r="18" spans="5:14" x14ac:dyDescent="0.25">
      <c r="E18" s="220">
        <f t="shared" si="4"/>
        <v>42389</v>
      </c>
      <c r="F18" s="219">
        <f xml:space="preserve"> InpC!$F$28</f>
        <v>4</v>
      </c>
      <c r="G18" s="217">
        <f t="shared" si="0"/>
        <v>2016</v>
      </c>
      <c r="H18" s="216">
        <v>3.93866301939538</v>
      </c>
      <c r="I18" s="216">
        <v>4.3705194157712803</v>
      </c>
      <c r="J18" s="194">
        <f t="shared" si="1"/>
        <v>4.1545912175833299</v>
      </c>
      <c r="K18" s="219">
        <f>InpC!$F$55*100</f>
        <v>0.15</v>
      </c>
      <c r="L18" s="219">
        <f>InpC!$F$64*100</f>
        <v>0</v>
      </c>
      <c r="M18" s="194">
        <f t="shared" si="2"/>
        <v>4.0045912175833296</v>
      </c>
      <c r="N18" s="194">
        <f t="shared" si="3"/>
        <v>4.0045912175833296</v>
      </c>
    </row>
    <row r="19" spans="5:14" x14ac:dyDescent="0.25">
      <c r="E19" s="220">
        <f t="shared" si="4"/>
        <v>42390</v>
      </c>
      <c r="F19" s="219">
        <f xml:space="preserve"> InpC!$F$28</f>
        <v>4</v>
      </c>
      <c r="G19" s="217">
        <f t="shared" si="0"/>
        <v>2016</v>
      </c>
      <c r="H19" s="216">
        <v>4.02888831056248</v>
      </c>
      <c r="I19" s="216">
        <v>4.4443521643222903</v>
      </c>
      <c r="J19" s="194">
        <f t="shared" si="1"/>
        <v>4.2366202374423851</v>
      </c>
      <c r="K19" s="219">
        <f>InpC!$F$55*100</f>
        <v>0.15</v>
      </c>
      <c r="L19" s="219">
        <f>InpC!$F$64*100</f>
        <v>0</v>
      </c>
      <c r="M19" s="194">
        <f t="shared" si="2"/>
        <v>4.0866202374423848</v>
      </c>
      <c r="N19" s="194">
        <f t="shared" si="3"/>
        <v>4.0866202374423848</v>
      </c>
    </row>
    <row r="20" spans="5:14" x14ac:dyDescent="0.25">
      <c r="E20" s="220">
        <f t="shared" si="4"/>
        <v>42391</v>
      </c>
      <c r="F20" s="219">
        <f xml:space="preserve"> InpC!$F$28</f>
        <v>4</v>
      </c>
      <c r="G20" s="217">
        <f t="shared" si="0"/>
        <v>2016</v>
      </c>
      <c r="H20" s="216">
        <v>4.0581080739061504</v>
      </c>
      <c r="I20" s="216">
        <v>4.4699114629847898</v>
      </c>
      <c r="J20" s="194">
        <f t="shared" si="1"/>
        <v>4.2640097684454705</v>
      </c>
      <c r="K20" s="219">
        <f>InpC!$F$55*100</f>
        <v>0.15</v>
      </c>
      <c r="L20" s="219">
        <f>InpC!$F$64*100</f>
        <v>0</v>
      </c>
      <c r="M20" s="194">
        <f t="shared" si="2"/>
        <v>4.1140097684454702</v>
      </c>
      <c r="N20" s="194">
        <f t="shared" si="3"/>
        <v>4.1140097684454702</v>
      </c>
    </row>
    <row r="21" spans="5:14" x14ac:dyDescent="0.25">
      <c r="E21" s="220">
        <f t="shared" si="4"/>
        <v>42394</v>
      </c>
      <c r="F21" s="219">
        <f xml:space="preserve"> InpC!$F$28</f>
        <v>4</v>
      </c>
      <c r="G21" s="217">
        <f t="shared" si="0"/>
        <v>2016</v>
      </c>
      <c r="H21" s="216">
        <v>4.02979030555628</v>
      </c>
      <c r="I21" s="216">
        <v>4.4392543533143503</v>
      </c>
      <c r="J21" s="194">
        <f t="shared" si="1"/>
        <v>4.2345223294353147</v>
      </c>
      <c r="K21" s="219">
        <f>InpC!$F$55*100</f>
        <v>0.15</v>
      </c>
      <c r="L21" s="219">
        <f>InpC!$F$64*100</f>
        <v>0</v>
      </c>
      <c r="M21" s="194">
        <f t="shared" si="2"/>
        <v>4.0845223294353143</v>
      </c>
      <c r="N21" s="194">
        <f t="shared" si="3"/>
        <v>4.0845223294353143</v>
      </c>
    </row>
    <row r="22" spans="5:14" x14ac:dyDescent="0.25">
      <c r="E22" s="220">
        <f t="shared" si="4"/>
        <v>42395</v>
      </c>
      <c r="F22" s="219">
        <f xml:space="preserve"> InpC!$F$28</f>
        <v>4</v>
      </c>
      <c r="G22" s="217">
        <f t="shared" si="0"/>
        <v>2016</v>
      </c>
      <c r="H22" s="216">
        <v>4.0436574200050401</v>
      </c>
      <c r="I22" s="216">
        <v>4.4548508428903499</v>
      </c>
      <c r="J22" s="194">
        <f t="shared" si="1"/>
        <v>4.249254131447695</v>
      </c>
      <c r="K22" s="219">
        <f>InpC!$F$55*100</f>
        <v>0.15</v>
      </c>
      <c r="L22" s="219">
        <f>InpC!$F$64*100</f>
        <v>0</v>
      </c>
      <c r="M22" s="194">
        <f t="shared" si="2"/>
        <v>4.0992541314476947</v>
      </c>
      <c r="N22" s="194">
        <f t="shared" si="3"/>
        <v>4.0992541314476947</v>
      </c>
    </row>
    <row r="23" spans="5:14" x14ac:dyDescent="0.25">
      <c r="E23" s="220">
        <f t="shared" si="4"/>
        <v>42396</v>
      </c>
      <c r="F23" s="219">
        <f xml:space="preserve"> InpC!$F$28</f>
        <v>4</v>
      </c>
      <c r="G23" s="217">
        <f t="shared" si="0"/>
        <v>2016</v>
      </c>
      <c r="H23" s="216">
        <v>4.0464884445111604</v>
      </c>
      <c r="I23" s="216">
        <v>4.4630606172437597</v>
      </c>
      <c r="J23" s="194">
        <f t="shared" si="1"/>
        <v>4.2547745308774605</v>
      </c>
      <c r="K23" s="219">
        <f>InpC!$F$55*100</f>
        <v>0.15</v>
      </c>
      <c r="L23" s="219">
        <f>InpC!$F$64*100</f>
        <v>0</v>
      </c>
      <c r="M23" s="194">
        <f t="shared" si="2"/>
        <v>4.1047745308774601</v>
      </c>
      <c r="N23" s="194">
        <f t="shared" si="3"/>
        <v>4.1047745308774601</v>
      </c>
    </row>
    <row r="24" spans="5:14" x14ac:dyDescent="0.25">
      <c r="E24" s="220">
        <f t="shared" si="4"/>
        <v>42397</v>
      </c>
      <c r="F24" s="219">
        <f xml:space="preserve"> InpC!$F$28</f>
        <v>4</v>
      </c>
      <c r="G24" s="217">
        <f t="shared" si="0"/>
        <v>2016</v>
      </c>
      <c r="H24" s="216">
        <v>4.0311927776104302</v>
      </c>
      <c r="I24" s="216">
        <v>4.4491813216280898</v>
      </c>
      <c r="J24" s="194">
        <f t="shared" si="1"/>
        <v>4.2401870496192604</v>
      </c>
      <c r="K24" s="219">
        <f>InpC!$F$55*100</f>
        <v>0.15</v>
      </c>
      <c r="L24" s="219">
        <f>InpC!$F$64*100</f>
        <v>0</v>
      </c>
      <c r="M24" s="194">
        <f t="shared" si="2"/>
        <v>4.0901870496192601</v>
      </c>
      <c r="N24" s="194">
        <f t="shared" si="3"/>
        <v>4.0901870496192601</v>
      </c>
    </row>
    <row r="25" spans="5:14" x14ac:dyDescent="0.25">
      <c r="E25" s="220">
        <f t="shared" si="4"/>
        <v>42398</v>
      </c>
      <c r="F25" s="219">
        <f xml:space="preserve"> InpC!$F$28</f>
        <v>4</v>
      </c>
      <c r="G25" s="217">
        <f t="shared" si="0"/>
        <v>2016</v>
      </c>
      <c r="H25" s="216">
        <v>3.9560808134343102</v>
      </c>
      <c r="I25" s="216">
        <v>4.3719083927605196</v>
      </c>
      <c r="J25" s="194">
        <f t="shared" si="1"/>
        <v>4.1639946030974144</v>
      </c>
      <c r="K25" s="219">
        <f>InpC!$F$55*100</f>
        <v>0.15</v>
      </c>
      <c r="L25" s="219">
        <f>InpC!$F$64*100</f>
        <v>0</v>
      </c>
      <c r="M25" s="194">
        <f t="shared" si="2"/>
        <v>4.0139946030974141</v>
      </c>
      <c r="N25" s="194">
        <f t="shared" si="3"/>
        <v>4.0139946030974141</v>
      </c>
    </row>
    <row r="26" spans="5:14" x14ac:dyDescent="0.25">
      <c r="E26" s="220">
        <f t="shared" si="4"/>
        <v>42401</v>
      </c>
      <c r="F26" s="219">
        <f xml:space="preserve"> InpC!$F$28</f>
        <v>4</v>
      </c>
      <c r="G26" s="217">
        <f t="shared" si="0"/>
        <v>2016</v>
      </c>
      <c r="H26" s="216">
        <v>4.0206335028025704</v>
      </c>
      <c r="I26" s="216">
        <v>4.4029964632469296</v>
      </c>
      <c r="J26" s="194">
        <f t="shared" si="1"/>
        <v>4.21181498302475</v>
      </c>
      <c r="K26" s="219">
        <f>InpC!$F$55*100</f>
        <v>0.15</v>
      </c>
      <c r="L26" s="219">
        <f>InpC!$F$64*100</f>
        <v>0</v>
      </c>
      <c r="M26" s="194">
        <f t="shared" si="2"/>
        <v>4.0618149830247496</v>
      </c>
      <c r="N26" s="194">
        <f t="shared" si="3"/>
        <v>4.0618149830247496</v>
      </c>
    </row>
    <row r="27" spans="5:14" x14ac:dyDescent="0.25">
      <c r="E27" s="220">
        <f t="shared" si="4"/>
        <v>42402</v>
      </c>
      <c r="F27" s="219">
        <f xml:space="preserve"> InpC!$F$28</f>
        <v>4</v>
      </c>
      <c r="G27" s="217">
        <f t="shared" si="0"/>
        <v>2016</v>
      </c>
      <c r="H27" s="216">
        <v>3.9752880606694001</v>
      </c>
      <c r="I27" s="216">
        <v>4.3603599195832103</v>
      </c>
      <c r="J27" s="194">
        <f t="shared" si="1"/>
        <v>4.1678239901263048</v>
      </c>
      <c r="K27" s="219">
        <f>InpC!$F$55*100</f>
        <v>0.15</v>
      </c>
      <c r="L27" s="219">
        <f>InpC!$F$64*100</f>
        <v>0</v>
      </c>
      <c r="M27" s="194">
        <f t="shared" si="2"/>
        <v>4.0178239901263044</v>
      </c>
      <c r="N27" s="194">
        <f t="shared" si="3"/>
        <v>4.0178239901263044</v>
      </c>
    </row>
    <row r="28" spans="5:14" x14ac:dyDescent="0.25">
      <c r="E28" s="220">
        <f t="shared" si="4"/>
        <v>42403</v>
      </c>
      <c r="F28" s="219">
        <f xml:space="preserve"> InpC!$F$28</f>
        <v>4</v>
      </c>
      <c r="G28" s="217">
        <f t="shared" si="0"/>
        <v>2016</v>
      </c>
      <c r="H28" s="216">
        <v>3.9550021031615801</v>
      </c>
      <c r="I28" s="216">
        <v>4.3493551269206803</v>
      </c>
      <c r="J28" s="194">
        <f t="shared" si="1"/>
        <v>4.1521786150411302</v>
      </c>
      <c r="K28" s="219">
        <f>InpC!$F$55*100</f>
        <v>0.15</v>
      </c>
      <c r="L28" s="219">
        <f>InpC!$F$64*100</f>
        <v>0</v>
      </c>
      <c r="M28" s="194">
        <f t="shared" si="2"/>
        <v>4.0021786150411298</v>
      </c>
      <c r="N28" s="194">
        <f t="shared" si="3"/>
        <v>4.0021786150411298</v>
      </c>
    </row>
    <row r="29" spans="5:14" x14ac:dyDescent="0.25">
      <c r="E29" s="220">
        <f t="shared" si="4"/>
        <v>42404</v>
      </c>
      <c r="F29" s="219">
        <f xml:space="preserve"> InpC!$F$28</f>
        <v>4</v>
      </c>
      <c r="G29" s="217">
        <f t="shared" si="0"/>
        <v>2016</v>
      </c>
      <c r="H29" s="216">
        <v>4.0161567176117901</v>
      </c>
      <c r="I29" s="216">
        <v>4.4157861641434204</v>
      </c>
      <c r="J29" s="194">
        <f t="shared" si="1"/>
        <v>4.2159714408776052</v>
      </c>
      <c r="K29" s="219">
        <f>InpC!$F$55*100</f>
        <v>0.15</v>
      </c>
      <c r="L29" s="219">
        <f>InpC!$F$64*100</f>
        <v>0</v>
      </c>
      <c r="M29" s="194">
        <f t="shared" si="2"/>
        <v>4.0659714408776049</v>
      </c>
      <c r="N29" s="194">
        <f t="shared" si="3"/>
        <v>4.0659714408776049</v>
      </c>
    </row>
    <row r="30" spans="5:14" x14ac:dyDescent="0.25">
      <c r="E30" s="220">
        <f t="shared" si="4"/>
        <v>42405</v>
      </c>
      <c r="F30" s="219">
        <f xml:space="preserve"> InpC!$F$28</f>
        <v>4</v>
      </c>
      <c r="G30" s="217">
        <f t="shared" si="0"/>
        <v>2016</v>
      </c>
      <c r="H30" s="216">
        <v>4.04025490072714</v>
      </c>
      <c r="I30" s="216">
        <v>4.4497663957504896</v>
      </c>
      <c r="J30" s="194">
        <f t="shared" si="1"/>
        <v>4.2450106482388144</v>
      </c>
      <c r="K30" s="219">
        <f>InpC!$F$55*100</f>
        <v>0.15</v>
      </c>
      <c r="L30" s="219">
        <f>InpC!$F$64*100</f>
        <v>0</v>
      </c>
      <c r="M30" s="194">
        <f t="shared" si="2"/>
        <v>4.095010648238814</v>
      </c>
      <c r="N30" s="194">
        <f t="shared" si="3"/>
        <v>4.095010648238814</v>
      </c>
    </row>
    <row r="31" spans="5:14" x14ac:dyDescent="0.25">
      <c r="E31" s="220">
        <f t="shared" si="4"/>
        <v>42408</v>
      </c>
      <c r="F31" s="219">
        <f xml:space="preserve"> InpC!$F$28</f>
        <v>4</v>
      </c>
      <c r="G31" s="217">
        <f t="shared" si="0"/>
        <v>2016</v>
      </c>
      <c r="H31" s="216">
        <v>3.9441573086619299</v>
      </c>
      <c r="I31" s="216">
        <v>4.3612328414847399</v>
      </c>
      <c r="J31" s="194">
        <f t="shared" si="1"/>
        <v>4.1526950750733347</v>
      </c>
      <c r="K31" s="219">
        <f>InpC!$F$55*100</f>
        <v>0.15</v>
      </c>
      <c r="L31" s="219">
        <f>InpC!$F$64*100</f>
        <v>0</v>
      </c>
      <c r="M31" s="194">
        <f t="shared" si="2"/>
        <v>4.0026950750733343</v>
      </c>
      <c r="N31" s="194">
        <f t="shared" si="3"/>
        <v>4.0026950750733343</v>
      </c>
    </row>
    <row r="32" spans="5:14" x14ac:dyDescent="0.25">
      <c r="E32" s="220">
        <f t="shared" si="4"/>
        <v>42409</v>
      </c>
      <c r="F32" s="219">
        <f xml:space="preserve"> InpC!$F$28</f>
        <v>4</v>
      </c>
      <c r="G32" s="217">
        <f t="shared" si="0"/>
        <v>2016</v>
      </c>
      <c r="H32" s="216">
        <v>3.98542902632181</v>
      </c>
      <c r="I32" s="216">
        <v>4.4123088272077897</v>
      </c>
      <c r="J32" s="194">
        <f t="shared" si="1"/>
        <v>4.1988689267648001</v>
      </c>
      <c r="K32" s="219">
        <f>InpC!$F$55*100</f>
        <v>0.15</v>
      </c>
      <c r="L32" s="219">
        <f>InpC!$F$64*100</f>
        <v>0</v>
      </c>
      <c r="M32" s="194">
        <f t="shared" si="2"/>
        <v>4.0488689267647997</v>
      </c>
      <c r="N32" s="194">
        <f t="shared" si="3"/>
        <v>4.0488689267647997</v>
      </c>
    </row>
    <row r="33" spans="5:14" x14ac:dyDescent="0.25">
      <c r="E33" s="220">
        <f t="shared" si="4"/>
        <v>42410</v>
      </c>
      <c r="F33" s="219">
        <f xml:space="preserve"> InpC!$F$28</f>
        <v>4</v>
      </c>
      <c r="G33" s="217">
        <f t="shared" si="0"/>
        <v>2016</v>
      </c>
      <c r="H33" s="216">
        <v>4.0028163589470704</v>
      </c>
      <c r="I33" s="216">
        <v>4.4287964073233104</v>
      </c>
      <c r="J33" s="194">
        <f t="shared" si="1"/>
        <v>4.21580638313519</v>
      </c>
      <c r="K33" s="219">
        <f>InpC!$F$55*100</f>
        <v>0.15</v>
      </c>
      <c r="L33" s="219">
        <f>InpC!$F$64*100</f>
        <v>0</v>
      </c>
      <c r="M33" s="194">
        <f t="shared" si="2"/>
        <v>4.0658063831351896</v>
      </c>
      <c r="N33" s="194">
        <f t="shared" si="3"/>
        <v>4.0658063831351896</v>
      </c>
    </row>
    <row r="34" spans="5:14" x14ac:dyDescent="0.25">
      <c r="E34" s="220">
        <f t="shared" si="4"/>
        <v>42411</v>
      </c>
      <c r="F34" s="219">
        <f xml:space="preserve"> InpC!$F$28</f>
        <v>4</v>
      </c>
      <c r="G34" s="217">
        <f t="shared" si="0"/>
        <v>2016</v>
      </c>
      <c r="H34" s="216">
        <v>3.9311470157758399</v>
      </c>
      <c r="I34" s="216">
        <v>4.3603267304402404</v>
      </c>
      <c r="J34" s="194">
        <f t="shared" si="1"/>
        <v>4.1457368731080404</v>
      </c>
      <c r="K34" s="219">
        <f>InpC!$F$55*100</f>
        <v>0.15</v>
      </c>
      <c r="L34" s="219">
        <f>InpC!$F$64*100</f>
        <v>0</v>
      </c>
      <c r="M34" s="194">
        <f t="shared" si="2"/>
        <v>3.9957368731080405</v>
      </c>
      <c r="N34" s="194">
        <f t="shared" si="3"/>
        <v>3.9957368731080405</v>
      </c>
    </row>
    <row r="35" spans="5:14" x14ac:dyDescent="0.25">
      <c r="E35" s="220">
        <f t="shared" si="4"/>
        <v>42412</v>
      </c>
      <c r="F35" s="219">
        <f xml:space="preserve"> InpC!$F$28</f>
        <v>4</v>
      </c>
      <c r="G35" s="217">
        <f t="shared" si="0"/>
        <v>2016</v>
      </c>
      <c r="H35" s="216">
        <v>4.04785180172785</v>
      </c>
      <c r="I35" s="216">
        <v>4.4773956040520799</v>
      </c>
      <c r="J35" s="194">
        <f t="shared" si="1"/>
        <v>4.2626237028899645</v>
      </c>
      <c r="K35" s="219">
        <f>InpC!$F$55*100</f>
        <v>0.15</v>
      </c>
      <c r="L35" s="219">
        <f>InpC!$F$64*100</f>
        <v>0</v>
      </c>
      <c r="M35" s="194">
        <f t="shared" si="2"/>
        <v>4.1126237028899642</v>
      </c>
      <c r="N35" s="194">
        <f t="shared" si="3"/>
        <v>4.1126237028899642</v>
      </c>
    </row>
    <row r="36" spans="5:14" x14ac:dyDescent="0.25">
      <c r="E36" s="220">
        <f t="shared" si="4"/>
        <v>42415</v>
      </c>
      <c r="F36" s="219">
        <f xml:space="preserve"> InpC!$F$28</f>
        <v>4</v>
      </c>
      <c r="G36" s="217">
        <f t="shared" si="0"/>
        <v>2016</v>
      </c>
      <c r="H36" s="216">
        <v>4.0728204023927397</v>
      </c>
      <c r="I36" s="216">
        <v>4.5009980889558099</v>
      </c>
      <c r="J36" s="194">
        <f t="shared" si="1"/>
        <v>4.2869092456742752</v>
      </c>
      <c r="K36" s="219">
        <f>InpC!$F$55*100</f>
        <v>0.15</v>
      </c>
      <c r="L36" s="219">
        <f>InpC!$F$64*100</f>
        <v>0</v>
      </c>
      <c r="M36" s="194">
        <f t="shared" si="2"/>
        <v>4.1369092456742749</v>
      </c>
      <c r="N36" s="194">
        <f t="shared" si="3"/>
        <v>4.1369092456742749</v>
      </c>
    </row>
    <row r="37" spans="5:14" x14ac:dyDescent="0.25">
      <c r="E37" s="220">
        <f t="shared" si="4"/>
        <v>42416</v>
      </c>
      <c r="F37" s="219">
        <f xml:space="preserve"> InpC!$F$28</f>
        <v>4</v>
      </c>
      <c r="G37" s="217">
        <f t="shared" si="0"/>
        <v>2016</v>
      </c>
      <c r="H37" s="216">
        <v>4.0794546921520896</v>
      </c>
      <c r="I37" s="216">
        <v>4.5088910013761696</v>
      </c>
      <c r="J37" s="194">
        <f t="shared" si="1"/>
        <v>4.2941728467641296</v>
      </c>
      <c r="K37" s="219">
        <f>InpC!$F$55*100</f>
        <v>0.15</v>
      </c>
      <c r="L37" s="219">
        <f>InpC!$F$64*100</f>
        <v>0</v>
      </c>
      <c r="M37" s="194">
        <f t="shared" si="2"/>
        <v>4.1441728467641292</v>
      </c>
      <c r="N37" s="194">
        <f t="shared" si="3"/>
        <v>4.1441728467641292</v>
      </c>
    </row>
    <row r="38" spans="5:14" x14ac:dyDescent="0.25">
      <c r="E38" s="220">
        <f t="shared" si="4"/>
        <v>42417</v>
      </c>
      <c r="F38" s="219">
        <f xml:space="preserve"> InpC!$F$28</f>
        <v>4</v>
      </c>
      <c r="G38" s="217">
        <f t="shared" si="0"/>
        <v>2016</v>
      </c>
      <c r="H38" s="216">
        <v>4.1384127912304498</v>
      </c>
      <c r="I38" s="216">
        <v>4.5692894225980103</v>
      </c>
      <c r="J38" s="194">
        <f t="shared" si="1"/>
        <v>4.3538511069142301</v>
      </c>
      <c r="K38" s="219">
        <f>InpC!$F$55*100</f>
        <v>0.15</v>
      </c>
      <c r="L38" s="219">
        <f>InpC!$F$64*100</f>
        <v>0</v>
      </c>
      <c r="M38" s="194">
        <f t="shared" si="2"/>
        <v>4.2038511069142297</v>
      </c>
      <c r="N38" s="194">
        <f t="shared" si="3"/>
        <v>4.2038511069142297</v>
      </c>
    </row>
    <row r="39" spans="5:14" x14ac:dyDescent="0.25">
      <c r="E39" s="220">
        <f t="shared" si="4"/>
        <v>42418</v>
      </c>
      <c r="F39" s="219">
        <f xml:space="preserve"> InpC!$F$28</f>
        <v>4</v>
      </c>
      <c r="G39" s="217">
        <f t="shared" si="0"/>
        <v>2016</v>
      </c>
      <c r="H39" s="216">
        <v>4.1027309713408604</v>
      </c>
      <c r="I39" s="216">
        <v>4.5281539802573798</v>
      </c>
      <c r="J39" s="194">
        <f t="shared" si="1"/>
        <v>4.3154424757991201</v>
      </c>
      <c r="K39" s="219">
        <f>InpC!$F$55*100</f>
        <v>0.15</v>
      </c>
      <c r="L39" s="219">
        <f>InpC!$F$64*100</f>
        <v>0</v>
      </c>
      <c r="M39" s="194">
        <f t="shared" si="2"/>
        <v>4.1654424757991197</v>
      </c>
      <c r="N39" s="194">
        <f t="shared" si="3"/>
        <v>4.1654424757991197</v>
      </c>
    </row>
    <row r="40" spans="5:14" x14ac:dyDescent="0.25">
      <c r="E40" s="220">
        <f t="shared" si="4"/>
        <v>42419</v>
      </c>
      <c r="F40" s="219">
        <f xml:space="preserve"> InpC!$F$28</f>
        <v>4</v>
      </c>
      <c r="G40" s="217">
        <f t="shared" si="0"/>
        <v>2016</v>
      </c>
      <c r="H40" s="216">
        <v>4.0705410773889197</v>
      </c>
      <c r="I40" s="216">
        <v>4.4952143818019703</v>
      </c>
      <c r="J40" s="194">
        <f t="shared" si="1"/>
        <v>4.2828777295954445</v>
      </c>
      <c r="K40" s="219">
        <f>InpC!$F$55*100</f>
        <v>0.15</v>
      </c>
      <c r="L40" s="219">
        <f>InpC!$F$64*100</f>
        <v>0</v>
      </c>
      <c r="M40" s="194">
        <f t="shared" si="2"/>
        <v>4.1328777295954442</v>
      </c>
      <c r="N40" s="194">
        <f t="shared" si="3"/>
        <v>4.1328777295954442</v>
      </c>
    </row>
    <row r="41" spans="5:14" x14ac:dyDescent="0.25">
      <c r="E41" s="220">
        <f t="shared" si="4"/>
        <v>42422</v>
      </c>
      <c r="F41" s="219">
        <f xml:space="preserve"> InpC!$F$28</f>
        <v>4</v>
      </c>
      <c r="G41" s="217">
        <f t="shared" si="0"/>
        <v>2016</v>
      </c>
      <c r="H41" s="216">
        <v>4.0681604247595899</v>
      </c>
      <c r="I41" s="216">
        <v>4.4925573477473799</v>
      </c>
      <c r="J41" s="194">
        <f t="shared" si="1"/>
        <v>4.2803588862534845</v>
      </c>
      <c r="K41" s="219">
        <f>InpC!$F$55*100</f>
        <v>0.15</v>
      </c>
      <c r="L41" s="219">
        <f>InpC!$F$64*100</f>
        <v>0</v>
      </c>
      <c r="M41" s="194">
        <f t="shared" si="2"/>
        <v>4.1303588862534841</v>
      </c>
      <c r="N41" s="194">
        <f t="shared" si="3"/>
        <v>4.1303588862534841</v>
      </c>
    </row>
    <row r="42" spans="5:14" x14ac:dyDescent="0.25">
      <c r="E42" s="220">
        <f t="shared" si="4"/>
        <v>42423</v>
      </c>
      <c r="F42" s="219">
        <f xml:space="preserve"> InpC!$F$28</f>
        <v>4</v>
      </c>
      <c r="G42" s="217">
        <f t="shared" si="0"/>
        <v>2016</v>
      </c>
      <c r="H42" s="216">
        <v>4.0894968140691397</v>
      </c>
      <c r="I42" s="216">
        <v>4.5155182305360499</v>
      </c>
      <c r="J42" s="194">
        <f t="shared" si="1"/>
        <v>4.3025075223025944</v>
      </c>
      <c r="K42" s="219">
        <f>InpC!$F$55*100</f>
        <v>0.15</v>
      </c>
      <c r="L42" s="219">
        <f>InpC!$F$64*100</f>
        <v>0</v>
      </c>
      <c r="M42" s="194">
        <f t="shared" si="2"/>
        <v>4.152507522302594</v>
      </c>
      <c r="N42" s="194">
        <f t="shared" si="3"/>
        <v>4.152507522302594</v>
      </c>
    </row>
    <row r="43" spans="5:14" x14ac:dyDescent="0.25">
      <c r="E43" s="220">
        <f t="shared" si="4"/>
        <v>42424</v>
      </c>
      <c r="F43" s="219">
        <f xml:space="preserve"> InpC!$F$28</f>
        <v>4</v>
      </c>
      <c r="G43" s="217">
        <f t="shared" si="0"/>
        <v>2016</v>
      </c>
      <c r="H43" s="216">
        <v>4.0346250182556798</v>
      </c>
      <c r="I43" s="216">
        <v>4.4555137300715204</v>
      </c>
      <c r="J43" s="194">
        <f t="shared" si="1"/>
        <v>4.2450693741636005</v>
      </c>
      <c r="K43" s="219">
        <f>InpC!$F$55*100</f>
        <v>0.15</v>
      </c>
      <c r="L43" s="219">
        <f>InpC!$F$64*100</f>
        <v>0</v>
      </c>
      <c r="M43" s="194">
        <f t="shared" si="2"/>
        <v>4.0950693741636002</v>
      </c>
      <c r="N43" s="194">
        <f t="shared" si="3"/>
        <v>4.0950693741636002</v>
      </c>
    </row>
    <row r="44" spans="5:14" x14ac:dyDescent="0.25">
      <c r="E44" s="220">
        <f t="shared" si="4"/>
        <v>42425</v>
      </c>
      <c r="F44" s="219">
        <f xml:space="preserve"> InpC!$F$28</f>
        <v>4</v>
      </c>
      <c r="G44" s="217">
        <f t="shared" si="0"/>
        <v>2016</v>
      </c>
      <c r="H44" s="216">
        <v>4.0629477882843501</v>
      </c>
      <c r="I44" s="216">
        <v>4.4760291447573</v>
      </c>
      <c r="J44" s="194">
        <f t="shared" si="1"/>
        <v>4.2694884665208246</v>
      </c>
      <c r="K44" s="219">
        <f>InpC!$F$55*100</f>
        <v>0.15</v>
      </c>
      <c r="L44" s="219">
        <f>InpC!$F$64*100</f>
        <v>0</v>
      </c>
      <c r="M44" s="194">
        <f t="shared" si="2"/>
        <v>4.1194884665208242</v>
      </c>
      <c r="N44" s="194">
        <f t="shared" si="3"/>
        <v>4.1194884665208242</v>
      </c>
    </row>
    <row r="45" spans="5:14" x14ac:dyDescent="0.25">
      <c r="E45" s="220">
        <f t="shared" si="4"/>
        <v>42426</v>
      </c>
      <c r="F45" s="219">
        <f xml:space="preserve"> InpC!$F$28</f>
        <v>4</v>
      </c>
      <c r="G45" s="217">
        <f t="shared" si="0"/>
        <v>2016</v>
      </c>
      <c r="H45" s="216">
        <v>4.0825600358645397</v>
      </c>
      <c r="I45" s="216">
        <v>4.4933282084496504</v>
      </c>
      <c r="J45" s="194">
        <f t="shared" si="1"/>
        <v>4.2879441221570946</v>
      </c>
      <c r="K45" s="219">
        <f>InpC!$F$55*100</f>
        <v>0.15</v>
      </c>
      <c r="L45" s="219">
        <f>InpC!$F$64*100</f>
        <v>0</v>
      </c>
      <c r="M45" s="194">
        <f t="shared" si="2"/>
        <v>4.1379441221570943</v>
      </c>
      <c r="N45" s="194">
        <f t="shared" si="3"/>
        <v>4.1379441221570943</v>
      </c>
    </row>
    <row r="46" spans="5:14" x14ac:dyDescent="0.25">
      <c r="E46" s="220">
        <f t="shared" si="4"/>
        <v>42429</v>
      </c>
      <c r="F46" s="219">
        <f xml:space="preserve"> InpC!$F$28</f>
        <v>4</v>
      </c>
      <c r="G46" s="217">
        <f t="shared" si="0"/>
        <v>2016</v>
      </c>
      <c r="H46" s="216">
        <v>4.0055891899122997</v>
      </c>
      <c r="I46" s="216">
        <v>4.4112530907431404</v>
      </c>
      <c r="J46" s="194">
        <f t="shared" si="1"/>
        <v>4.2084211403277205</v>
      </c>
      <c r="K46" s="219">
        <f>InpC!$F$55*100</f>
        <v>0.15</v>
      </c>
      <c r="L46" s="219">
        <f>InpC!$F$64*100</f>
        <v>0</v>
      </c>
      <c r="M46" s="194">
        <f t="shared" si="2"/>
        <v>4.0584211403277202</v>
      </c>
      <c r="N46" s="194">
        <f t="shared" si="3"/>
        <v>4.0584211403277202</v>
      </c>
    </row>
    <row r="47" spans="5:14" x14ac:dyDescent="0.25">
      <c r="E47" s="220">
        <f t="shared" si="4"/>
        <v>42430</v>
      </c>
      <c r="F47" s="219">
        <f xml:space="preserve"> InpC!$F$28</f>
        <v>4</v>
      </c>
      <c r="G47" s="217">
        <f t="shared" si="0"/>
        <v>2016</v>
      </c>
      <c r="H47" s="216">
        <v>4.0165718690206802</v>
      </c>
      <c r="I47" s="216">
        <v>4.4300969225138598</v>
      </c>
      <c r="J47" s="194">
        <f t="shared" si="1"/>
        <v>4.22333439576727</v>
      </c>
      <c r="K47" s="219">
        <f>InpC!$F$55*100</f>
        <v>0.15</v>
      </c>
      <c r="L47" s="219">
        <f>InpC!$F$64*100</f>
        <v>0</v>
      </c>
      <c r="M47" s="194">
        <f t="shared" si="2"/>
        <v>4.0733343957672696</v>
      </c>
      <c r="N47" s="194">
        <f t="shared" si="3"/>
        <v>4.0733343957672696</v>
      </c>
    </row>
    <row r="48" spans="5:14" x14ac:dyDescent="0.25">
      <c r="E48" s="220">
        <f t="shared" si="4"/>
        <v>42431</v>
      </c>
      <c r="F48" s="219">
        <f xml:space="preserve"> InpC!$F$28</f>
        <v>4</v>
      </c>
      <c r="G48" s="217">
        <f t="shared" si="0"/>
        <v>2016</v>
      </c>
      <c r="H48" s="216">
        <v>4.0424591713587503</v>
      </c>
      <c r="I48" s="216">
        <v>4.4511455024592399</v>
      </c>
      <c r="J48" s="194">
        <f t="shared" si="1"/>
        <v>4.2468023369089956</v>
      </c>
      <c r="K48" s="219">
        <f>InpC!$F$55*100</f>
        <v>0.15</v>
      </c>
      <c r="L48" s="219">
        <f>InpC!$F$64*100</f>
        <v>0</v>
      </c>
      <c r="M48" s="194">
        <f t="shared" si="2"/>
        <v>4.0968023369089952</v>
      </c>
      <c r="N48" s="194">
        <f t="shared" si="3"/>
        <v>4.0968023369089952</v>
      </c>
    </row>
    <row r="49" spans="5:14" x14ac:dyDescent="0.25">
      <c r="E49" s="220">
        <f t="shared" si="4"/>
        <v>42432</v>
      </c>
      <c r="F49" s="219">
        <f xml:space="preserve"> InpC!$F$28</f>
        <v>4</v>
      </c>
      <c r="G49" s="217">
        <f t="shared" si="0"/>
        <v>2016</v>
      </c>
      <c r="H49" s="216">
        <v>4.00135665575357</v>
      </c>
      <c r="I49" s="216">
        <v>4.4063984612187301</v>
      </c>
      <c r="J49" s="194">
        <f t="shared" si="1"/>
        <v>4.2038775584861501</v>
      </c>
      <c r="K49" s="219">
        <f>InpC!$F$55*100</f>
        <v>0.15</v>
      </c>
      <c r="L49" s="219">
        <f>InpC!$F$64*100</f>
        <v>0</v>
      </c>
      <c r="M49" s="194">
        <f t="shared" si="2"/>
        <v>4.0538775584861497</v>
      </c>
      <c r="N49" s="194">
        <f t="shared" si="3"/>
        <v>4.0538775584861497</v>
      </c>
    </row>
    <row r="50" spans="5:14" x14ac:dyDescent="0.25">
      <c r="E50" s="220">
        <f t="shared" si="4"/>
        <v>42433</v>
      </c>
      <c r="F50" s="219">
        <f xml:space="preserve"> InpC!$F$28</f>
        <v>4</v>
      </c>
      <c r="G50" s="217">
        <f t="shared" si="0"/>
        <v>2016</v>
      </c>
      <c r="H50" s="216">
        <v>4.0181936589256697</v>
      </c>
      <c r="I50" s="216">
        <v>4.4179079153185903</v>
      </c>
      <c r="J50" s="194">
        <f t="shared" si="1"/>
        <v>4.21805078712213</v>
      </c>
      <c r="K50" s="219">
        <f>InpC!$F$55*100</f>
        <v>0.15</v>
      </c>
      <c r="L50" s="219">
        <f>InpC!$F$64*100</f>
        <v>0</v>
      </c>
      <c r="M50" s="194">
        <f t="shared" si="2"/>
        <v>4.0680507871221296</v>
      </c>
      <c r="N50" s="194">
        <f t="shared" si="3"/>
        <v>4.0680507871221296</v>
      </c>
    </row>
    <row r="51" spans="5:14" x14ac:dyDescent="0.25">
      <c r="E51" s="220">
        <f t="shared" si="4"/>
        <v>42436</v>
      </c>
      <c r="F51" s="219">
        <f xml:space="preserve"> InpC!$F$28</f>
        <v>4</v>
      </c>
      <c r="G51" s="217">
        <f t="shared" si="0"/>
        <v>2016</v>
      </c>
      <c r="H51" s="216">
        <v>4.0104799931622104</v>
      </c>
      <c r="I51" s="216">
        <v>4.4044583587049999</v>
      </c>
      <c r="J51" s="194">
        <f t="shared" si="1"/>
        <v>4.2074691759336051</v>
      </c>
      <c r="K51" s="219">
        <f>InpC!$F$55*100</f>
        <v>0.15</v>
      </c>
      <c r="L51" s="219">
        <f>InpC!$F$64*100</f>
        <v>0</v>
      </c>
      <c r="M51" s="194">
        <f t="shared" si="2"/>
        <v>4.0574691759336048</v>
      </c>
      <c r="N51" s="194">
        <f t="shared" si="3"/>
        <v>4.0574691759336048</v>
      </c>
    </row>
    <row r="52" spans="5:14" x14ac:dyDescent="0.25">
      <c r="E52" s="220">
        <f t="shared" si="4"/>
        <v>42437</v>
      </c>
      <c r="F52" s="219">
        <f xml:space="preserve"> InpC!$F$28</f>
        <v>4</v>
      </c>
      <c r="G52" s="217">
        <f t="shared" si="0"/>
        <v>2016</v>
      </c>
      <c r="H52" s="216">
        <v>3.8842915448959201</v>
      </c>
      <c r="I52" s="216">
        <v>4.2767748068118596</v>
      </c>
      <c r="J52" s="194">
        <f t="shared" si="1"/>
        <v>4.0805331758538896</v>
      </c>
      <c r="K52" s="219">
        <f>InpC!$F$55*100</f>
        <v>0.15</v>
      </c>
      <c r="L52" s="219">
        <f>InpC!$F$64*100</f>
        <v>0</v>
      </c>
      <c r="M52" s="194">
        <f t="shared" si="2"/>
        <v>3.9305331758538897</v>
      </c>
      <c r="N52" s="194">
        <f t="shared" si="3"/>
        <v>3.9305331758538897</v>
      </c>
    </row>
    <row r="53" spans="5:14" x14ac:dyDescent="0.25">
      <c r="E53" s="220">
        <f t="shared" si="4"/>
        <v>42438</v>
      </c>
      <c r="F53" s="219">
        <f xml:space="preserve"> InpC!$F$28</f>
        <v>4</v>
      </c>
      <c r="G53" s="217">
        <f t="shared" si="0"/>
        <v>2016</v>
      </c>
      <c r="H53" s="216">
        <v>3.9571602030553099</v>
      </c>
      <c r="I53" s="216">
        <v>4.3536073398417301</v>
      </c>
      <c r="J53" s="194">
        <f t="shared" si="1"/>
        <v>4.1553837714485198</v>
      </c>
      <c r="K53" s="219">
        <f>InpC!$F$55*100</f>
        <v>0.15</v>
      </c>
      <c r="L53" s="219">
        <f>InpC!$F$64*100</f>
        <v>0</v>
      </c>
      <c r="M53" s="194">
        <f t="shared" si="2"/>
        <v>4.0053837714485194</v>
      </c>
      <c r="N53" s="194">
        <f t="shared" si="3"/>
        <v>4.0053837714485194</v>
      </c>
    </row>
    <row r="54" spans="5:14" x14ac:dyDescent="0.25">
      <c r="E54" s="220">
        <f t="shared" si="4"/>
        <v>42439</v>
      </c>
      <c r="F54" s="219">
        <f xml:space="preserve"> InpC!$F$28</f>
        <v>4</v>
      </c>
      <c r="G54" s="217">
        <f t="shared" si="0"/>
        <v>2016</v>
      </c>
      <c r="H54" s="216">
        <v>3.9517679128329699</v>
      </c>
      <c r="I54" s="216">
        <v>4.3404422433829097</v>
      </c>
      <c r="J54" s="194">
        <f t="shared" si="1"/>
        <v>4.14610507810794</v>
      </c>
      <c r="K54" s="219">
        <f>InpC!$F$55*100</f>
        <v>0.15</v>
      </c>
      <c r="L54" s="219">
        <f>InpC!$F$64*100</f>
        <v>0</v>
      </c>
      <c r="M54" s="194">
        <f t="shared" si="2"/>
        <v>3.9961050781079401</v>
      </c>
      <c r="N54" s="194">
        <f t="shared" si="3"/>
        <v>3.9961050781079401</v>
      </c>
    </row>
    <row r="55" spans="5:14" x14ac:dyDescent="0.25">
      <c r="E55" s="220">
        <f t="shared" si="4"/>
        <v>42440</v>
      </c>
      <c r="F55" s="219">
        <f xml:space="preserve"> InpC!$F$28</f>
        <v>4</v>
      </c>
      <c r="G55" s="217">
        <f t="shared" si="0"/>
        <v>2016</v>
      </c>
      <c r="H55" s="216">
        <v>3.9107855474417699</v>
      </c>
      <c r="I55" s="216">
        <v>4.2896073414086704</v>
      </c>
      <c r="J55" s="194">
        <f t="shared" si="1"/>
        <v>4.1001964444252206</v>
      </c>
      <c r="K55" s="219">
        <f>InpC!$F$55*100</f>
        <v>0.15</v>
      </c>
      <c r="L55" s="219">
        <f>InpC!$F$64*100</f>
        <v>0</v>
      </c>
      <c r="M55" s="194">
        <f t="shared" si="2"/>
        <v>3.9501964444252207</v>
      </c>
      <c r="N55" s="194">
        <f t="shared" si="3"/>
        <v>3.9501964444252207</v>
      </c>
    </row>
    <row r="56" spans="5:14" x14ac:dyDescent="0.25">
      <c r="E56" s="220">
        <f t="shared" si="4"/>
        <v>42443</v>
      </c>
      <c r="F56" s="219">
        <f xml:space="preserve"> InpC!$F$28</f>
        <v>4</v>
      </c>
      <c r="G56" s="217">
        <f t="shared" si="0"/>
        <v>2016</v>
      </c>
      <c r="H56" s="216">
        <v>3.8403822134377599</v>
      </c>
      <c r="I56" s="216">
        <v>4.2092204439230398</v>
      </c>
      <c r="J56" s="194">
        <f t="shared" si="1"/>
        <v>4.0248013286804003</v>
      </c>
      <c r="K56" s="219">
        <f>InpC!$F$55*100</f>
        <v>0.15</v>
      </c>
      <c r="L56" s="219">
        <f>InpC!$F$64*100</f>
        <v>0</v>
      </c>
      <c r="M56" s="194">
        <f t="shared" si="2"/>
        <v>3.8748013286804004</v>
      </c>
      <c r="N56" s="194">
        <f t="shared" si="3"/>
        <v>3.8748013286804004</v>
      </c>
    </row>
    <row r="57" spans="5:14" x14ac:dyDescent="0.25">
      <c r="E57" s="220">
        <f t="shared" si="4"/>
        <v>42444</v>
      </c>
      <c r="F57" s="219">
        <f xml:space="preserve"> InpC!$F$28</f>
        <v>4</v>
      </c>
      <c r="G57" s="217">
        <f t="shared" si="0"/>
        <v>2016</v>
      </c>
      <c r="H57" s="216">
        <v>3.8218915928919501</v>
      </c>
      <c r="I57" s="216">
        <v>4.1848862301993703</v>
      </c>
      <c r="J57" s="194">
        <f t="shared" si="1"/>
        <v>4.0033889115456605</v>
      </c>
      <c r="K57" s="219">
        <f>InpC!$F$55*100</f>
        <v>0.15</v>
      </c>
      <c r="L57" s="219">
        <f>InpC!$F$64*100</f>
        <v>0</v>
      </c>
      <c r="M57" s="194">
        <f t="shared" si="2"/>
        <v>3.8533889115456605</v>
      </c>
      <c r="N57" s="194">
        <f t="shared" si="3"/>
        <v>3.8533889115456605</v>
      </c>
    </row>
    <row r="58" spans="5:14" x14ac:dyDescent="0.25">
      <c r="E58" s="220">
        <f t="shared" si="4"/>
        <v>42445</v>
      </c>
      <c r="F58" s="219">
        <f xml:space="preserve"> InpC!$F$28</f>
        <v>4</v>
      </c>
      <c r="G58" s="217">
        <f t="shared" si="0"/>
        <v>2016</v>
      </c>
      <c r="H58" s="216">
        <v>3.8186121742899601</v>
      </c>
      <c r="I58" s="216">
        <v>4.1828640174625802</v>
      </c>
      <c r="J58" s="194">
        <f t="shared" si="1"/>
        <v>4.0007380958762706</v>
      </c>
      <c r="K58" s="219">
        <f>InpC!$F$55*100</f>
        <v>0.15</v>
      </c>
      <c r="L58" s="219">
        <f>InpC!$F$64*100</f>
        <v>0</v>
      </c>
      <c r="M58" s="194">
        <f t="shared" si="2"/>
        <v>3.8507380958762707</v>
      </c>
      <c r="N58" s="194">
        <f t="shared" si="3"/>
        <v>3.8507380958762707</v>
      </c>
    </row>
    <row r="59" spans="5:14" x14ac:dyDescent="0.25">
      <c r="E59" s="220">
        <f t="shared" si="4"/>
        <v>42446</v>
      </c>
      <c r="F59" s="219">
        <f xml:space="preserve"> InpC!$F$28</f>
        <v>4</v>
      </c>
      <c r="G59" s="217">
        <f t="shared" si="0"/>
        <v>2016</v>
      </c>
      <c r="H59" s="216">
        <v>3.7688527674686001</v>
      </c>
      <c r="I59" s="216">
        <v>4.1313420647744099</v>
      </c>
      <c r="J59" s="194">
        <f t="shared" si="1"/>
        <v>3.9500974161215048</v>
      </c>
      <c r="K59" s="219">
        <f>InpC!$F$55*100</f>
        <v>0.15</v>
      </c>
      <c r="L59" s="219">
        <f>InpC!$F$64*100</f>
        <v>0</v>
      </c>
      <c r="M59" s="194">
        <f t="shared" si="2"/>
        <v>3.8000974161215049</v>
      </c>
      <c r="N59" s="194">
        <f t="shared" si="3"/>
        <v>3.8000974161215049</v>
      </c>
    </row>
    <row r="60" spans="5:14" x14ac:dyDescent="0.25">
      <c r="E60" s="220">
        <f t="shared" si="4"/>
        <v>42447</v>
      </c>
      <c r="F60" s="219">
        <f xml:space="preserve"> InpC!$F$28</f>
        <v>4</v>
      </c>
      <c r="G60" s="217">
        <f t="shared" si="0"/>
        <v>2016</v>
      </c>
      <c r="H60" s="216">
        <v>3.7593402389619701</v>
      </c>
      <c r="I60" s="216">
        <v>4.1222126705709403</v>
      </c>
      <c r="J60" s="194">
        <f t="shared" si="1"/>
        <v>3.9407764547664552</v>
      </c>
      <c r="K60" s="219">
        <f>InpC!$F$55*100</f>
        <v>0.15</v>
      </c>
      <c r="L60" s="219">
        <f>InpC!$F$64*100</f>
        <v>0</v>
      </c>
      <c r="M60" s="194">
        <f t="shared" si="2"/>
        <v>3.7907764547664553</v>
      </c>
      <c r="N60" s="194">
        <f t="shared" si="3"/>
        <v>3.7907764547664553</v>
      </c>
    </row>
    <row r="61" spans="5:14" x14ac:dyDescent="0.25">
      <c r="E61" s="220">
        <f t="shared" si="4"/>
        <v>42450</v>
      </c>
      <c r="F61" s="219">
        <f xml:space="preserve"> InpC!$F$28</f>
        <v>4</v>
      </c>
      <c r="G61" s="217">
        <f t="shared" si="0"/>
        <v>2016</v>
      </c>
      <c r="H61" s="216">
        <v>3.7750035250795499</v>
      </c>
      <c r="I61" s="216">
        <v>4.1394458207670102</v>
      </c>
      <c r="J61" s="194">
        <f t="shared" si="1"/>
        <v>3.9572246729232798</v>
      </c>
      <c r="K61" s="219">
        <f>InpC!$F$55*100</f>
        <v>0.15</v>
      </c>
      <c r="L61" s="219">
        <f>InpC!$F$64*100</f>
        <v>0</v>
      </c>
      <c r="M61" s="194">
        <f t="shared" si="2"/>
        <v>3.8072246729232799</v>
      </c>
      <c r="N61" s="194">
        <f t="shared" si="3"/>
        <v>3.8072246729232799</v>
      </c>
    </row>
    <row r="62" spans="5:14" x14ac:dyDescent="0.25">
      <c r="E62" s="220">
        <f t="shared" si="4"/>
        <v>42451</v>
      </c>
      <c r="F62" s="219">
        <f xml:space="preserve"> InpC!$F$28</f>
        <v>4</v>
      </c>
      <c r="G62" s="217">
        <f t="shared" si="0"/>
        <v>2016</v>
      </c>
      <c r="H62" s="216">
        <v>3.75055336667159</v>
      </c>
      <c r="I62" s="216">
        <v>4.1152951368528603</v>
      </c>
      <c r="J62" s="194">
        <f t="shared" si="1"/>
        <v>3.9329242517622252</v>
      </c>
      <c r="K62" s="219">
        <f>InpC!$F$55*100</f>
        <v>0.15</v>
      </c>
      <c r="L62" s="219">
        <f>InpC!$F$64*100</f>
        <v>0</v>
      </c>
      <c r="M62" s="194">
        <f t="shared" si="2"/>
        <v>3.7829242517622252</v>
      </c>
      <c r="N62" s="194">
        <f t="shared" si="3"/>
        <v>3.7829242517622252</v>
      </c>
    </row>
    <row r="63" spans="5:14" x14ac:dyDescent="0.25">
      <c r="E63" s="220">
        <f t="shared" si="4"/>
        <v>42452</v>
      </c>
      <c r="F63" s="219">
        <f xml:space="preserve"> InpC!$F$28</f>
        <v>4</v>
      </c>
      <c r="G63" s="217">
        <f t="shared" si="0"/>
        <v>2016</v>
      </c>
      <c r="H63" s="216">
        <v>3.72428801326474</v>
      </c>
      <c r="I63" s="216">
        <v>4.0897294220319402</v>
      </c>
      <c r="J63" s="194">
        <f t="shared" si="1"/>
        <v>3.9070087176483401</v>
      </c>
      <c r="K63" s="219">
        <f>InpC!$F$55*100</f>
        <v>0.15</v>
      </c>
      <c r="L63" s="219">
        <f>InpC!$F$64*100</f>
        <v>0</v>
      </c>
      <c r="M63" s="194">
        <f t="shared" si="2"/>
        <v>3.7570087176483402</v>
      </c>
      <c r="N63" s="194">
        <f t="shared" si="3"/>
        <v>3.7570087176483402</v>
      </c>
    </row>
    <row r="64" spans="5:14" x14ac:dyDescent="0.25">
      <c r="E64" s="220">
        <f t="shared" si="4"/>
        <v>42453</v>
      </c>
      <c r="F64" s="219">
        <f xml:space="preserve"> InpC!$F$28</f>
        <v>4</v>
      </c>
      <c r="G64" s="217">
        <f t="shared" si="0"/>
        <v>2016</v>
      </c>
      <c r="H64" s="216">
        <v>3.7491708628068299</v>
      </c>
      <c r="I64" s="216">
        <v>4.1123502406961698</v>
      </c>
      <c r="J64" s="194">
        <f t="shared" si="1"/>
        <v>3.9307605517514999</v>
      </c>
      <c r="K64" s="219">
        <f>InpC!$F$55*100</f>
        <v>0.15</v>
      </c>
      <c r="L64" s="219">
        <f>InpC!$F$64*100</f>
        <v>0</v>
      </c>
      <c r="M64" s="194">
        <f t="shared" si="2"/>
        <v>3.7807605517514999</v>
      </c>
      <c r="N64" s="194">
        <f t="shared" si="3"/>
        <v>3.7807605517514999</v>
      </c>
    </row>
    <row r="65" spans="5:14" x14ac:dyDescent="0.25">
      <c r="E65" s="220">
        <f t="shared" si="4"/>
        <v>42454</v>
      </c>
      <c r="F65" s="219">
        <f xml:space="preserve"> InpC!$F$28</f>
        <v>4</v>
      </c>
      <c r="G65" s="217">
        <f t="shared" si="0"/>
        <v>2016</v>
      </c>
      <c r="H65" s="216">
        <v>3.7491708628068299</v>
      </c>
      <c r="I65" s="216">
        <v>4.1123502406961698</v>
      </c>
      <c r="J65" s="194">
        <f t="shared" si="1"/>
        <v>3.9307605517514999</v>
      </c>
      <c r="K65" s="219">
        <f>InpC!$F$55*100</f>
        <v>0.15</v>
      </c>
      <c r="L65" s="219">
        <f>InpC!$F$64*100</f>
        <v>0</v>
      </c>
      <c r="M65" s="194">
        <f t="shared" si="2"/>
        <v>3.7807605517514999</v>
      </c>
      <c r="N65" s="194">
        <f t="shared" si="3"/>
        <v>3.7807605517514999</v>
      </c>
    </row>
    <row r="66" spans="5:14" x14ac:dyDescent="0.25">
      <c r="E66" s="220">
        <f t="shared" si="4"/>
        <v>42457</v>
      </c>
      <c r="F66" s="219">
        <f xml:space="preserve"> InpC!$F$28</f>
        <v>4</v>
      </c>
      <c r="G66" s="217">
        <f t="shared" si="0"/>
        <v>2016</v>
      </c>
      <c r="H66" s="216">
        <v>3.7491708628068299</v>
      </c>
      <c r="I66" s="216">
        <v>4.1123502406961698</v>
      </c>
      <c r="J66" s="194">
        <f t="shared" si="1"/>
        <v>3.9307605517514999</v>
      </c>
      <c r="K66" s="219">
        <f>InpC!$F$55*100</f>
        <v>0.15</v>
      </c>
      <c r="L66" s="219">
        <f>InpC!$F$64*100</f>
        <v>0</v>
      </c>
      <c r="M66" s="194">
        <f t="shared" si="2"/>
        <v>3.7807605517514999</v>
      </c>
      <c r="N66" s="194">
        <f t="shared" si="3"/>
        <v>3.7807605517514999</v>
      </c>
    </row>
    <row r="67" spans="5:14" x14ac:dyDescent="0.25">
      <c r="E67" s="220">
        <f t="shared" si="4"/>
        <v>42458</v>
      </c>
      <c r="F67" s="219">
        <f xml:space="preserve"> InpC!$F$28</f>
        <v>4</v>
      </c>
      <c r="G67" s="217">
        <f t="shared" si="0"/>
        <v>2016</v>
      </c>
      <c r="H67" s="216">
        <v>3.7190726605825</v>
      </c>
      <c r="I67" s="216">
        <v>4.0757591962177697</v>
      </c>
      <c r="J67" s="194">
        <f t="shared" si="1"/>
        <v>3.8974159284001351</v>
      </c>
      <c r="K67" s="219">
        <f>InpC!$F$55*100</f>
        <v>0.15</v>
      </c>
      <c r="L67" s="219">
        <f>InpC!$F$64*100</f>
        <v>0</v>
      </c>
      <c r="M67" s="194">
        <f t="shared" si="2"/>
        <v>3.7474159284001352</v>
      </c>
      <c r="N67" s="194">
        <f t="shared" si="3"/>
        <v>3.7474159284001352</v>
      </c>
    </row>
    <row r="68" spans="5:14" x14ac:dyDescent="0.25">
      <c r="E68" s="220">
        <f t="shared" si="4"/>
        <v>42459</v>
      </c>
      <c r="F68" s="219">
        <f xml:space="preserve"> InpC!$F$28</f>
        <v>4</v>
      </c>
      <c r="G68" s="217">
        <f t="shared" si="0"/>
        <v>2016</v>
      </c>
      <c r="H68" s="216">
        <v>3.7456993185930401</v>
      </c>
      <c r="I68" s="216">
        <v>4.1006347691787504</v>
      </c>
      <c r="J68" s="194">
        <f t="shared" si="1"/>
        <v>3.9231670438858952</v>
      </c>
      <c r="K68" s="219">
        <f>InpC!$F$55*100</f>
        <v>0.15</v>
      </c>
      <c r="L68" s="219">
        <f>InpC!$F$64*100</f>
        <v>0</v>
      </c>
      <c r="M68" s="194">
        <f t="shared" si="2"/>
        <v>3.7731670438858953</v>
      </c>
      <c r="N68" s="194">
        <f t="shared" si="3"/>
        <v>3.7731670438858953</v>
      </c>
    </row>
    <row r="69" spans="5:14" x14ac:dyDescent="0.25">
      <c r="E69" s="220">
        <f t="shared" si="4"/>
        <v>42460</v>
      </c>
      <c r="F69" s="219">
        <f xml:space="preserve"> InpC!$F$28</f>
        <v>4</v>
      </c>
      <c r="G69" s="217">
        <f t="shared" si="0"/>
        <v>2016</v>
      </c>
      <c r="H69" s="216">
        <v>3.6935601990826599</v>
      </c>
      <c r="I69" s="216">
        <v>4.0495747296563396</v>
      </c>
      <c r="J69" s="194">
        <f t="shared" si="1"/>
        <v>3.8715674643694999</v>
      </c>
      <c r="K69" s="219">
        <f>InpC!$F$55*100</f>
        <v>0.15</v>
      </c>
      <c r="L69" s="219">
        <f>InpC!$F$64*100</f>
        <v>0</v>
      </c>
      <c r="M69" s="194">
        <f t="shared" si="2"/>
        <v>3.7215674643695</v>
      </c>
      <c r="N69" s="194">
        <f t="shared" si="3"/>
        <v>3.7215674643695</v>
      </c>
    </row>
    <row r="70" spans="5:14" x14ac:dyDescent="0.25">
      <c r="E70" s="220">
        <f t="shared" si="4"/>
        <v>42461</v>
      </c>
      <c r="F70" s="219">
        <f xml:space="preserve"> InpC!$F$28</f>
        <v>4</v>
      </c>
      <c r="G70" s="217">
        <f t="shared" si="0"/>
        <v>2017</v>
      </c>
      <c r="H70" s="216">
        <v>3.6839504676256398</v>
      </c>
      <c r="I70" s="216">
        <v>4.0552940977074803</v>
      </c>
      <c r="J70" s="194">
        <f t="shared" si="1"/>
        <v>3.8696222826665601</v>
      </c>
      <c r="K70" s="219">
        <f>InpC!$F$55*100</f>
        <v>0.15</v>
      </c>
      <c r="L70" s="219">
        <f>InpC!$F$64*100</f>
        <v>0</v>
      </c>
      <c r="M70" s="194">
        <f t="shared" si="2"/>
        <v>3.7196222826665601</v>
      </c>
      <c r="N70" s="194">
        <f t="shared" si="3"/>
        <v>3.7196222826665601</v>
      </c>
    </row>
    <row r="71" spans="5:14" x14ac:dyDescent="0.25">
      <c r="E71" s="220">
        <f t="shared" si="4"/>
        <v>42464</v>
      </c>
      <c r="F71" s="219">
        <f xml:space="preserve"> InpC!$F$28</f>
        <v>4</v>
      </c>
      <c r="G71" s="217">
        <f t="shared" ref="G71:G134" si="5">YEAR(E71) + IF(MONTH(E71) &gt;= F71, 1, 0)</f>
        <v>2017</v>
      </c>
      <c r="H71" s="216">
        <v>3.66746288404256</v>
      </c>
      <c r="I71" s="216">
        <v>4.0344285211151796</v>
      </c>
      <c r="J71" s="194">
        <f t="shared" ref="J71:J134" si="6">IFERROR(AVERAGE(H71:I71),"")</f>
        <v>3.85094570257887</v>
      </c>
      <c r="K71" s="219">
        <f>InpC!$F$55*100</f>
        <v>0.15</v>
      </c>
      <c r="L71" s="219">
        <f>InpC!$F$64*100</f>
        <v>0</v>
      </c>
      <c r="M71" s="194">
        <f t="shared" ref="M71:M134" si="7" xml:space="preserve"> IFERROR(J71 - K71,"")</f>
        <v>3.7009457025788701</v>
      </c>
      <c r="N71" s="194">
        <f t="shared" ref="N71:N134" si="8">IFERROR(J71-K71+L71,"")</f>
        <v>3.7009457025788701</v>
      </c>
    </row>
    <row r="72" spans="5:14" x14ac:dyDescent="0.25">
      <c r="E72" s="220">
        <f t="shared" ref="E72:E135" si="9">WORKDAY(E71,1,)</f>
        <v>42465</v>
      </c>
      <c r="F72" s="219">
        <f xml:space="preserve"> InpC!$F$28</f>
        <v>4</v>
      </c>
      <c r="G72" s="217">
        <f t="shared" si="5"/>
        <v>2017</v>
      </c>
      <c r="H72" s="216">
        <v>3.6213851008708202</v>
      </c>
      <c r="I72" s="216">
        <v>3.9871523629793</v>
      </c>
      <c r="J72" s="194">
        <f t="shared" si="6"/>
        <v>3.8042687319250601</v>
      </c>
      <c r="K72" s="219">
        <f>InpC!$F$55*100</f>
        <v>0.15</v>
      </c>
      <c r="L72" s="219">
        <f>InpC!$F$64*100</f>
        <v>0</v>
      </c>
      <c r="M72" s="194">
        <f t="shared" si="7"/>
        <v>3.6542687319250602</v>
      </c>
      <c r="N72" s="194">
        <f t="shared" si="8"/>
        <v>3.6542687319250602</v>
      </c>
    </row>
    <row r="73" spans="5:14" x14ac:dyDescent="0.25">
      <c r="E73" s="220">
        <f t="shared" si="9"/>
        <v>42466</v>
      </c>
      <c r="F73" s="219">
        <f xml:space="preserve"> InpC!$F$28</f>
        <v>4</v>
      </c>
      <c r="G73" s="217">
        <f t="shared" si="5"/>
        <v>2017</v>
      </c>
      <c r="H73" s="216">
        <v>3.6201439983653798</v>
      </c>
      <c r="I73" s="216">
        <v>3.9860265601899001</v>
      </c>
      <c r="J73" s="194">
        <f t="shared" si="6"/>
        <v>3.80308527927764</v>
      </c>
      <c r="K73" s="219">
        <f>InpC!$F$55*100</f>
        <v>0.15</v>
      </c>
      <c r="L73" s="219">
        <f>InpC!$F$64*100</f>
        <v>0</v>
      </c>
      <c r="M73" s="194">
        <f t="shared" si="7"/>
        <v>3.65308527927764</v>
      </c>
      <c r="N73" s="194">
        <f t="shared" si="8"/>
        <v>3.65308527927764</v>
      </c>
    </row>
    <row r="74" spans="5:14" x14ac:dyDescent="0.25">
      <c r="E74" s="220">
        <f t="shared" si="9"/>
        <v>42467</v>
      </c>
      <c r="F74" s="219">
        <f xml:space="preserve"> InpC!$F$28</f>
        <v>4</v>
      </c>
      <c r="G74" s="217">
        <f t="shared" si="5"/>
        <v>2017</v>
      </c>
      <c r="H74" s="216">
        <v>3.5644115459422698</v>
      </c>
      <c r="I74" s="216">
        <v>3.9169845189394401</v>
      </c>
      <c r="J74" s="194">
        <f t="shared" si="6"/>
        <v>3.740698032440855</v>
      </c>
      <c r="K74" s="219">
        <f>InpC!$F$55*100</f>
        <v>0.15</v>
      </c>
      <c r="L74" s="219">
        <f>InpC!$F$64*100</f>
        <v>0</v>
      </c>
      <c r="M74" s="194">
        <f t="shared" si="7"/>
        <v>3.5906980324408551</v>
      </c>
      <c r="N74" s="194">
        <f t="shared" si="8"/>
        <v>3.5906980324408551</v>
      </c>
    </row>
    <row r="75" spans="5:14" x14ac:dyDescent="0.25">
      <c r="E75" s="220">
        <f t="shared" si="9"/>
        <v>42468</v>
      </c>
      <c r="F75" s="219">
        <f xml:space="preserve"> InpC!$F$28</f>
        <v>4</v>
      </c>
      <c r="G75" s="217">
        <f t="shared" si="5"/>
        <v>2017</v>
      </c>
      <c r="H75" s="216">
        <v>3.6010289685485901</v>
      </c>
      <c r="I75" s="216">
        <v>3.95377391297085</v>
      </c>
      <c r="J75" s="194">
        <f t="shared" si="6"/>
        <v>3.7774014407597201</v>
      </c>
      <c r="K75" s="219">
        <f>InpC!$F$55*100</f>
        <v>0.15</v>
      </c>
      <c r="L75" s="219">
        <f>InpC!$F$64*100</f>
        <v>0</v>
      </c>
      <c r="M75" s="194">
        <f t="shared" si="7"/>
        <v>3.6274014407597202</v>
      </c>
      <c r="N75" s="194">
        <f t="shared" si="8"/>
        <v>3.6274014407597202</v>
      </c>
    </row>
    <row r="76" spans="5:14" x14ac:dyDescent="0.25">
      <c r="E76" s="220">
        <f t="shared" si="9"/>
        <v>42471</v>
      </c>
      <c r="F76" s="219">
        <f xml:space="preserve"> InpC!$F$28</f>
        <v>4</v>
      </c>
      <c r="G76" s="217">
        <f t="shared" si="5"/>
        <v>2017</v>
      </c>
      <c r="H76" s="216">
        <v>3.6339527789617199</v>
      </c>
      <c r="I76" s="216">
        <v>3.9873747788451901</v>
      </c>
      <c r="J76" s="194">
        <f t="shared" si="6"/>
        <v>3.810663778903455</v>
      </c>
      <c r="K76" s="219">
        <f>InpC!$F$55*100</f>
        <v>0.15</v>
      </c>
      <c r="L76" s="219">
        <f>InpC!$F$64*100</f>
        <v>0</v>
      </c>
      <c r="M76" s="194">
        <f t="shared" si="7"/>
        <v>3.6606637789034551</v>
      </c>
      <c r="N76" s="194">
        <f t="shared" si="8"/>
        <v>3.6606637789034551</v>
      </c>
    </row>
    <row r="77" spans="5:14" x14ac:dyDescent="0.25">
      <c r="E77" s="220">
        <f t="shared" si="9"/>
        <v>42472</v>
      </c>
      <c r="F77" s="219">
        <f xml:space="preserve"> InpC!$F$28</f>
        <v>4</v>
      </c>
      <c r="G77" s="217">
        <f t="shared" si="5"/>
        <v>2017</v>
      </c>
      <c r="H77" s="216">
        <v>3.6755899872188502</v>
      </c>
      <c r="I77" s="216">
        <v>4.0297011617309897</v>
      </c>
      <c r="J77" s="194">
        <f t="shared" si="6"/>
        <v>3.85264557447492</v>
      </c>
      <c r="K77" s="219">
        <f>InpC!$F$55*100</f>
        <v>0.15</v>
      </c>
      <c r="L77" s="219">
        <f>InpC!$F$64*100</f>
        <v>0</v>
      </c>
      <c r="M77" s="194">
        <f t="shared" si="7"/>
        <v>3.70264557447492</v>
      </c>
      <c r="N77" s="194">
        <f t="shared" si="8"/>
        <v>3.70264557447492</v>
      </c>
    </row>
    <row r="78" spans="5:14" x14ac:dyDescent="0.25">
      <c r="E78" s="220">
        <f t="shared" si="9"/>
        <v>42473</v>
      </c>
      <c r="F78" s="219">
        <f xml:space="preserve"> InpC!$F$28</f>
        <v>4</v>
      </c>
      <c r="G78" s="217">
        <f t="shared" si="5"/>
        <v>2017</v>
      </c>
      <c r="H78" s="216">
        <v>3.6427809380445901</v>
      </c>
      <c r="I78" s="216">
        <v>3.99626452703236</v>
      </c>
      <c r="J78" s="194">
        <f t="shared" si="6"/>
        <v>3.8195227325384753</v>
      </c>
      <c r="K78" s="219">
        <f>InpC!$F$55*100</f>
        <v>0.15</v>
      </c>
      <c r="L78" s="219">
        <f>InpC!$F$64*100</f>
        <v>0</v>
      </c>
      <c r="M78" s="194">
        <f t="shared" si="7"/>
        <v>3.6695227325384754</v>
      </c>
      <c r="N78" s="194">
        <f t="shared" si="8"/>
        <v>3.6695227325384754</v>
      </c>
    </row>
    <row r="79" spans="5:14" x14ac:dyDescent="0.25">
      <c r="E79" s="220">
        <f t="shared" si="9"/>
        <v>42474</v>
      </c>
      <c r="F79" s="219">
        <f xml:space="preserve"> InpC!$F$28</f>
        <v>4</v>
      </c>
      <c r="G79" s="217">
        <f t="shared" si="5"/>
        <v>2017</v>
      </c>
      <c r="H79" s="216">
        <v>3.6465303270787102</v>
      </c>
      <c r="I79" s="216">
        <v>3.9964810240831499</v>
      </c>
      <c r="J79" s="194">
        <f t="shared" si="6"/>
        <v>3.82150567558093</v>
      </c>
      <c r="K79" s="219">
        <f>InpC!$F$55*100</f>
        <v>0.15</v>
      </c>
      <c r="L79" s="219">
        <f>InpC!$F$64*100</f>
        <v>0</v>
      </c>
      <c r="M79" s="194">
        <f t="shared" si="7"/>
        <v>3.6715056755809301</v>
      </c>
      <c r="N79" s="194">
        <f t="shared" si="8"/>
        <v>3.6715056755809301</v>
      </c>
    </row>
    <row r="80" spans="5:14" x14ac:dyDescent="0.25">
      <c r="E80" s="220">
        <f t="shared" si="9"/>
        <v>42475</v>
      </c>
      <c r="F80" s="219">
        <f xml:space="preserve"> InpC!$F$28</f>
        <v>4</v>
      </c>
      <c r="G80" s="217">
        <f t="shared" si="5"/>
        <v>2017</v>
      </c>
      <c r="H80" s="216">
        <v>3.6216421948514599</v>
      </c>
      <c r="I80" s="216">
        <v>3.9677503403933501</v>
      </c>
      <c r="J80" s="194">
        <f t="shared" si="6"/>
        <v>3.7946962676224052</v>
      </c>
      <c r="K80" s="219">
        <f>InpC!$F$55*100</f>
        <v>0.15</v>
      </c>
      <c r="L80" s="219">
        <f>InpC!$F$64*100</f>
        <v>0</v>
      </c>
      <c r="M80" s="194">
        <f t="shared" si="7"/>
        <v>3.6446962676224053</v>
      </c>
      <c r="N80" s="194">
        <f t="shared" si="8"/>
        <v>3.6446962676224053</v>
      </c>
    </row>
    <row r="81" spans="5:14" x14ac:dyDescent="0.25">
      <c r="E81" s="220">
        <f t="shared" si="9"/>
        <v>42478</v>
      </c>
      <c r="F81" s="219">
        <f xml:space="preserve"> InpC!$F$28</f>
        <v>4</v>
      </c>
      <c r="G81" s="217">
        <f t="shared" si="5"/>
        <v>2017</v>
      </c>
      <c r="H81" s="216">
        <v>3.6782251098212502</v>
      </c>
      <c r="I81" s="216">
        <v>4.0238954079980802</v>
      </c>
      <c r="J81" s="194">
        <f t="shared" si="6"/>
        <v>3.8510602589096652</v>
      </c>
      <c r="K81" s="219">
        <f>InpC!$F$55*100</f>
        <v>0.15</v>
      </c>
      <c r="L81" s="219">
        <f>InpC!$F$64*100</f>
        <v>0</v>
      </c>
      <c r="M81" s="194">
        <f t="shared" si="7"/>
        <v>3.7010602589096653</v>
      </c>
      <c r="N81" s="194">
        <f t="shared" si="8"/>
        <v>3.7010602589096653</v>
      </c>
    </row>
    <row r="82" spans="5:14" x14ac:dyDescent="0.25">
      <c r="E82" s="220">
        <f t="shared" si="9"/>
        <v>42479</v>
      </c>
      <c r="F82" s="219">
        <f xml:space="preserve"> InpC!$F$28</f>
        <v>4</v>
      </c>
      <c r="G82" s="217">
        <f t="shared" si="5"/>
        <v>2017</v>
      </c>
      <c r="H82" s="216">
        <v>3.7011830862126001</v>
      </c>
      <c r="I82" s="216">
        <v>4.0401560994286099</v>
      </c>
      <c r="J82" s="194">
        <f t="shared" si="6"/>
        <v>3.870669592820605</v>
      </c>
      <c r="K82" s="219">
        <f>InpC!$F$55*100</f>
        <v>0.15</v>
      </c>
      <c r="L82" s="219">
        <f>InpC!$F$64*100</f>
        <v>0</v>
      </c>
      <c r="M82" s="194">
        <f t="shared" si="7"/>
        <v>3.7206695928206051</v>
      </c>
      <c r="N82" s="194">
        <f t="shared" si="8"/>
        <v>3.7206695928206051</v>
      </c>
    </row>
    <row r="83" spans="5:14" x14ac:dyDescent="0.25">
      <c r="E83" s="220">
        <f t="shared" si="9"/>
        <v>42480</v>
      </c>
      <c r="F83" s="219">
        <f xml:space="preserve"> InpC!$F$28</f>
        <v>4</v>
      </c>
      <c r="G83" s="217">
        <f t="shared" si="5"/>
        <v>2017</v>
      </c>
      <c r="H83" s="216">
        <v>3.6400663713142398</v>
      </c>
      <c r="I83" s="216">
        <v>3.9757353176357402</v>
      </c>
      <c r="J83" s="194">
        <f t="shared" si="6"/>
        <v>3.80790084447499</v>
      </c>
      <c r="K83" s="219">
        <f>InpC!$F$55*100</f>
        <v>0.15</v>
      </c>
      <c r="L83" s="219">
        <f>InpC!$F$64*100</f>
        <v>0</v>
      </c>
      <c r="M83" s="194">
        <f t="shared" si="7"/>
        <v>3.6579008444749901</v>
      </c>
      <c r="N83" s="194">
        <f t="shared" si="8"/>
        <v>3.6579008444749901</v>
      </c>
    </row>
    <row r="84" spans="5:14" x14ac:dyDescent="0.25">
      <c r="E84" s="220">
        <f t="shared" si="9"/>
        <v>42481</v>
      </c>
      <c r="F84" s="219">
        <f xml:space="preserve"> InpC!$F$28</f>
        <v>4</v>
      </c>
      <c r="G84" s="217">
        <f t="shared" si="5"/>
        <v>2017</v>
      </c>
      <c r="H84" s="216">
        <v>3.7047573456838299</v>
      </c>
      <c r="I84" s="216">
        <v>4.0300591531284597</v>
      </c>
      <c r="J84" s="194">
        <f t="shared" si="6"/>
        <v>3.8674082494061448</v>
      </c>
      <c r="K84" s="219">
        <f>InpC!$F$55*100</f>
        <v>0.15</v>
      </c>
      <c r="L84" s="219">
        <f>InpC!$F$64*100</f>
        <v>0</v>
      </c>
      <c r="M84" s="194">
        <f t="shared" si="7"/>
        <v>3.7174082494061449</v>
      </c>
      <c r="N84" s="194">
        <f t="shared" si="8"/>
        <v>3.7174082494061449</v>
      </c>
    </row>
    <row r="85" spans="5:14" x14ac:dyDescent="0.25">
      <c r="E85" s="220">
        <f t="shared" si="9"/>
        <v>42482</v>
      </c>
      <c r="F85" s="219">
        <f xml:space="preserve"> InpC!$F$28</f>
        <v>4</v>
      </c>
      <c r="G85" s="217">
        <f t="shared" si="5"/>
        <v>2017</v>
      </c>
      <c r="H85" s="216">
        <v>3.70510808454517</v>
      </c>
      <c r="I85" s="216">
        <v>4.0250710853417297</v>
      </c>
      <c r="J85" s="194">
        <f t="shared" si="6"/>
        <v>3.8650895849434499</v>
      </c>
      <c r="K85" s="219">
        <f>InpC!$F$55*100</f>
        <v>0.15</v>
      </c>
      <c r="L85" s="219">
        <f>InpC!$F$64*100</f>
        <v>0</v>
      </c>
      <c r="M85" s="194">
        <f t="shared" si="7"/>
        <v>3.71508958494345</v>
      </c>
      <c r="N85" s="194">
        <f t="shared" si="8"/>
        <v>3.71508958494345</v>
      </c>
    </row>
    <row r="86" spans="5:14" x14ac:dyDescent="0.25">
      <c r="E86" s="220">
        <f t="shared" si="9"/>
        <v>42485</v>
      </c>
      <c r="F86" s="219">
        <f xml:space="preserve"> InpC!$F$28</f>
        <v>4</v>
      </c>
      <c r="G86" s="217">
        <f t="shared" si="5"/>
        <v>2017</v>
      </c>
      <c r="H86" s="216">
        <v>3.68832972014979</v>
      </c>
      <c r="I86" s="216">
        <v>4.0053367250171297</v>
      </c>
      <c r="J86" s="194">
        <f t="shared" si="6"/>
        <v>3.8468332225834598</v>
      </c>
      <c r="K86" s="219">
        <f>InpC!$F$55*100</f>
        <v>0.15</v>
      </c>
      <c r="L86" s="219">
        <f>InpC!$F$64*100</f>
        <v>0</v>
      </c>
      <c r="M86" s="194">
        <f t="shared" si="7"/>
        <v>3.6968332225834599</v>
      </c>
      <c r="N86" s="194">
        <f t="shared" si="8"/>
        <v>3.6968332225834599</v>
      </c>
    </row>
    <row r="87" spans="5:14" x14ac:dyDescent="0.25">
      <c r="E87" s="220">
        <f t="shared" si="9"/>
        <v>42486</v>
      </c>
      <c r="F87" s="219">
        <f xml:space="preserve"> InpC!$F$28</f>
        <v>4</v>
      </c>
      <c r="G87" s="217">
        <f t="shared" si="5"/>
        <v>2017</v>
      </c>
      <c r="H87" s="216">
        <v>3.7335329473313101</v>
      </c>
      <c r="I87" s="216">
        <v>4.0554068654466402</v>
      </c>
      <c r="J87" s="194">
        <f t="shared" si="6"/>
        <v>3.8944699063889754</v>
      </c>
      <c r="K87" s="219">
        <f>InpC!$F$55*100</f>
        <v>0.15</v>
      </c>
      <c r="L87" s="219">
        <f>InpC!$F$64*100</f>
        <v>0</v>
      </c>
      <c r="M87" s="194">
        <f t="shared" si="7"/>
        <v>3.7444699063889755</v>
      </c>
      <c r="N87" s="194">
        <f t="shared" si="8"/>
        <v>3.7444699063889755</v>
      </c>
    </row>
    <row r="88" spans="5:14" x14ac:dyDescent="0.25">
      <c r="E88" s="220">
        <f t="shared" si="9"/>
        <v>42487</v>
      </c>
      <c r="F88" s="219">
        <f xml:space="preserve"> InpC!$F$28</f>
        <v>4</v>
      </c>
      <c r="G88" s="217">
        <f t="shared" si="5"/>
        <v>2017</v>
      </c>
      <c r="H88" s="216">
        <v>3.6876491128117301</v>
      </c>
      <c r="I88" s="216">
        <v>4.0034780594937702</v>
      </c>
      <c r="J88" s="194">
        <f t="shared" si="6"/>
        <v>3.8455635861527502</v>
      </c>
      <c r="K88" s="219">
        <f>InpC!$F$55*100</f>
        <v>0.15</v>
      </c>
      <c r="L88" s="219">
        <f>InpC!$F$64*100</f>
        <v>0</v>
      </c>
      <c r="M88" s="194">
        <f t="shared" si="7"/>
        <v>3.6955635861527503</v>
      </c>
      <c r="N88" s="194">
        <f t="shared" si="8"/>
        <v>3.6955635861527503</v>
      </c>
    </row>
    <row r="89" spans="5:14" x14ac:dyDescent="0.25">
      <c r="E89" s="220">
        <f t="shared" si="9"/>
        <v>42488</v>
      </c>
      <c r="F89" s="219">
        <f xml:space="preserve"> InpC!$F$28</f>
        <v>4</v>
      </c>
      <c r="G89" s="217">
        <f t="shared" si="5"/>
        <v>2017</v>
      </c>
      <c r="H89" s="216">
        <v>3.6573387181301298</v>
      </c>
      <c r="I89" s="216">
        <v>3.9720375435908801</v>
      </c>
      <c r="J89" s="194">
        <f t="shared" si="6"/>
        <v>3.814688130860505</v>
      </c>
      <c r="K89" s="219">
        <f>InpC!$F$55*100</f>
        <v>0.15</v>
      </c>
      <c r="L89" s="219">
        <f>InpC!$F$64*100</f>
        <v>0</v>
      </c>
      <c r="M89" s="194">
        <f t="shared" si="7"/>
        <v>3.664688130860505</v>
      </c>
      <c r="N89" s="194">
        <f t="shared" si="8"/>
        <v>3.664688130860505</v>
      </c>
    </row>
    <row r="90" spans="5:14" x14ac:dyDescent="0.25">
      <c r="E90" s="220">
        <f t="shared" si="9"/>
        <v>42489</v>
      </c>
      <c r="F90" s="219">
        <f xml:space="preserve"> InpC!$F$28</f>
        <v>4</v>
      </c>
      <c r="G90" s="217">
        <f t="shared" si="5"/>
        <v>2017</v>
      </c>
      <c r="H90" s="216">
        <v>3.6437270685545999</v>
      </c>
      <c r="I90" s="216">
        <v>3.9588589242204302</v>
      </c>
      <c r="J90" s="194">
        <f t="shared" si="6"/>
        <v>3.8012929963875148</v>
      </c>
      <c r="K90" s="219">
        <f>InpC!$F$55*100</f>
        <v>0.15</v>
      </c>
      <c r="L90" s="219">
        <f>InpC!$F$64*100</f>
        <v>0</v>
      </c>
      <c r="M90" s="194">
        <f t="shared" si="7"/>
        <v>3.6512929963875149</v>
      </c>
      <c r="N90" s="194">
        <f t="shared" si="8"/>
        <v>3.6512929963875149</v>
      </c>
    </row>
    <row r="91" spans="5:14" x14ac:dyDescent="0.25">
      <c r="E91" s="220">
        <f t="shared" si="9"/>
        <v>42492</v>
      </c>
      <c r="F91" s="219">
        <f xml:space="preserve"> InpC!$F$28</f>
        <v>4</v>
      </c>
      <c r="G91" s="217">
        <f t="shared" si="5"/>
        <v>2017</v>
      </c>
      <c r="H91" s="216">
        <v>3.6437270685545999</v>
      </c>
      <c r="I91" s="216">
        <v>3.9588589242204302</v>
      </c>
      <c r="J91" s="194">
        <f t="shared" si="6"/>
        <v>3.8012929963875148</v>
      </c>
      <c r="K91" s="219">
        <f>InpC!$F$55*100</f>
        <v>0.15</v>
      </c>
      <c r="L91" s="219">
        <f>InpC!$F$64*100</f>
        <v>0</v>
      </c>
      <c r="M91" s="194">
        <f t="shared" si="7"/>
        <v>3.6512929963875149</v>
      </c>
      <c r="N91" s="194">
        <f t="shared" si="8"/>
        <v>3.6512929963875149</v>
      </c>
    </row>
    <row r="92" spans="5:14" x14ac:dyDescent="0.25">
      <c r="E92" s="220">
        <f t="shared" si="9"/>
        <v>42493</v>
      </c>
      <c r="F92" s="219">
        <f xml:space="preserve"> InpC!$F$28</f>
        <v>4</v>
      </c>
      <c r="G92" s="217">
        <f t="shared" si="5"/>
        <v>2017</v>
      </c>
      <c r="H92" s="216">
        <v>3.5656522935936601</v>
      </c>
      <c r="I92" s="216">
        <v>3.8825394832850999</v>
      </c>
      <c r="J92" s="194">
        <f t="shared" si="6"/>
        <v>3.72409588843938</v>
      </c>
      <c r="K92" s="219">
        <f>InpC!$F$55*100</f>
        <v>0.15</v>
      </c>
      <c r="L92" s="219">
        <f>InpC!$F$64*100</f>
        <v>0</v>
      </c>
      <c r="M92" s="194">
        <f t="shared" si="7"/>
        <v>3.5740958884393801</v>
      </c>
      <c r="N92" s="194">
        <f t="shared" si="8"/>
        <v>3.5740958884393801</v>
      </c>
    </row>
    <row r="93" spans="5:14" x14ac:dyDescent="0.25">
      <c r="E93" s="220">
        <f t="shared" si="9"/>
        <v>42494</v>
      </c>
      <c r="F93" s="219">
        <f xml:space="preserve"> InpC!$F$28</f>
        <v>4</v>
      </c>
      <c r="G93" s="217">
        <f t="shared" si="5"/>
        <v>2017</v>
      </c>
      <c r="H93" s="216">
        <v>3.5760296587755902</v>
      </c>
      <c r="I93" s="216">
        <v>3.89342361780349</v>
      </c>
      <c r="J93" s="194">
        <f t="shared" si="6"/>
        <v>3.7347266382895401</v>
      </c>
      <c r="K93" s="219">
        <f>InpC!$F$55*100</f>
        <v>0.15</v>
      </c>
      <c r="L93" s="219">
        <f>InpC!$F$64*100</f>
        <v>0</v>
      </c>
      <c r="M93" s="194">
        <f t="shared" si="7"/>
        <v>3.5847266382895402</v>
      </c>
      <c r="N93" s="194">
        <f t="shared" si="8"/>
        <v>3.5847266382895402</v>
      </c>
    </row>
    <row r="94" spans="5:14" x14ac:dyDescent="0.25">
      <c r="E94" s="220">
        <f t="shared" si="9"/>
        <v>42495</v>
      </c>
      <c r="F94" s="219">
        <f xml:space="preserve"> InpC!$F$28</f>
        <v>4</v>
      </c>
      <c r="G94" s="217">
        <f t="shared" si="5"/>
        <v>2017</v>
      </c>
      <c r="H94" s="216">
        <v>3.5458688153628102</v>
      </c>
      <c r="I94" s="216">
        <v>3.8593641741021298</v>
      </c>
      <c r="J94" s="194">
        <f t="shared" si="6"/>
        <v>3.70261649473247</v>
      </c>
      <c r="K94" s="219">
        <f>InpC!$F$55*100</f>
        <v>0.15</v>
      </c>
      <c r="L94" s="219">
        <f>InpC!$F$64*100</f>
        <v>0</v>
      </c>
      <c r="M94" s="194">
        <f t="shared" si="7"/>
        <v>3.5526164947324701</v>
      </c>
      <c r="N94" s="194">
        <f t="shared" si="8"/>
        <v>3.5526164947324701</v>
      </c>
    </row>
    <row r="95" spans="5:14" x14ac:dyDescent="0.25">
      <c r="E95" s="220">
        <f t="shared" si="9"/>
        <v>42496</v>
      </c>
      <c r="F95" s="219">
        <f xml:space="preserve"> InpC!$F$28</f>
        <v>4</v>
      </c>
      <c r="G95" s="217">
        <f t="shared" si="5"/>
        <v>2017</v>
      </c>
      <c r="H95" s="216">
        <v>3.5036318958933301</v>
      </c>
      <c r="I95" s="216">
        <v>3.8250826178450201</v>
      </c>
      <c r="J95" s="194">
        <f t="shared" si="6"/>
        <v>3.6643572568691751</v>
      </c>
      <c r="K95" s="219">
        <f>InpC!$F$55*100</f>
        <v>0.15</v>
      </c>
      <c r="L95" s="219">
        <f>InpC!$F$64*100</f>
        <v>0</v>
      </c>
      <c r="M95" s="194">
        <f t="shared" si="7"/>
        <v>3.5143572568691752</v>
      </c>
      <c r="N95" s="194">
        <f t="shared" si="8"/>
        <v>3.5143572568691752</v>
      </c>
    </row>
    <row r="96" spans="5:14" x14ac:dyDescent="0.25">
      <c r="E96" s="220">
        <f t="shared" si="9"/>
        <v>42499</v>
      </c>
      <c r="F96" s="219">
        <f xml:space="preserve"> InpC!$F$28</f>
        <v>4</v>
      </c>
      <c r="G96" s="217">
        <f t="shared" si="5"/>
        <v>2017</v>
      </c>
      <c r="H96" s="216">
        <v>3.5185659452812299</v>
      </c>
      <c r="I96" s="216">
        <v>3.8431322874195102</v>
      </c>
      <c r="J96" s="194">
        <f t="shared" si="6"/>
        <v>3.68084911635037</v>
      </c>
      <c r="K96" s="219">
        <f>InpC!$F$55*100</f>
        <v>0.15</v>
      </c>
      <c r="L96" s="219">
        <f>InpC!$F$64*100</f>
        <v>0</v>
      </c>
      <c r="M96" s="194">
        <f t="shared" si="7"/>
        <v>3.5308491163503701</v>
      </c>
      <c r="N96" s="194">
        <f t="shared" si="8"/>
        <v>3.5308491163503701</v>
      </c>
    </row>
    <row r="97" spans="5:14" x14ac:dyDescent="0.25">
      <c r="E97" s="220">
        <f t="shared" si="9"/>
        <v>42500</v>
      </c>
      <c r="F97" s="219">
        <f xml:space="preserve"> InpC!$F$28</f>
        <v>4</v>
      </c>
      <c r="G97" s="217">
        <f t="shared" si="5"/>
        <v>2017</v>
      </c>
      <c r="H97" s="216">
        <v>3.5271739238378998</v>
      </c>
      <c r="I97" s="216">
        <v>3.8555017691188298</v>
      </c>
      <c r="J97" s="194">
        <f t="shared" si="6"/>
        <v>3.6913378464783646</v>
      </c>
      <c r="K97" s="219">
        <f>InpC!$F$55*100</f>
        <v>0.15</v>
      </c>
      <c r="L97" s="219">
        <f>InpC!$F$64*100</f>
        <v>0</v>
      </c>
      <c r="M97" s="194">
        <f t="shared" si="7"/>
        <v>3.5413378464783647</v>
      </c>
      <c r="N97" s="194">
        <f t="shared" si="8"/>
        <v>3.5413378464783647</v>
      </c>
    </row>
    <row r="98" spans="5:14" x14ac:dyDescent="0.25">
      <c r="E98" s="220">
        <f t="shared" si="9"/>
        <v>42501</v>
      </c>
      <c r="F98" s="219">
        <f xml:space="preserve"> InpC!$F$28</f>
        <v>4</v>
      </c>
      <c r="G98" s="217">
        <f t="shared" si="5"/>
        <v>2017</v>
      </c>
      <c r="H98" s="216">
        <v>3.5290144797641498</v>
      </c>
      <c r="I98" s="216">
        <v>3.8601915372314002</v>
      </c>
      <c r="J98" s="194">
        <f t="shared" si="6"/>
        <v>3.6946030084977748</v>
      </c>
      <c r="K98" s="219">
        <f>InpC!$F$55*100</f>
        <v>0.15</v>
      </c>
      <c r="L98" s="219">
        <f>InpC!$F$64*100</f>
        <v>0</v>
      </c>
      <c r="M98" s="194">
        <f t="shared" si="7"/>
        <v>3.5446030084977749</v>
      </c>
      <c r="N98" s="194">
        <f t="shared" si="8"/>
        <v>3.5446030084977749</v>
      </c>
    </row>
    <row r="99" spans="5:14" x14ac:dyDescent="0.25">
      <c r="E99" s="220">
        <f t="shared" si="9"/>
        <v>42502</v>
      </c>
      <c r="F99" s="219">
        <f xml:space="preserve"> InpC!$F$28</f>
        <v>4</v>
      </c>
      <c r="G99" s="217">
        <f t="shared" si="5"/>
        <v>2017</v>
      </c>
      <c r="H99" s="216">
        <v>3.5592636627587799</v>
      </c>
      <c r="I99" s="216">
        <v>3.8873425475765</v>
      </c>
      <c r="J99" s="194">
        <f t="shared" si="6"/>
        <v>3.72330310516764</v>
      </c>
      <c r="K99" s="219">
        <f>InpC!$F$55*100</f>
        <v>0.15</v>
      </c>
      <c r="L99" s="219">
        <f>InpC!$F$64*100</f>
        <v>0</v>
      </c>
      <c r="M99" s="194">
        <f t="shared" si="7"/>
        <v>3.57330310516764</v>
      </c>
      <c r="N99" s="194">
        <f t="shared" si="8"/>
        <v>3.57330310516764</v>
      </c>
    </row>
    <row r="100" spans="5:14" x14ac:dyDescent="0.25">
      <c r="E100" s="220">
        <f t="shared" si="9"/>
        <v>42503</v>
      </c>
      <c r="F100" s="219">
        <f xml:space="preserve"> InpC!$F$28</f>
        <v>4</v>
      </c>
      <c r="G100" s="217">
        <f t="shared" si="5"/>
        <v>2017</v>
      </c>
      <c r="H100" s="216">
        <v>3.5423449544094301</v>
      </c>
      <c r="I100" s="216">
        <v>3.8657290261526902</v>
      </c>
      <c r="J100" s="194">
        <f t="shared" si="6"/>
        <v>3.7040369902810601</v>
      </c>
      <c r="K100" s="219">
        <f>InpC!$F$55*100</f>
        <v>0.15</v>
      </c>
      <c r="L100" s="219">
        <f>InpC!$F$64*100</f>
        <v>0</v>
      </c>
      <c r="M100" s="194">
        <f t="shared" si="7"/>
        <v>3.5540369902810602</v>
      </c>
      <c r="N100" s="194">
        <f t="shared" si="8"/>
        <v>3.5540369902810602</v>
      </c>
    </row>
    <row r="101" spans="5:14" x14ac:dyDescent="0.25">
      <c r="E101" s="220">
        <f t="shared" si="9"/>
        <v>42506</v>
      </c>
      <c r="F101" s="219">
        <f xml:space="preserve"> InpC!$F$28</f>
        <v>4</v>
      </c>
      <c r="G101" s="217">
        <f t="shared" si="5"/>
        <v>2017</v>
      </c>
      <c r="H101" s="216">
        <v>3.5581557646326698</v>
      </c>
      <c r="I101" s="216">
        <v>3.8823924069679401</v>
      </c>
      <c r="J101" s="194">
        <f t="shared" si="6"/>
        <v>3.7202740858003049</v>
      </c>
      <c r="K101" s="219">
        <f>InpC!$F$55*100</f>
        <v>0.15</v>
      </c>
      <c r="L101" s="219">
        <f>InpC!$F$64*100</f>
        <v>0</v>
      </c>
      <c r="M101" s="194">
        <f t="shared" si="7"/>
        <v>3.570274085800305</v>
      </c>
      <c r="N101" s="194">
        <f t="shared" si="8"/>
        <v>3.570274085800305</v>
      </c>
    </row>
    <row r="102" spans="5:14" x14ac:dyDescent="0.25">
      <c r="E102" s="220">
        <f t="shared" si="9"/>
        <v>42507</v>
      </c>
      <c r="F102" s="219">
        <f xml:space="preserve"> InpC!$F$28</f>
        <v>4</v>
      </c>
      <c r="G102" s="217">
        <f t="shared" si="5"/>
        <v>2017</v>
      </c>
      <c r="H102" s="216">
        <v>3.53770738303924</v>
      </c>
      <c r="I102" s="216">
        <v>3.8606069348288599</v>
      </c>
      <c r="J102" s="194">
        <f t="shared" si="6"/>
        <v>3.6991571589340499</v>
      </c>
      <c r="K102" s="219">
        <f>InpC!$F$55*100</f>
        <v>0.15</v>
      </c>
      <c r="L102" s="219">
        <f>InpC!$F$64*100</f>
        <v>0</v>
      </c>
      <c r="M102" s="194">
        <f t="shared" si="7"/>
        <v>3.54915715893405</v>
      </c>
      <c r="N102" s="194">
        <f t="shared" si="8"/>
        <v>3.54915715893405</v>
      </c>
    </row>
    <row r="103" spans="5:14" x14ac:dyDescent="0.25">
      <c r="E103" s="220">
        <f t="shared" si="9"/>
        <v>42508</v>
      </c>
      <c r="F103" s="219">
        <f xml:space="preserve"> InpC!$F$28</f>
        <v>4</v>
      </c>
      <c r="G103" s="217">
        <f t="shared" si="5"/>
        <v>2017</v>
      </c>
      <c r="H103" s="216">
        <v>3.6117461187027202</v>
      </c>
      <c r="I103" s="216">
        <v>3.9363453353569602</v>
      </c>
      <c r="J103" s="194">
        <f t="shared" si="6"/>
        <v>3.77404572702984</v>
      </c>
      <c r="K103" s="219">
        <f>InpC!$F$55*100</f>
        <v>0.15</v>
      </c>
      <c r="L103" s="219">
        <f>InpC!$F$64*100</f>
        <v>0</v>
      </c>
      <c r="M103" s="194">
        <f t="shared" si="7"/>
        <v>3.6240457270298401</v>
      </c>
      <c r="N103" s="194">
        <f t="shared" si="8"/>
        <v>3.6240457270298401</v>
      </c>
    </row>
    <row r="104" spans="5:14" x14ac:dyDescent="0.25">
      <c r="E104" s="220">
        <f t="shared" si="9"/>
        <v>42509</v>
      </c>
      <c r="F104" s="219">
        <f xml:space="preserve"> InpC!$F$28</f>
        <v>4</v>
      </c>
      <c r="G104" s="217">
        <f t="shared" si="5"/>
        <v>2017</v>
      </c>
      <c r="H104" s="216">
        <v>3.60563246126075</v>
      </c>
      <c r="I104" s="216">
        <v>3.9305104849689498</v>
      </c>
      <c r="J104" s="194">
        <f t="shared" si="6"/>
        <v>3.7680714731148499</v>
      </c>
      <c r="K104" s="219">
        <f>InpC!$F$55*100</f>
        <v>0.15</v>
      </c>
      <c r="L104" s="219">
        <f>InpC!$F$64*100</f>
        <v>0</v>
      </c>
      <c r="M104" s="194">
        <f t="shared" si="7"/>
        <v>3.61807147311485</v>
      </c>
      <c r="N104" s="194">
        <f t="shared" si="8"/>
        <v>3.61807147311485</v>
      </c>
    </row>
    <row r="105" spans="5:14" x14ac:dyDescent="0.25">
      <c r="E105" s="220">
        <f t="shared" si="9"/>
        <v>42510</v>
      </c>
      <c r="F105" s="219">
        <f xml:space="preserve"> InpC!$F$28</f>
        <v>4</v>
      </c>
      <c r="G105" s="217">
        <f t="shared" si="5"/>
        <v>2017</v>
      </c>
      <c r="H105" s="216">
        <v>3.63159056269369</v>
      </c>
      <c r="I105" s="216">
        <v>3.95692581054751</v>
      </c>
      <c r="J105" s="194">
        <f t="shared" si="6"/>
        <v>3.7942581866206</v>
      </c>
      <c r="K105" s="219">
        <f>InpC!$F$55*100</f>
        <v>0.15</v>
      </c>
      <c r="L105" s="219">
        <f>InpC!$F$64*100</f>
        <v>0</v>
      </c>
      <c r="M105" s="194">
        <f t="shared" si="7"/>
        <v>3.6442581866206001</v>
      </c>
      <c r="N105" s="194">
        <f t="shared" si="8"/>
        <v>3.6442581866206001</v>
      </c>
    </row>
    <row r="106" spans="5:14" x14ac:dyDescent="0.25">
      <c r="E106" s="220">
        <f t="shared" si="9"/>
        <v>42513</v>
      </c>
      <c r="F106" s="219">
        <f xml:space="preserve"> InpC!$F$28</f>
        <v>4</v>
      </c>
      <c r="G106" s="217">
        <f t="shared" si="5"/>
        <v>2017</v>
      </c>
      <c r="H106" s="216">
        <v>3.6257683507313501</v>
      </c>
      <c r="I106" s="216">
        <v>3.9531145559395</v>
      </c>
      <c r="J106" s="194">
        <f t="shared" si="6"/>
        <v>3.7894414533354253</v>
      </c>
      <c r="K106" s="219">
        <f>InpC!$F$55*100</f>
        <v>0.15</v>
      </c>
      <c r="L106" s="219">
        <f>InpC!$F$64*100</f>
        <v>0</v>
      </c>
      <c r="M106" s="194">
        <f t="shared" si="7"/>
        <v>3.6394414533354253</v>
      </c>
      <c r="N106" s="194">
        <f t="shared" si="8"/>
        <v>3.6394414533354253</v>
      </c>
    </row>
    <row r="107" spans="5:14" x14ac:dyDescent="0.25">
      <c r="E107" s="220">
        <f t="shared" si="9"/>
        <v>42514</v>
      </c>
      <c r="F107" s="219">
        <f xml:space="preserve"> InpC!$F$28</f>
        <v>4</v>
      </c>
      <c r="G107" s="217">
        <f t="shared" si="5"/>
        <v>2017</v>
      </c>
      <c r="H107" s="216">
        <v>3.6302031779444399</v>
      </c>
      <c r="I107" s="216">
        <v>3.95750030032778</v>
      </c>
      <c r="J107" s="194">
        <f t="shared" si="6"/>
        <v>3.7938517391361097</v>
      </c>
      <c r="K107" s="219">
        <f>InpC!$F$55*100</f>
        <v>0.15</v>
      </c>
      <c r="L107" s="219">
        <f>InpC!$F$64*100</f>
        <v>0</v>
      </c>
      <c r="M107" s="194">
        <f t="shared" si="7"/>
        <v>3.6438517391361098</v>
      </c>
      <c r="N107" s="194">
        <f t="shared" si="8"/>
        <v>3.6438517391361098</v>
      </c>
    </row>
    <row r="108" spans="5:14" x14ac:dyDescent="0.25">
      <c r="E108" s="220">
        <f t="shared" si="9"/>
        <v>42515</v>
      </c>
      <c r="F108" s="219">
        <f xml:space="preserve"> InpC!$F$28</f>
        <v>4</v>
      </c>
      <c r="G108" s="217">
        <f t="shared" si="5"/>
        <v>2017</v>
      </c>
      <c r="H108" s="216">
        <v>3.5944931652932102</v>
      </c>
      <c r="I108" s="216">
        <v>3.9210352578633501</v>
      </c>
      <c r="J108" s="194">
        <f t="shared" si="6"/>
        <v>3.7577642115782801</v>
      </c>
      <c r="K108" s="219">
        <f>InpC!$F$55*100</f>
        <v>0.15</v>
      </c>
      <c r="L108" s="219">
        <f>InpC!$F$64*100</f>
        <v>0</v>
      </c>
      <c r="M108" s="194">
        <f t="shared" si="7"/>
        <v>3.6077642115782802</v>
      </c>
      <c r="N108" s="194">
        <f t="shared" si="8"/>
        <v>3.6077642115782802</v>
      </c>
    </row>
    <row r="109" spans="5:14" x14ac:dyDescent="0.25">
      <c r="E109" s="220">
        <f t="shared" si="9"/>
        <v>42516</v>
      </c>
      <c r="F109" s="219">
        <f xml:space="preserve"> InpC!$F$28</f>
        <v>4</v>
      </c>
      <c r="G109" s="217">
        <f t="shared" si="5"/>
        <v>2017</v>
      </c>
      <c r="H109" s="216">
        <v>3.5518092730087698</v>
      </c>
      <c r="I109" s="216">
        <v>3.8798037058204802</v>
      </c>
      <c r="J109" s="194">
        <f t="shared" si="6"/>
        <v>3.715806489414625</v>
      </c>
      <c r="K109" s="219">
        <f>InpC!$F$55*100</f>
        <v>0.15</v>
      </c>
      <c r="L109" s="219">
        <f>InpC!$F$64*100</f>
        <v>0</v>
      </c>
      <c r="M109" s="194">
        <f t="shared" si="7"/>
        <v>3.5658064894146251</v>
      </c>
      <c r="N109" s="194">
        <f t="shared" si="8"/>
        <v>3.5658064894146251</v>
      </c>
    </row>
    <row r="110" spans="5:14" x14ac:dyDescent="0.25">
      <c r="E110" s="220">
        <f t="shared" si="9"/>
        <v>42517</v>
      </c>
      <c r="F110" s="219">
        <f xml:space="preserve"> InpC!$F$28</f>
        <v>4</v>
      </c>
      <c r="G110" s="217">
        <f t="shared" si="5"/>
        <v>2017</v>
      </c>
      <c r="H110" s="216">
        <v>3.56683540562921</v>
      </c>
      <c r="I110" s="216">
        <v>3.8927333537208</v>
      </c>
      <c r="J110" s="194">
        <f t="shared" si="6"/>
        <v>3.7297843796750048</v>
      </c>
      <c r="K110" s="219">
        <f>InpC!$F$55*100</f>
        <v>0.15</v>
      </c>
      <c r="L110" s="219">
        <f>InpC!$F$64*100</f>
        <v>0</v>
      </c>
      <c r="M110" s="194">
        <f t="shared" si="7"/>
        <v>3.5797843796750048</v>
      </c>
      <c r="N110" s="194">
        <f t="shared" si="8"/>
        <v>3.5797843796750048</v>
      </c>
    </row>
    <row r="111" spans="5:14" x14ac:dyDescent="0.25">
      <c r="E111" s="220">
        <f t="shared" si="9"/>
        <v>42520</v>
      </c>
      <c r="F111" s="219">
        <f xml:space="preserve"> InpC!$F$28</f>
        <v>4</v>
      </c>
      <c r="G111" s="217">
        <f t="shared" si="5"/>
        <v>2017</v>
      </c>
      <c r="H111" s="216">
        <v>3.56683540562921</v>
      </c>
      <c r="I111" s="216">
        <v>3.8927333537208</v>
      </c>
      <c r="J111" s="194">
        <f t="shared" si="6"/>
        <v>3.7297843796750048</v>
      </c>
      <c r="K111" s="219">
        <f>InpC!$F$55*100</f>
        <v>0.15</v>
      </c>
      <c r="L111" s="219">
        <f>InpC!$F$64*100</f>
        <v>0</v>
      </c>
      <c r="M111" s="194">
        <f t="shared" si="7"/>
        <v>3.5797843796750048</v>
      </c>
      <c r="N111" s="194">
        <f t="shared" si="8"/>
        <v>3.5797843796750048</v>
      </c>
    </row>
    <row r="112" spans="5:14" x14ac:dyDescent="0.25">
      <c r="E112" s="220">
        <f t="shared" si="9"/>
        <v>42521</v>
      </c>
      <c r="F112" s="219">
        <f xml:space="preserve"> InpC!$F$28</f>
        <v>4</v>
      </c>
      <c r="G112" s="217">
        <f t="shared" si="5"/>
        <v>2017</v>
      </c>
      <c r="H112" s="216">
        <v>3.5434400924996901</v>
      </c>
      <c r="I112" s="216">
        <v>3.8746756809970999</v>
      </c>
      <c r="J112" s="194">
        <f t="shared" si="6"/>
        <v>3.7090578867483952</v>
      </c>
      <c r="K112" s="219">
        <f>InpC!$F$55*100</f>
        <v>0.15</v>
      </c>
      <c r="L112" s="219">
        <f>InpC!$F$64*100</f>
        <v>0</v>
      </c>
      <c r="M112" s="194">
        <f t="shared" si="7"/>
        <v>3.5590578867483953</v>
      </c>
      <c r="N112" s="194">
        <f t="shared" si="8"/>
        <v>3.5590578867483953</v>
      </c>
    </row>
    <row r="113" spans="5:14" x14ac:dyDescent="0.25">
      <c r="E113" s="220">
        <f t="shared" si="9"/>
        <v>42522</v>
      </c>
      <c r="F113" s="219">
        <f xml:space="preserve"> InpC!$F$28</f>
        <v>4</v>
      </c>
      <c r="G113" s="217">
        <f t="shared" si="5"/>
        <v>2017</v>
      </c>
      <c r="H113" s="216">
        <v>3.47725514976359</v>
      </c>
      <c r="I113" s="216">
        <v>3.8104143888664201</v>
      </c>
      <c r="J113" s="194">
        <f t="shared" si="6"/>
        <v>3.6438347693150051</v>
      </c>
      <c r="K113" s="219">
        <f>InpC!$F$55*100</f>
        <v>0.15</v>
      </c>
      <c r="L113" s="219">
        <f>InpC!$F$64*100</f>
        <v>0</v>
      </c>
      <c r="M113" s="194">
        <f t="shared" si="7"/>
        <v>3.4938347693150051</v>
      </c>
      <c r="N113" s="194">
        <f t="shared" si="8"/>
        <v>3.4938347693150051</v>
      </c>
    </row>
    <row r="114" spans="5:14" x14ac:dyDescent="0.25">
      <c r="E114" s="220">
        <f t="shared" si="9"/>
        <v>42523</v>
      </c>
      <c r="F114" s="219">
        <f xml:space="preserve"> InpC!$F$28</f>
        <v>4</v>
      </c>
      <c r="G114" s="217">
        <f t="shared" si="5"/>
        <v>2017</v>
      </c>
      <c r="H114" s="216">
        <v>3.4520283069697801</v>
      </c>
      <c r="I114" s="216">
        <v>3.7907787064147</v>
      </c>
      <c r="J114" s="194">
        <f t="shared" si="6"/>
        <v>3.6214035066922401</v>
      </c>
      <c r="K114" s="219">
        <f>InpC!$F$55*100</f>
        <v>0.15</v>
      </c>
      <c r="L114" s="219">
        <f>InpC!$F$64*100</f>
        <v>0</v>
      </c>
      <c r="M114" s="194">
        <f t="shared" si="7"/>
        <v>3.4714035066922402</v>
      </c>
      <c r="N114" s="194">
        <f t="shared" si="8"/>
        <v>3.4714035066922402</v>
      </c>
    </row>
    <row r="115" spans="5:14" x14ac:dyDescent="0.25">
      <c r="E115" s="220">
        <f t="shared" si="9"/>
        <v>42524</v>
      </c>
      <c r="F115" s="219">
        <f xml:space="preserve"> InpC!$F$28</f>
        <v>4</v>
      </c>
      <c r="G115" s="217">
        <f t="shared" si="5"/>
        <v>2017</v>
      </c>
      <c r="H115" s="216">
        <v>3.39497157515834</v>
      </c>
      <c r="I115" s="216">
        <v>3.7307873871931201</v>
      </c>
      <c r="J115" s="194">
        <f t="shared" si="6"/>
        <v>3.5628794811757301</v>
      </c>
      <c r="K115" s="219">
        <f>InpC!$F$55*100</f>
        <v>0.15</v>
      </c>
      <c r="L115" s="219">
        <f>InpC!$F$64*100</f>
        <v>0</v>
      </c>
      <c r="M115" s="194">
        <f t="shared" si="7"/>
        <v>3.4128794811757301</v>
      </c>
      <c r="N115" s="194">
        <f t="shared" si="8"/>
        <v>3.4128794811757301</v>
      </c>
    </row>
    <row r="116" spans="5:14" x14ac:dyDescent="0.25">
      <c r="E116" s="220">
        <f t="shared" si="9"/>
        <v>42527</v>
      </c>
      <c r="F116" s="219">
        <f xml:space="preserve"> InpC!$F$28</f>
        <v>4</v>
      </c>
      <c r="G116" s="217">
        <f t="shared" si="5"/>
        <v>2017</v>
      </c>
      <c r="H116" s="216">
        <v>3.40885799227057</v>
      </c>
      <c r="I116" s="216">
        <v>3.74284355603807</v>
      </c>
      <c r="J116" s="194">
        <f t="shared" si="6"/>
        <v>3.5758507741543202</v>
      </c>
      <c r="K116" s="219">
        <f>InpC!$F$55*100</f>
        <v>0.15</v>
      </c>
      <c r="L116" s="219">
        <f>InpC!$F$64*100</f>
        <v>0</v>
      </c>
      <c r="M116" s="194">
        <f t="shared" si="7"/>
        <v>3.4258507741543203</v>
      </c>
      <c r="N116" s="194">
        <f t="shared" si="8"/>
        <v>3.4258507741543203</v>
      </c>
    </row>
    <row r="117" spans="5:14" x14ac:dyDescent="0.25">
      <c r="E117" s="220">
        <f t="shared" si="9"/>
        <v>42528</v>
      </c>
      <c r="F117" s="219">
        <f xml:space="preserve"> InpC!$F$28</f>
        <v>4</v>
      </c>
      <c r="G117" s="217">
        <f t="shared" si="5"/>
        <v>2017</v>
      </c>
      <c r="H117" s="216">
        <v>3.39269701989745</v>
      </c>
      <c r="I117" s="216">
        <v>3.7299964070303502</v>
      </c>
      <c r="J117" s="194">
        <f t="shared" si="6"/>
        <v>3.5613467134638999</v>
      </c>
      <c r="K117" s="219">
        <f>InpC!$F$55*100</f>
        <v>0.15</v>
      </c>
      <c r="L117" s="219">
        <f>InpC!$F$64*100</f>
        <v>0</v>
      </c>
      <c r="M117" s="194">
        <f t="shared" si="7"/>
        <v>3.4113467134638999</v>
      </c>
      <c r="N117" s="194">
        <f t="shared" si="8"/>
        <v>3.4113467134638999</v>
      </c>
    </row>
    <row r="118" spans="5:14" x14ac:dyDescent="0.25">
      <c r="E118" s="220">
        <f t="shared" si="9"/>
        <v>42529</v>
      </c>
      <c r="F118" s="219">
        <f xml:space="preserve"> InpC!$F$28</f>
        <v>4</v>
      </c>
      <c r="G118" s="217">
        <f t="shared" si="5"/>
        <v>2017</v>
      </c>
      <c r="H118" s="216">
        <v>3.36665148427711</v>
      </c>
      <c r="I118" s="216">
        <v>3.7039815737962898</v>
      </c>
      <c r="J118" s="194">
        <f t="shared" si="6"/>
        <v>3.5353165290366997</v>
      </c>
      <c r="K118" s="219">
        <f>InpC!$F$55*100</f>
        <v>0.15</v>
      </c>
      <c r="L118" s="219">
        <f>InpC!$F$64*100</f>
        <v>0</v>
      </c>
      <c r="M118" s="194">
        <f t="shared" si="7"/>
        <v>3.3853165290366998</v>
      </c>
      <c r="N118" s="194">
        <f t="shared" si="8"/>
        <v>3.3853165290366998</v>
      </c>
    </row>
    <row r="119" spans="5:14" x14ac:dyDescent="0.25">
      <c r="E119" s="220">
        <f t="shared" si="9"/>
        <v>42530</v>
      </c>
      <c r="F119" s="219">
        <f xml:space="preserve"> InpC!$F$28</f>
        <v>4</v>
      </c>
      <c r="G119" s="217">
        <f t="shared" si="5"/>
        <v>2017</v>
      </c>
      <c r="H119" s="216">
        <v>3.33110419724219</v>
      </c>
      <c r="I119" s="216">
        <v>3.6698230964237499</v>
      </c>
      <c r="J119" s="194">
        <f t="shared" si="6"/>
        <v>3.5004636468329702</v>
      </c>
      <c r="K119" s="219">
        <f>InpC!$F$55*100</f>
        <v>0.15</v>
      </c>
      <c r="L119" s="219">
        <f>InpC!$F$64*100</f>
        <v>0</v>
      </c>
      <c r="M119" s="194">
        <f t="shared" si="7"/>
        <v>3.3504636468329703</v>
      </c>
      <c r="N119" s="194">
        <f t="shared" si="8"/>
        <v>3.3504636468329703</v>
      </c>
    </row>
    <row r="120" spans="5:14" x14ac:dyDescent="0.25">
      <c r="E120" s="220">
        <f t="shared" si="9"/>
        <v>42531</v>
      </c>
      <c r="F120" s="219">
        <f xml:space="preserve"> InpC!$F$28</f>
        <v>4</v>
      </c>
      <c r="G120" s="217">
        <f t="shared" si="5"/>
        <v>2017</v>
      </c>
      <c r="H120" s="216">
        <v>3.31346879188296</v>
      </c>
      <c r="I120" s="216">
        <v>3.6588220993999099</v>
      </c>
      <c r="J120" s="194">
        <f t="shared" si="6"/>
        <v>3.4861454456414349</v>
      </c>
      <c r="K120" s="219">
        <f>InpC!$F$55*100</f>
        <v>0.15</v>
      </c>
      <c r="L120" s="219">
        <f>InpC!$F$64*100</f>
        <v>0</v>
      </c>
      <c r="M120" s="194">
        <f t="shared" si="7"/>
        <v>3.336145445641435</v>
      </c>
      <c r="N120" s="194">
        <f t="shared" si="8"/>
        <v>3.336145445641435</v>
      </c>
    </row>
    <row r="121" spans="5:14" x14ac:dyDescent="0.25">
      <c r="E121" s="220">
        <f t="shared" si="9"/>
        <v>42534</v>
      </c>
      <c r="F121" s="219">
        <f xml:space="preserve"> InpC!$F$28</f>
        <v>4</v>
      </c>
      <c r="G121" s="217">
        <f t="shared" si="5"/>
        <v>2017</v>
      </c>
      <c r="H121" s="216">
        <v>3.3118580076500899</v>
      </c>
      <c r="I121" s="216">
        <v>3.6687412829347799</v>
      </c>
      <c r="J121" s="194">
        <f t="shared" si="6"/>
        <v>3.4902996452924349</v>
      </c>
      <c r="K121" s="219">
        <f>InpC!$F$55*100</f>
        <v>0.15</v>
      </c>
      <c r="L121" s="219">
        <f>InpC!$F$64*100</f>
        <v>0</v>
      </c>
      <c r="M121" s="194">
        <f t="shared" si="7"/>
        <v>3.3402996452924349</v>
      </c>
      <c r="N121" s="194">
        <f t="shared" si="8"/>
        <v>3.3402996452924349</v>
      </c>
    </row>
    <row r="122" spans="5:14" x14ac:dyDescent="0.25">
      <c r="E122" s="220">
        <f t="shared" si="9"/>
        <v>42535</v>
      </c>
      <c r="F122" s="219">
        <f xml:space="preserve"> InpC!$F$28</f>
        <v>4</v>
      </c>
      <c r="G122" s="217">
        <f t="shared" si="5"/>
        <v>2017</v>
      </c>
      <c r="H122" s="216">
        <v>3.26765353496755</v>
      </c>
      <c r="I122" s="216">
        <v>3.62990922754773</v>
      </c>
      <c r="J122" s="194">
        <f t="shared" si="6"/>
        <v>3.44878138125764</v>
      </c>
      <c r="K122" s="219">
        <f>InpC!$F$55*100</f>
        <v>0.15</v>
      </c>
      <c r="L122" s="219">
        <f>InpC!$F$64*100</f>
        <v>0</v>
      </c>
      <c r="M122" s="194">
        <f t="shared" si="7"/>
        <v>3.2987813812576401</v>
      </c>
      <c r="N122" s="194">
        <f t="shared" si="8"/>
        <v>3.2987813812576401</v>
      </c>
    </row>
    <row r="123" spans="5:14" x14ac:dyDescent="0.25">
      <c r="E123" s="220">
        <f t="shared" si="9"/>
        <v>42536</v>
      </c>
      <c r="F123" s="219">
        <f xml:space="preserve"> InpC!$F$28</f>
        <v>4</v>
      </c>
      <c r="G123" s="217">
        <f t="shared" si="5"/>
        <v>2017</v>
      </c>
      <c r="H123" s="216">
        <v>3.2415990253800899</v>
      </c>
      <c r="I123" s="216">
        <v>3.6046910993380998</v>
      </c>
      <c r="J123" s="194">
        <f t="shared" si="6"/>
        <v>3.4231450623590947</v>
      </c>
      <c r="K123" s="219">
        <f>InpC!$F$55*100</f>
        <v>0.15</v>
      </c>
      <c r="L123" s="219">
        <f>InpC!$F$64*100</f>
        <v>0</v>
      </c>
      <c r="M123" s="194">
        <f t="shared" si="7"/>
        <v>3.2731450623590947</v>
      </c>
      <c r="N123" s="194">
        <f t="shared" si="8"/>
        <v>3.2731450623590947</v>
      </c>
    </row>
    <row r="124" spans="5:14" x14ac:dyDescent="0.25">
      <c r="E124" s="220">
        <f t="shared" si="9"/>
        <v>42537</v>
      </c>
      <c r="F124" s="219">
        <f xml:space="preserve"> InpC!$F$28</f>
        <v>4</v>
      </c>
      <c r="G124" s="217">
        <f t="shared" si="5"/>
        <v>2017</v>
      </c>
      <c r="H124" s="216">
        <v>3.2610947101989698</v>
      </c>
      <c r="I124" s="216">
        <v>3.6358068707755602</v>
      </c>
      <c r="J124" s="194">
        <f t="shared" si="6"/>
        <v>3.4484507904872652</v>
      </c>
      <c r="K124" s="219">
        <f>InpC!$F$55*100</f>
        <v>0.15</v>
      </c>
      <c r="L124" s="219">
        <f>InpC!$F$64*100</f>
        <v>0</v>
      </c>
      <c r="M124" s="194">
        <f t="shared" si="7"/>
        <v>3.2984507904872653</v>
      </c>
      <c r="N124" s="194">
        <f t="shared" si="8"/>
        <v>3.2984507904872653</v>
      </c>
    </row>
    <row r="125" spans="5:14" x14ac:dyDescent="0.25">
      <c r="E125" s="220">
        <f t="shared" si="9"/>
        <v>42538</v>
      </c>
      <c r="F125" s="219">
        <f xml:space="preserve"> InpC!$F$28</f>
        <v>4</v>
      </c>
      <c r="G125" s="217">
        <f t="shared" si="5"/>
        <v>2017</v>
      </c>
      <c r="H125" s="216">
        <v>3.32596439058789</v>
      </c>
      <c r="I125" s="216">
        <v>3.6968855811334</v>
      </c>
      <c r="J125" s="194">
        <f t="shared" si="6"/>
        <v>3.511424985860645</v>
      </c>
      <c r="K125" s="219">
        <f>InpC!$F$55*100</f>
        <v>0.15</v>
      </c>
      <c r="L125" s="219">
        <f>InpC!$F$64*100</f>
        <v>0</v>
      </c>
      <c r="M125" s="194">
        <f t="shared" si="7"/>
        <v>3.3614249858606451</v>
      </c>
      <c r="N125" s="194">
        <f t="shared" si="8"/>
        <v>3.3614249858606451</v>
      </c>
    </row>
    <row r="126" spans="5:14" x14ac:dyDescent="0.25">
      <c r="E126" s="220">
        <f t="shared" si="9"/>
        <v>42541</v>
      </c>
      <c r="F126" s="219">
        <f xml:space="preserve"> InpC!$F$28</f>
        <v>4</v>
      </c>
      <c r="G126" s="217">
        <f t="shared" si="5"/>
        <v>2017</v>
      </c>
      <c r="H126" s="216">
        <v>3.4165007328717101</v>
      </c>
      <c r="I126" s="216">
        <v>3.7834294038812901</v>
      </c>
      <c r="J126" s="194">
        <f t="shared" si="6"/>
        <v>3.5999650683765001</v>
      </c>
      <c r="K126" s="219">
        <f>InpC!$F$55*100</f>
        <v>0.15</v>
      </c>
      <c r="L126" s="219">
        <f>InpC!$F$64*100</f>
        <v>0</v>
      </c>
      <c r="M126" s="194">
        <f t="shared" si="7"/>
        <v>3.4499650683765002</v>
      </c>
      <c r="N126" s="194">
        <f t="shared" si="8"/>
        <v>3.4499650683765002</v>
      </c>
    </row>
    <row r="127" spans="5:14" x14ac:dyDescent="0.25">
      <c r="E127" s="220">
        <f t="shared" si="9"/>
        <v>42542</v>
      </c>
      <c r="F127" s="219">
        <f xml:space="preserve"> InpC!$F$28</f>
        <v>4</v>
      </c>
      <c r="G127" s="217">
        <f t="shared" si="5"/>
        <v>2017</v>
      </c>
      <c r="H127" s="216">
        <v>3.4395197693932298</v>
      </c>
      <c r="I127" s="216">
        <v>3.8040277573489898</v>
      </c>
      <c r="J127" s="194">
        <f t="shared" si="6"/>
        <v>3.6217737633711096</v>
      </c>
      <c r="K127" s="219">
        <f>InpC!$F$55*100</f>
        <v>0.15</v>
      </c>
      <c r="L127" s="219">
        <f>InpC!$F$64*100</f>
        <v>0</v>
      </c>
      <c r="M127" s="194">
        <f t="shared" si="7"/>
        <v>3.4717737633711097</v>
      </c>
      <c r="N127" s="194">
        <f t="shared" si="8"/>
        <v>3.4717737633711097</v>
      </c>
    </row>
    <row r="128" spans="5:14" x14ac:dyDescent="0.25">
      <c r="E128" s="220">
        <f t="shared" si="9"/>
        <v>42543</v>
      </c>
      <c r="F128" s="219">
        <f xml:space="preserve"> InpC!$F$28</f>
        <v>4</v>
      </c>
      <c r="G128" s="217">
        <f t="shared" si="5"/>
        <v>2017</v>
      </c>
      <c r="H128" s="216">
        <v>3.4586806216311001</v>
      </c>
      <c r="I128" s="216">
        <v>3.8199347724551398</v>
      </c>
      <c r="J128" s="194">
        <f t="shared" si="6"/>
        <v>3.6393076970431197</v>
      </c>
      <c r="K128" s="219">
        <f>InpC!$F$55*100</f>
        <v>0.15</v>
      </c>
      <c r="L128" s="219">
        <f>InpC!$F$64*100</f>
        <v>0</v>
      </c>
      <c r="M128" s="194">
        <f t="shared" si="7"/>
        <v>3.4893076970431198</v>
      </c>
      <c r="N128" s="194">
        <f t="shared" si="8"/>
        <v>3.4893076970431198</v>
      </c>
    </row>
    <row r="129" spans="5:14" x14ac:dyDescent="0.25">
      <c r="E129" s="220">
        <f t="shared" si="9"/>
        <v>42544</v>
      </c>
      <c r="F129" s="219">
        <f xml:space="preserve"> InpC!$F$28</f>
        <v>4</v>
      </c>
      <c r="G129" s="217">
        <f t="shared" si="5"/>
        <v>2017</v>
      </c>
      <c r="H129" s="216">
        <v>3.4660781730338401</v>
      </c>
      <c r="I129" s="216">
        <v>3.8194511907916802</v>
      </c>
      <c r="J129" s="194">
        <f t="shared" si="6"/>
        <v>3.6427646819127601</v>
      </c>
      <c r="K129" s="219">
        <f>InpC!$F$55*100</f>
        <v>0.15</v>
      </c>
      <c r="L129" s="219">
        <f>InpC!$F$64*100</f>
        <v>0</v>
      </c>
      <c r="M129" s="194">
        <f t="shared" si="7"/>
        <v>3.4927646819127602</v>
      </c>
      <c r="N129" s="194">
        <f t="shared" si="8"/>
        <v>3.4927646819127602</v>
      </c>
    </row>
    <row r="130" spans="5:14" x14ac:dyDescent="0.25">
      <c r="E130" s="220">
        <f t="shared" si="9"/>
        <v>42545</v>
      </c>
      <c r="F130" s="219">
        <f xml:space="preserve"> InpC!$F$28</f>
        <v>4</v>
      </c>
      <c r="G130" s="217">
        <f t="shared" si="5"/>
        <v>2017</v>
      </c>
      <c r="H130" s="216">
        <v>3.3892758773560701</v>
      </c>
      <c r="I130" s="216">
        <v>3.7606373288980399</v>
      </c>
      <c r="J130" s="194">
        <f t="shared" si="6"/>
        <v>3.5749566031270552</v>
      </c>
      <c r="K130" s="219">
        <f>InpC!$F$55*100</f>
        <v>0.15</v>
      </c>
      <c r="L130" s="219">
        <f>InpC!$F$64*100</f>
        <v>0</v>
      </c>
      <c r="M130" s="194">
        <f t="shared" si="7"/>
        <v>3.4249566031270553</v>
      </c>
      <c r="N130" s="194">
        <f t="shared" si="8"/>
        <v>3.4249566031270553</v>
      </c>
    </row>
    <row r="131" spans="5:14" x14ac:dyDescent="0.25">
      <c r="E131" s="220">
        <f t="shared" si="9"/>
        <v>42548</v>
      </c>
      <c r="F131" s="219">
        <f xml:space="preserve"> InpC!$F$28</f>
        <v>4</v>
      </c>
      <c r="G131" s="217">
        <f t="shared" si="5"/>
        <v>2017</v>
      </c>
      <c r="H131" s="216">
        <v>3.2734113810429801</v>
      </c>
      <c r="I131" s="216">
        <v>3.6427887837444799</v>
      </c>
      <c r="J131" s="194">
        <f t="shared" si="6"/>
        <v>3.45810008239373</v>
      </c>
      <c r="K131" s="219">
        <f>InpC!$F$55*100</f>
        <v>0.15</v>
      </c>
      <c r="L131" s="219">
        <f>InpC!$F$64*100</f>
        <v>0</v>
      </c>
      <c r="M131" s="194">
        <f t="shared" si="7"/>
        <v>3.3081000823937301</v>
      </c>
      <c r="N131" s="194">
        <f t="shared" si="8"/>
        <v>3.3081000823937301</v>
      </c>
    </row>
    <row r="132" spans="5:14" x14ac:dyDescent="0.25">
      <c r="E132" s="220">
        <f t="shared" si="9"/>
        <v>42549</v>
      </c>
      <c r="F132" s="219">
        <f xml:space="preserve"> InpC!$F$28</f>
        <v>4</v>
      </c>
      <c r="G132" s="217">
        <f t="shared" si="5"/>
        <v>2017</v>
      </c>
      <c r="H132" s="216">
        <v>3.2560768429415301</v>
      </c>
      <c r="I132" s="216">
        <v>3.62723046748747</v>
      </c>
      <c r="J132" s="194">
        <f t="shared" si="6"/>
        <v>3.4416536552145001</v>
      </c>
      <c r="K132" s="219">
        <f>InpC!$F$55*100</f>
        <v>0.15</v>
      </c>
      <c r="L132" s="219">
        <f>InpC!$F$64*100</f>
        <v>0</v>
      </c>
      <c r="M132" s="194">
        <f t="shared" si="7"/>
        <v>3.2916536552145002</v>
      </c>
      <c r="N132" s="194">
        <f t="shared" si="8"/>
        <v>3.2916536552145002</v>
      </c>
    </row>
    <row r="133" spans="5:14" x14ac:dyDescent="0.25">
      <c r="E133" s="220">
        <f t="shared" si="9"/>
        <v>42550</v>
      </c>
      <c r="F133" s="219">
        <f xml:space="preserve"> InpC!$F$28</f>
        <v>4</v>
      </c>
      <c r="G133" s="217">
        <f t="shared" si="5"/>
        <v>2017</v>
      </c>
      <c r="H133" s="216">
        <v>3.2110371459413498</v>
      </c>
      <c r="I133" s="216">
        <v>3.5828902984134001</v>
      </c>
      <c r="J133" s="194">
        <f t="shared" si="6"/>
        <v>3.3969637221773752</v>
      </c>
      <c r="K133" s="219">
        <f>InpC!$F$55*100</f>
        <v>0.15</v>
      </c>
      <c r="L133" s="219">
        <f>InpC!$F$64*100</f>
        <v>0</v>
      </c>
      <c r="M133" s="194">
        <f t="shared" si="7"/>
        <v>3.2469637221773753</v>
      </c>
      <c r="N133" s="194">
        <f t="shared" si="8"/>
        <v>3.2469637221773753</v>
      </c>
    </row>
    <row r="134" spans="5:14" x14ac:dyDescent="0.25">
      <c r="E134" s="220">
        <f t="shared" si="9"/>
        <v>42551</v>
      </c>
      <c r="F134" s="219">
        <f xml:space="preserve"> InpC!$F$28</f>
        <v>4</v>
      </c>
      <c r="G134" s="217">
        <f t="shared" si="5"/>
        <v>2017</v>
      </c>
      <c r="H134" s="216">
        <v>3.1634463484528501</v>
      </c>
      <c r="I134" s="216">
        <v>3.5093201458513401</v>
      </c>
      <c r="J134" s="194">
        <f t="shared" si="6"/>
        <v>3.3363832471520949</v>
      </c>
      <c r="K134" s="219">
        <f>InpC!$F$55*100</f>
        <v>0.15</v>
      </c>
      <c r="L134" s="219">
        <f>InpC!$F$64*100</f>
        <v>0</v>
      </c>
      <c r="M134" s="194">
        <f t="shared" si="7"/>
        <v>3.186383247152095</v>
      </c>
      <c r="N134" s="194">
        <f t="shared" si="8"/>
        <v>3.186383247152095</v>
      </c>
    </row>
    <row r="135" spans="5:14" x14ac:dyDescent="0.25">
      <c r="E135" s="220">
        <f t="shared" si="9"/>
        <v>42552</v>
      </c>
      <c r="F135" s="219">
        <f xml:space="preserve"> InpC!$F$28</f>
        <v>4</v>
      </c>
      <c r="G135" s="217">
        <f t="shared" ref="G135:G198" si="10">YEAR(E135) + IF(MONTH(E135) &gt;= F135, 1, 0)</f>
        <v>2017</v>
      </c>
      <c r="H135" s="216">
        <v>3.07558635497892</v>
      </c>
      <c r="I135" s="216">
        <v>3.3909148392445099</v>
      </c>
      <c r="J135" s="194">
        <f t="shared" ref="J135:J198" si="11">IFERROR(AVERAGE(H135:I135),"")</f>
        <v>3.2332505971117147</v>
      </c>
      <c r="K135" s="219">
        <f>InpC!$F$55*100</f>
        <v>0.15</v>
      </c>
      <c r="L135" s="219">
        <f>InpC!$F$64*100</f>
        <v>0</v>
      </c>
      <c r="M135" s="194">
        <f t="shared" ref="M135:M198" si="12" xml:space="preserve"> IFERROR(J135 - K135,"")</f>
        <v>3.0832505971117148</v>
      </c>
      <c r="N135" s="194">
        <f t="shared" ref="N135:N198" si="13">IFERROR(J135-K135+L135,"")</f>
        <v>3.0832505971117148</v>
      </c>
    </row>
    <row r="136" spans="5:14" x14ac:dyDescent="0.25">
      <c r="E136" s="220">
        <f t="shared" ref="E136:E199" si="14">WORKDAY(E135,1,)</f>
        <v>42555</v>
      </c>
      <c r="F136" s="219">
        <f xml:space="preserve"> InpC!$F$28</f>
        <v>4</v>
      </c>
      <c r="G136" s="217">
        <f t="shared" si="10"/>
        <v>2017</v>
      </c>
      <c r="H136" s="216">
        <v>3.0151206452694801</v>
      </c>
      <c r="I136" s="216">
        <v>3.3274504601267401</v>
      </c>
      <c r="J136" s="194">
        <f t="shared" si="11"/>
        <v>3.1712855526981101</v>
      </c>
      <c r="K136" s="219">
        <f>InpC!$F$55*100</f>
        <v>0.15</v>
      </c>
      <c r="L136" s="219">
        <f>InpC!$F$64*100</f>
        <v>0</v>
      </c>
      <c r="M136" s="194">
        <f t="shared" si="12"/>
        <v>3.0212855526981102</v>
      </c>
      <c r="N136" s="194">
        <f t="shared" si="13"/>
        <v>3.0212855526981102</v>
      </c>
    </row>
    <row r="137" spans="5:14" x14ac:dyDescent="0.25">
      <c r="E137" s="220">
        <f t="shared" si="14"/>
        <v>42556</v>
      </c>
      <c r="F137" s="219">
        <f xml:space="preserve"> InpC!$F$28</f>
        <v>4</v>
      </c>
      <c r="G137" s="217">
        <f t="shared" si="10"/>
        <v>2017</v>
      </c>
      <c r="H137" s="216">
        <v>2.9426883580120502</v>
      </c>
      <c r="I137" s="216">
        <v>3.2564713668858198</v>
      </c>
      <c r="J137" s="194">
        <f t="shared" si="11"/>
        <v>3.0995798624489348</v>
      </c>
      <c r="K137" s="219">
        <f>InpC!$F$55*100</f>
        <v>0.15</v>
      </c>
      <c r="L137" s="219">
        <f>InpC!$F$64*100</f>
        <v>0</v>
      </c>
      <c r="M137" s="194">
        <f t="shared" si="12"/>
        <v>2.9495798624489349</v>
      </c>
      <c r="N137" s="194">
        <f t="shared" si="13"/>
        <v>2.9495798624489349</v>
      </c>
    </row>
    <row r="138" spans="5:14" x14ac:dyDescent="0.25">
      <c r="E138" s="220">
        <f t="shared" si="14"/>
        <v>42557</v>
      </c>
      <c r="F138" s="219">
        <f xml:space="preserve"> InpC!$F$28</f>
        <v>4</v>
      </c>
      <c r="G138" s="217">
        <f t="shared" si="10"/>
        <v>2017</v>
      </c>
      <c r="H138" s="216">
        <v>2.9213504612286099</v>
      </c>
      <c r="I138" s="216">
        <v>3.23539462762733</v>
      </c>
      <c r="J138" s="194">
        <f t="shared" si="11"/>
        <v>3.0783725444279701</v>
      </c>
      <c r="K138" s="219">
        <f>InpC!$F$55*100</f>
        <v>0.15</v>
      </c>
      <c r="L138" s="219">
        <f>InpC!$F$64*100</f>
        <v>0</v>
      </c>
      <c r="M138" s="194">
        <f t="shared" si="12"/>
        <v>2.9283725444279702</v>
      </c>
      <c r="N138" s="194">
        <f t="shared" si="13"/>
        <v>2.9283725444279702</v>
      </c>
    </row>
    <row r="139" spans="5:14" x14ac:dyDescent="0.25">
      <c r="E139" s="220">
        <f t="shared" si="14"/>
        <v>42558</v>
      </c>
      <c r="F139" s="219">
        <f xml:space="preserve"> InpC!$F$28</f>
        <v>4</v>
      </c>
      <c r="G139" s="217">
        <f t="shared" si="10"/>
        <v>2017</v>
      </c>
      <c r="H139" s="216">
        <v>2.93757855856785</v>
      </c>
      <c r="I139" s="216">
        <v>3.2380271568394501</v>
      </c>
      <c r="J139" s="194">
        <f t="shared" si="11"/>
        <v>3.0878028577036503</v>
      </c>
      <c r="K139" s="219">
        <f>InpC!$F$55*100</f>
        <v>0.15</v>
      </c>
      <c r="L139" s="219">
        <f>InpC!$F$64*100</f>
        <v>0</v>
      </c>
      <c r="M139" s="194">
        <f t="shared" si="12"/>
        <v>2.9378028577036503</v>
      </c>
      <c r="N139" s="194">
        <f t="shared" si="13"/>
        <v>2.9378028577036503</v>
      </c>
    </row>
    <row r="140" spans="5:14" x14ac:dyDescent="0.25">
      <c r="E140" s="220">
        <f t="shared" si="14"/>
        <v>42559</v>
      </c>
      <c r="F140" s="219">
        <f xml:space="preserve"> InpC!$F$28</f>
        <v>4</v>
      </c>
      <c r="G140" s="217">
        <f t="shared" si="10"/>
        <v>2017</v>
      </c>
      <c r="H140" s="216">
        <v>2.8818220920214301</v>
      </c>
      <c r="I140" s="216">
        <v>3.16823007467623</v>
      </c>
      <c r="J140" s="194">
        <f t="shared" si="11"/>
        <v>3.0250260833488301</v>
      </c>
      <c r="K140" s="219">
        <f>InpC!$F$55*100</f>
        <v>0.15</v>
      </c>
      <c r="L140" s="219">
        <f>InpC!$F$64*100</f>
        <v>0</v>
      </c>
      <c r="M140" s="194">
        <f t="shared" si="12"/>
        <v>2.8750260833488301</v>
      </c>
      <c r="N140" s="194">
        <f t="shared" si="13"/>
        <v>2.8750260833488301</v>
      </c>
    </row>
    <row r="141" spans="5:14" x14ac:dyDescent="0.25">
      <c r="E141" s="220">
        <f t="shared" si="14"/>
        <v>42562</v>
      </c>
      <c r="F141" s="219">
        <f xml:space="preserve"> InpC!$F$28</f>
        <v>4</v>
      </c>
      <c r="G141" s="217">
        <f t="shared" si="10"/>
        <v>2017</v>
      </c>
      <c r="H141" s="216">
        <v>2.8605660913219402</v>
      </c>
      <c r="I141" s="216">
        <v>3.1410435594920099</v>
      </c>
      <c r="J141" s="194">
        <f t="shared" si="11"/>
        <v>3.0008048254069752</v>
      </c>
      <c r="K141" s="219">
        <f>InpC!$F$55*100</f>
        <v>0.15</v>
      </c>
      <c r="L141" s="219">
        <f>InpC!$F$64*100</f>
        <v>0</v>
      </c>
      <c r="M141" s="194">
        <f t="shared" si="12"/>
        <v>2.8508048254069753</v>
      </c>
      <c r="N141" s="194">
        <f t="shared" si="13"/>
        <v>2.8508048254069753</v>
      </c>
    </row>
    <row r="142" spans="5:14" x14ac:dyDescent="0.25">
      <c r="E142" s="220">
        <f t="shared" si="14"/>
        <v>42563</v>
      </c>
      <c r="F142" s="219">
        <f xml:space="preserve"> InpC!$F$28</f>
        <v>4</v>
      </c>
      <c r="G142" s="217">
        <f t="shared" si="10"/>
        <v>2017</v>
      </c>
      <c r="H142" s="216">
        <v>2.8631370313852398</v>
      </c>
      <c r="I142" s="216">
        <v>3.1365206760418101</v>
      </c>
      <c r="J142" s="194">
        <f t="shared" si="11"/>
        <v>2.9998288537135247</v>
      </c>
      <c r="K142" s="219">
        <f>InpC!$F$55*100</f>
        <v>0.15</v>
      </c>
      <c r="L142" s="219">
        <f>InpC!$F$64*100</f>
        <v>0</v>
      </c>
      <c r="M142" s="194">
        <f t="shared" si="12"/>
        <v>2.8498288537135248</v>
      </c>
      <c r="N142" s="194">
        <f t="shared" si="13"/>
        <v>2.8498288537135248</v>
      </c>
    </row>
    <row r="143" spans="5:14" x14ac:dyDescent="0.25">
      <c r="E143" s="220">
        <f t="shared" si="14"/>
        <v>42564</v>
      </c>
      <c r="F143" s="219">
        <f xml:space="preserve"> InpC!$F$28</f>
        <v>4</v>
      </c>
      <c r="G143" s="217">
        <f t="shared" si="10"/>
        <v>2017</v>
      </c>
      <c r="H143" s="216">
        <v>2.7627491372650801</v>
      </c>
      <c r="I143" s="216">
        <v>3.0188952521014301</v>
      </c>
      <c r="J143" s="194">
        <f t="shared" si="11"/>
        <v>2.8908221946832553</v>
      </c>
      <c r="K143" s="219">
        <f>InpC!$F$55*100</f>
        <v>0.15</v>
      </c>
      <c r="L143" s="219">
        <f>InpC!$F$64*100</f>
        <v>0</v>
      </c>
      <c r="M143" s="194">
        <f t="shared" si="12"/>
        <v>2.7408221946832554</v>
      </c>
      <c r="N143" s="194">
        <f t="shared" si="13"/>
        <v>2.7408221946832554</v>
      </c>
    </row>
    <row r="144" spans="5:14" x14ac:dyDescent="0.25">
      <c r="E144" s="220">
        <f t="shared" si="14"/>
        <v>42565</v>
      </c>
      <c r="F144" s="219">
        <f xml:space="preserve"> InpC!$F$28</f>
        <v>4</v>
      </c>
      <c r="G144" s="217">
        <f t="shared" si="10"/>
        <v>2017</v>
      </c>
      <c r="H144" s="216">
        <v>2.7685078035368802</v>
      </c>
      <c r="I144" s="216">
        <v>3.0157660424654402</v>
      </c>
      <c r="J144" s="194">
        <f t="shared" si="11"/>
        <v>2.8921369230011602</v>
      </c>
      <c r="K144" s="219">
        <f>InpC!$F$55*100</f>
        <v>0.15</v>
      </c>
      <c r="L144" s="219">
        <f>InpC!$F$64*100</f>
        <v>0</v>
      </c>
      <c r="M144" s="194">
        <f t="shared" si="12"/>
        <v>2.7421369230011603</v>
      </c>
      <c r="N144" s="194">
        <f t="shared" si="13"/>
        <v>2.7421369230011603</v>
      </c>
    </row>
    <row r="145" spans="5:14" x14ac:dyDescent="0.25">
      <c r="E145" s="220">
        <f t="shared" si="14"/>
        <v>42566</v>
      </c>
      <c r="F145" s="219">
        <f xml:space="preserve"> InpC!$F$28</f>
        <v>4</v>
      </c>
      <c r="G145" s="217">
        <f t="shared" si="10"/>
        <v>2017</v>
      </c>
      <c r="H145" s="216">
        <v>2.8105079586552302</v>
      </c>
      <c r="I145" s="216">
        <v>3.0561858921458098</v>
      </c>
      <c r="J145" s="194">
        <f t="shared" si="11"/>
        <v>2.93334692540052</v>
      </c>
      <c r="K145" s="219">
        <f>InpC!$F$55*100</f>
        <v>0.15</v>
      </c>
      <c r="L145" s="219">
        <f>InpC!$F$64*100</f>
        <v>0</v>
      </c>
      <c r="M145" s="194">
        <f t="shared" si="12"/>
        <v>2.7833469254005201</v>
      </c>
      <c r="N145" s="194">
        <f t="shared" si="13"/>
        <v>2.7833469254005201</v>
      </c>
    </row>
    <row r="146" spans="5:14" x14ac:dyDescent="0.25">
      <c r="E146" s="220">
        <f t="shared" si="14"/>
        <v>42569</v>
      </c>
      <c r="F146" s="219">
        <f xml:space="preserve"> InpC!$F$28</f>
        <v>4</v>
      </c>
      <c r="G146" s="217">
        <f t="shared" si="10"/>
        <v>2017</v>
      </c>
      <c r="H146" s="216">
        <v>2.77617053854211</v>
      </c>
      <c r="I146" s="216">
        <v>3.0178845945897499</v>
      </c>
      <c r="J146" s="194">
        <f t="shared" si="11"/>
        <v>2.8970275665659297</v>
      </c>
      <c r="K146" s="219">
        <f>InpC!$F$55*100</f>
        <v>0.15</v>
      </c>
      <c r="L146" s="219">
        <f>InpC!$F$64*100</f>
        <v>0</v>
      </c>
      <c r="M146" s="194">
        <f t="shared" si="12"/>
        <v>2.7470275665659298</v>
      </c>
      <c r="N146" s="194">
        <f t="shared" si="13"/>
        <v>2.7470275665659298</v>
      </c>
    </row>
    <row r="147" spans="5:14" x14ac:dyDescent="0.25">
      <c r="E147" s="220">
        <f t="shared" si="14"/>
        <v>42570</v>
      </c>
      <c r="F147" s="219">
        <f xml:space="preserve"> InpC!$F$28</f>
        <v>4</v>
      </c>
      <c r="G147" s="217">
        <f t="shared" si="10"/>
        <v>2017</v>
      </c>
      <c r="H147" s="216">
        <v>2.7757803102059899</v>
      </c>
      <c r="I147" s="216">
        <v>3.0246415378959401</v>
      </c>
      <c r="J147" s="194">
        <f t="shared" si="11"/>
        <v>2.900210924050965</v>
      </c>
      <c r="K147" s="219">
        <f>InpC!$F$55*100</f>
        <v>0.15</v>
      </c>
      <c r="L147" s="219">
        <f>InpC!$F$64*100</f>
        <v>0</v>
      </c>
      <c r="M147" s="194">
        <f t="shared" si="12"/>
        <v>2.7502109240509651</v>
      </c>
      <c r="N147" s="194">
        <f t="shared" si="13"/>
        <v>2.7502109240509651</v>
      </c>
    </row>
    <row r="148" spans="5:14" x14ac:dyDescent="0.25">
      <c r="E148" s="220">
        <f t="shared" si="14"/>
        <v>42571</v>
      </c>
      <c r="F148" s="219">
        <f xml:space="preserve"> InpC!$F$28</f>
        <v>4</v>
      </c>
      <c r="G148" s="217">
        <f t="shared" si="10"/>
        <v>2017</v>
      </c>
      <c r="H148" s="216">
        <v>2.8055491896937199</v>
      </c>
      <c r="I148" s="216">
        <v>3.05598660395286</v>
      </c>
      <c r="J148" s="194">
        <f t="shared" si="11"/>
        <v>2.9307678968232898</v>
      </c>
      <c r="K148" s="219">
        <f>InpC!$F$55*100</f>
        <v>0.15</v>
      </c>
      <c r="L148" s="219">
        <f>InpC!$F$64*100</f>
        <v>0</v>
      </c>
      <c r="M148" s="194">
        <f t="shared" si="12"/>
        <v>2.7807678968232898</v>
      </c>
      <c r="N148" s="194">
        <f t="shared" si="13"/>
        <v>2.7807678968232898</v>
      </c>
    </row>
    <row r="149" spans="5:14" x14ac:dyDescent="0.25">
      <c r="E149" s="220">
        <f t="shared" si="14"/>
        <v>42572</v>
      </c>
      <c r="F149" s="219">
        <f xml:space="preserve"> InpC!$F$28</f>
        <v>4</v>
      </c>
      <c r="G149" s="217">
        <f t="shared" si="10"/>
        <v>2017</v>
      </c>
      <c r="H149" s="216">
        <v>2.8205360339494798</v>
      </c>
      <c r="I149" s="216">
        <v>3.0695335351930702</v>
      </c>
      <c r="J149" s="194">
        <f t="shared" si="11"/>
        <v>2.9450347845712752</v>
      </c>
      <c r="K149" s="219">
        <f>InpC!$F$55*100</f>
        <v>0.15</v>
      </c>
      <c r="L149" s="219">
        <f>InpC!$F$64*100</f>
        <v>0</v>
      </c>
      <c r="M149" s="194">
        <f t="shared" si="12"/>
        <v>2.7950347845712753</v>
      </c>
      <c r="N149" s="194">
        <f t="shared" si="13"/>
        <v>2.7950347845712753</v>
      </c>
    </row>
    <row r="150" spans="5:14" x14ac:dyDescent="0.25">
      <c r="E150" s="220">
        <f t="shared" si="14"/>
        <v>42573</v>
      </c>
      <c r="F150" s="219">
        <f xml:space="preserve"> InpC!$F$28</f>
        <v>4</v>
      </c>
      <c r="G150" s="217">
        <f t="shared" si="10"/>
        <v>2017</v>
      </c>
      <c r="H150" s="216">
        <v>2.7768144756896</v>
      </c>
      <c r="I150" s="216">
        <v>3.02609933887214</v>
      </c>
      <c r="J150" s="194">
        <f t="shared" si="11"/>
        <v>2.90145690728087</v>
      </c>
      <c r="K150" s="219">
        <f>InpC!$F$55*100</f>
        <v>0.15</v>
      </c>
      <c r="L150" s="219">
        <f>InpC!$F$64*100</f>
        <v>0</v>
      </c>
      <c r="M150" s="194">
        <f t="shared" si="12"/>
        <v>2.7514569072808701</v>
      </c>
      <c r="N150" s="194">
        <f t="shared" si="13"/>
        <v>2.7514569072808701</v>
      </c>
    </row>
    <row r="151" spans="5:14" x14ac:dyDescent="0.25">
      <c r="E151" s="220">
        <f t="shared" si="14"/>
        <v>42576</v>
      </c>
      <c r="F151" s="219">
        <f xml:space="preserve"> InpC!$F$28</f>
        <v>4</v>
      </c>
      <c r="G151" s="217">
        <f t="shared" si="10"/>
        <v>2017</v>
      </c>
      <c r="H151" s="216">
        <v>2.7645397961037501</v>
      </c>
      <c r="I151" s="216">
        <v>3.0129560875951502</v>
      </c>
      <c r="J151" s="194">
        <f t="shared" si="11"/>
        <v>2.8887479418494504</v>
      </c>
      <c r="K151" s="219">
        <f>InpC!$F$55*100</f>
        <v>0.15</v>
      </c>
      <c r="L151" s="219">
        <f>InpC!$F$64*100</f>
        <v>0</v>
      </c>
      <c r="M151" s="194">
        <f t="shared" si="12"/>
        <v>2.7387479418494505</v>
      </c>
      <c r="N151" s="194">
        <f t="shared" si="13"/>
        <v>2.7387479418494505</v>
      </c>
    </row>
    <row r="152" spans="5:14" x14ac:dyDescent="0.25">
      <c r="E152" s="220">
        <f t="shared" si="14"/>
        <v>42577</v>
      </c>
      <c r="F152" s="219">
        <f xml:space="preserve"> InpC!$F$28</f>
        <v>4</v>
      </c>
      <c r="G152" s="217">
        <f t="shared" si="10"/>
        <v>2017</v>
      </c>
      <c r="H152" s="216">
        <v>2.78237806879156</v>
      </c>
      <c r="I152" s="216">
        <v>3.0353266146542901</v>
      </c>
      <c r="J152" s="194">
        <f t="shared" si="11"/>
        <v>2.9088523417229251</v>
      </c>
      <c r="K152" s="219">
        <f>InpC!$F$55*100</f>
        <v>0.15</v>
      </c>
      <c r="L152" s="219">
        <f>InpC!$F$64*100</f>
        <v>0</v>
      </c>
      <c r="M152" s="194">
        <f t="shared" si="12"/>
        <v>2.7588523417229251</v>
      </c>
      <c r="N152" s="194">
        <f t="shared" si="13"/>
        <v>2.7588523417229251</v>
      </c>
    </row>
    <row r="153" spans="5:14" x14ac:dyDescent="0.25">
      <c r="E153" s="220">
        <f t="shared" si="14"/>
        <v>42578</v>
      </c>
      <c r="F153" s="219">
        <f xml:space="preserve"> InpC!$F$28</f>
        <v>4</v>
      </c>
      <c r="G153" s="217">
        <f t="shared" si="10"/>
        <v>2017</v>
      </c>
      <c r="H153" s="216">
        <v>2.6904580962231899</v>
      </c>
      <c r="I153" s="216">
        <v>2.9418700035532899</v>
      </c>
      <c r="J153" s="194">
        <f t="shared" si="11"/>
        <v>2.8161640498882399</v>
      </c>
      <c r="K153" s="219">
        <f>InpC!$F$55*100</f>
        <v>0.15</v>
      </c>
      <c r="L153" s="219">
        <f>InpC!$F$64*100</f>
        <v>0</v>
      </c>
      <c r="M153" s="194">
        <f t="shared" si="12"/>
        <v>2.66616404988824</v>
      </c>
      <c r="N153" s="194">
        <f t="shared" si="13"/>
        <v>2.66616404988824</v>
      </c>
    </row>
    <row r="154" spans="5:14" x14ac:dyDescent="0.25">
      <c r="E154" s="220">
        <f t="shared" si="14"/>
        <v>42579</v>
      </c>
      <c r="F154" s="219">
        <f xml:space="preserve"> InpC!$F$28</f>
        <v>4</v>
      </c>
      <c r="G154" s="217">
        <f t="shared" si="10"/>
        <v>2017</v>
      </c>
      <c r="H154" s="216">
        <v>2.67076008433065</v>
      </c>
      <c r="I154" s="216">
        <v>2.91664651640879</v>
      </c>
      <c r="J154" s="194">
        <f t="shared" si="11"/>
        <v>2.79370330036972</v>
      </c>
      <c r="K154" s="219">
        <f>InpC!$F$55*100</f>
        <v>0.15</v>
      </c>
      <c r="L154" s="219">
        <f>InpC!$F$64*100</f>
        <v>0</v>
      </c>
      <c r="M154" s="194">
        <f t="shared" si="12"/>
        <v>2.6437033003697201</v>
      </c>
      <c r="N154" s="194">
        <f t="shared" si="13"/>
        <v>2.6437033003697201</v>
      </c>
    </row>
    <row r="155" spans="5:14" x14ac:dyDescent="0.25">
      <c r="E155" s="220">
        <f t="shared" si="14"/>
        <v>42580</v>
      </c>
      <c r="F155" s="219">
        <f xml:space="preserve"> InpC!$F$28</f>
        <v>4</v>
      </c>
      <c r="G155" s="217">
        <f t="shared" si="10"/>
        <v>2017</v>
      </c>
      <c r="H155" s="216">
        <v>2.62900109485865</v>
      </c>
      <c r="I155" s="216">
        <v>2.8721850419628598</v>
      </c>
      <c r="J155" s="194">
        <f t="shared" si="11"/>
        <v>2.7505930684107547</v>
      </c>
      <c r="K155" s="219">
        <f>InpC!$F$55*100</f>
        <v>0.15</v>
      </c>
      <c r="L155" s="219">
        <f>InpC!$F$64*100</f>
        <v>0</v>
      </c>
      <c r="M155" s="194">
        <f t="shared" si="12"/>
        <v>2.6005930684107548</v>
      </c>
      <c r="N155" s="194">
        <f t="shared" si="13"/>
        <v>2.6005930684107548</v>
      </c>
    </row>
    <row r="156" spans="5:14" x14ac:dyDescent="0.25">
      <c r="E156" s="220">
        <f t="shared" si="14"/>
        <v>42583</v>
      </c>
      <c r="F156" s="219">
        <f xml:space="preserve"> InpC!$F$28</f>
        <v>4</v>
      </c>
      <c r="G156" s="217">
        <f t="shared" si="10"/>
        <v>2017</v>
      </c>
      <c r="H156" s="216">
        <v>2.66515084599438</v>
      </c>
      <c r="I156" s="216">
        <v>2.91287959424896</v>
      </c>
      <c r="J156" s="194">
        <f t="shared" si="11"/>
        <v>2.7890152201216702</v>
      </c>
      <c r="K156" s="219">
        <f>InpC!$F$55*100</f>
        <v>0.15</v>
      </c>
      <c r="L156" s="219">
        <f>InpC!$F$64*100</f>
        <v>0</v>
      </c>
      <c r="M156" s="194">
        <f t="shared" si="12"/>
        <v>2.6390152201216703</v>
      </c>
      <c r="N156" s="194">
        <f t="shared" si="13"/>
        <v>2.6390152201216703</v>
      </c>
    </row>
    <row r="157" spans="5:14" x14ac:dyDescent="0.25">
      <c r="E157" s="220">
        <f t="shared" si="14"/>
        <v>42584</v>
      </c>
      <c r="F157" s="219">
        <f xml:space="preserve"> InpC!$F$28</f>
        <v>4</v>
      </c>
      <c r="G157" s="217">
        <f t="shared" si="10"/>
        <v>2017</v>
      </c>
      <c r="H157" s="216">
        <v>2.7353841144187299</v>
      </c>
      <c r="I157" s="216">
        <v>2.99582607110999</v>
      </c>
      <c r="J157" s="194">
        <f t="shared" si="11"/>
        <v>2.8656050927643602</v>
      </c>
      <c r="K157" s="219">
        <f>InpC!$F$55*100</f>
        <v>0.15</v>
      </c>
      <c r="L157" s="219">
        <f>InpC!$F$64*100</f>
        <v>0</v>
      </c>
      <c r="M157" s="194">
        <f t="shared" si="12"/>
        <v>2.7156050927643602</v>
      </c>
      <c r="N157" s="194">
        <f t="shared" si="13"/>
        <v>2.7156050927643602</v>
      </c>
    </row>
    <row r="158" spans="5:14" x14ac:dyDescent="0.25">
      <c r="E158" s="220">
        <f t="shared" si="14"/>
        <v>42585</v>
      </c>
      <c r="F158" s="219">
        <f xml:space="preserve"> InpC!$F$28</f>
        <v>4</v>
      </c>
      <c r="G158" s="217">
        <f t="shared" si="10"/>
        <v>2017</v>
      </c>
      <c r="H158" s="216">
        <v>2.7298316534276901</v>
      </c>
      <c r="I158" s="216">
        <v>2.99321859886772</v>
      </c>
      <c r="J158" s="194">
        <f t="shared" si="11"/>
        <v>2.861525126147705</v>
      </c>
      <c r="K158" s="219">
        <f>InpC!$F$55*100</f>
        <v>0.15</v>
      </c>
      <c r="L158" s="219">
        <f>InpC!$F$64*100</f>
        <v>0</v>
      </c>
      <c r="M158" s="194">
        <f t="shared" si="12"/>
        <v>2.7115251261477051</v>
      </c>
      <c r="N158" s="194">
        <f t="shared" si="13"/>
        <v>2.7115251261477051</v>
      </c>
    </row>
    <row r="159" spans="5:14" x14ac:dyDescent="0.25">
      <c r="E159" s="220">
        <f t="shared" si="14"/>
        <v>42586</v>
      </c>
      <c r="F159" s="219">
        <f xml:space="preserve"> InpC!$F$28</f>
        <v>4</v>
      </c>
      <c r="G159" s="217">
        <f t="shared" si="10"/>
        <v>2017</v>
      </c>
      <c r="H159" s="216">
        <v>2.4776111432858201</v>
      </c>
      <c r="I159" s="216">
        <v>2.7329843526739501</v>
      </c>
      <c r="J159" s="194">
        <f t="shared" si="11"/>
        <v>2.6052977479798853</v>
      </c>
      <c r="K159" s="219">
        <f>InpC!$F$55*100</f>
        <v>0.15</v>
      </c>
      <c r="L159" s="219">
        <f>InpC!$F$64*100</f>
        <v>0</v>
      </c>
      <c r="M159" s="194">
        <f t="shared" si="12"/>
        <v>2.4552977479798854</v>
      </c>
      <c r="N159" s="194">
        <f t="shared" si="13"/>
        <v>2.4552977479798854</v>
      </c>
    </row>
    <row r="160" spans="5:14" x14ac:dyDescent="0.25">
      <c r="E160" s="220">
        <f t="shared" si="14"/>
        <v>42587</v>
      </c>
      <c r="F160" s="219">
        <f xml:space="preserve"> InpC!$F$28</f>
        <v>4</v>
      </c>
      <c r="G160" s="217">
        <f t="shared" si="10"/>
        <v>2017</v>
      </c>
      <c r="H160" s="216">
        <v>2.3460071960192201</v>
      </c>
      <c r="I160" s="216">
        <v>2.58934560953923</v>
      </c>
      <c r="J160" s="194">
        <f t="shared" si="11"/>
        <v>2.4676764027792251</v>
      </c>
      <c r="K160" s="219">
        <f>InpC!$F$55*100</f>
        <v>0.15</v>
      </c>
      <c r="L160" s="219">
        <f>InpC!$F$64*100</f>
        <v>0</v>
      </c>
      <c r="M160" s="194">
        <f t="shared" si="12"/>
        <v>2.3176764027792252</v>
      </c>
      <c r="N160" s="194">
        <f t="shared" si="13"/>
        <v>2.3176764027792252</v>
      </c>
    </row>
    <row r="161" spans="5:14" x14ac:dyDescent="0.25">
      <c r="E161" s="220">
        <f t="shared" si="14"/>
        <v>42590</v>
      </c>
      <c r="F161" s="219">
        <f xml:space="preserve"> InpC!$F$28</f>
        <v>4</v>
      </c>
      <c r="G161" s="217">
        <f t="shared" si="10"/>
        <v>2017</v>
      </c>
      <c r="H161" s="216">
        <v>2.2969447976836701</v>
      </c>
      <c r="I161" s="216">
        <v>2.5346944659655302</v>
      </c>
      <c r="J161" s="194">
        <f t="shared" si="11"/>
        <v>2.4158196318246001</v>
      </c>
      <c r="K161" s="219">
        <f>InpC!$F$55*100</f>
        <v>0.15</v>
      </c>
      <c r="L161" s="219">
        <f>InpC!$F$64*100</f>
        <v>0</v>
      </c>
      <c r="M161" s="194">
        <f t="shared" si="12"/>
        <v>2.2658196318246002</v>
      </c>
      <c r="N161" s="194">
        <f t="shared" si="13"/>
        <v>2.2658196318246002</v>
      </c>
    </row>
    <row r="162" spans="5:14" x14ac:dyDescent="0.25">
      <c r="E162" s="220">
        <f t="shared" si="14"/>
        <v>42591</v>
      </c>
      <c r="F162" s="219">
        <f xml:space="preserve"> InpC!$F$28</f>
        <v>4</v>
      </c>
      <c r="G162" s="217">
        <f t="shared" si="10"/>
        <v>2017</v>
      </c>
      <c r="H162" s="216">
        <v>2.24727115342451</v>
      </c>
      <c r="I162" s="216">
        <v>2.4857283434738702</v>
      </c>
      <c r="J162" s="194">
        <f t="shared" si="11"/>
        <v>2.3664997484491899</v>
      </c>
      <c r="K162" s="219">
        <f>InpC!$F$55*100</f>
        <v>0.15</v>
      </c>
      <c r="L162" s="219">
        <f>InpC!$F$64*100</f>
        <v>0</v>
      </c>
      <c r="M162" s="194">
        <f t="shared" si="12"/>
        <v>2.21649974844919</v>
      </c>
      <c r="N162" s="194">
        <f t="shared" si="13"/>
        <v>2.21649974844919</v>
      </c>
    </row>
    <row r="163" spans="5:14" x14ac:dyDescent="0.25">
      <c r="E163" s="220">
        <f t="shared" si="14"/>
        <v>42592</v>
      </c>
      <c r="F163" s="219">
        <f xml:space="preserve"> InpC!$F$28</f>
        <v>4</v>
      </c>
      <c r="G163" s="217">
        <f t="shared" si="10"/>
        <v>2017</v>
      </c>
      <c r="H163" s="216">
        <v>2.1811486375700602</v>
      </c>
      <c r="I163" s="216">
        <v>2.4299327235572998</v>
      </c>
      <c r="J163" s="194">
        <f t="shared" si="11"/>
        <v>2.3055406805636798</v>
      </c>
      <c r="K163" s="219">
        <f>InpC!$F$55*100</f>
        <v>0.15</v>
      </c>
      <c r="L163" s="219">
        <f>InpC!$F$64*100</f>
        <v>0</v>
      </c>
      <c r="M163" s="194">
        <f t="shared" si="12"/>
        <v>2.1555406805636799</v>
      </c>
      <c r="N163" s="194">
        <f t="shared" si="13"/>
        <v>2.1555406805636799</v>
      </c>
    </row>
    <row r="164" spans="5:14" x14ac:dyDescent="0.25">
      <c r="E164" s="220">
        <f t="shared" si="14"/>
        <v>42593</v>
      </c>
      <c r="F164" s="219">
        <f xml:space="preserve"> InpC!$F$28</f>
        <v>4</v>
      </c>
      <c r="G164" s="217">
        <f t="shared" si="10"/>
        <v>2017</v>
      </c>
      <c r="H164" s="216">
        <v>2.1596303834311001</v>
      </c>
      <c r="I164" s="216">
        <v>2.4170116516911202</v>
      </c>
      <c r="J164" s="194">
        <f t="shared" si="11"/>
        <v>2.2883210175611102</v>
      </c>
      <c r="K164" s="219">
        <f>InpC!$F$55*100</f>
        <v>0.15</v>
      </c>
      <c r="L164" s="219">
        <f>InpC!$F$64*100</f>
        <v>0</v>
      </c>
      <c r="M164" s="194">
        <f t="shared" si="12"/>
        <v>2.1383210175611103</v>
      </c>
      <c r="N164" s="194">
        <f t="shared" si="13"/>
        <v>2.1383210175611103</v>
      </c>
    </row>
    <row r="165" spans="5:14" x14ac:dyDescent="0.25">
      <c r="E165" s="220">
        <f t="shared" si="14"/>
        <v>42594</v>
      </c>
      <c r="F165" s="219">
        <f xml:space="preserve"> InpC!$F$28</f>
        <v>4</v>
      </c>
      <c r="G165" s="217">
        <f t="shared" si="10"/>
        <v>2017</v>
      </c>
      <c r="H165" s="216">
        <v>2.1759820916191601</v>
      </c>
      <c r="I165" s="216">
        <v>2.4369672929997099</v>
      </c>
      <c r="J165" s="194">
        <f t="shared" si="11"/>
        <v>2.3064746923094352</v>
      </c>
      <c r="K165" s="219">
        <f>InpC!$F$55*100</f>
        <v>0.15</v>
      </c>
      <c r="L165" s="219">
        <f>InpC!$F$64*100</f>
        <v>0</v>
      </c>
      <c r="M165" s="194">
        <f t="shared" si="12"/>
        <v>2.1564746923094353</v>
      </c>
      <c r="N165" s="194">
        <f t="shared" si="13"/>
        <v>2.1564746923094353</v>
      </c>
    </row>
    <row r="166" spans="5:14" x14ac:dyDescent="0.25">
      <c r="E166" s="220">
        <f t="shared" si="14"/>
        <v>42597</v>
      </c>
      <c r="F166" s="219">
        <f xml:space="preserve"> InpC!$F$28</f>
        <v>4</v>
      </c>
      <c r="G166" s="217">
        <f t="shared" si="10"/>
        <v>2017</v>
      </c>
      <c r="H166" s="216">
        <v>2.21901830669837</v>
      </c>
      <c r="I166" s="216">
        <v>2.4807371373076501</v>
      </c>
      <c r="J166" s="194">
        <f t="shared" si="11"/>
        <v>2.34987772200301</v>
      </c>
      <c r="K166" s="219">
        <f>InpC!$F$55*100</f>
        <v>0.15</v>
      </c>
      <c r="L166" s="219">
        <f>InpC!$F$64*100</f>
        <v>0</v>
      </c>
      <c r="M166" s="194">
        <f t="shared" si="12"/>
        <v>2.1998777220030101</v>
      </c>
      <c r="N166" s="194">
        <f t="shared" si="13"/>
        <v>2.1998777220030101</v>
      </c>
    </row>
    <row r="167" spans="5:14" x14ac:dyDescent="0.25">
      <c r="E167" s="220">
        <f t="shared" si="14"/>
        <v>42598</v>
      </c>
      <c r="F167" s="219">
        <f xml:space="preserve"> InpC!$F$28</f>
        <v>4</v>
      </c>
      <c r="G167" s="217">
        <f t="shared" si="10"/>
        <v>2017</v>
      </c>
      <c r="H167" s="216">
        <v>2.2684954559575301</v>
      </c>
      <c r="I167" s="216">
        <v>2.5429676956416301</v>
      </c>
      <c r="J167" s="194">
        <f t="shared" si="11"/>
        <v>2.4057315757995799</v>
      </c>
      <c r="K167" s="219">
        <f>InpC!$F$55*100</f>
        <v>0.15</v>
      </c>
      <c r="L167" s="219">
        <f>InpC!$F$64*100</f>
        <v>0</v>
      </c>
      <c r="M167" s="194">
        <f t="shared" si="12"/>
        <v>2.2557315757995799</v>
      </c>
      <c r="N167" s="194">
        <f t="shared" si="13"/>
        <v>2.2557315757995799</v>
      </c>
    </row>
    <row r="168" spans="5:14" x14ac:dyDescent="0.25">
      <c r="E168" s="220">
        <f t="shared" si="14"/>
        <v>42599</v>
      </c>
      <c r="F168" s="219">
        <f xml:space="preserve"> InpC!$F$28</f>
        <v>4</v>
      </c>
      <c r="G168" s="217">
        <f t="shared" si="10"/>
        <v>2017</v>
      </c>
      <c r="H168" s="216">
        <v>2.2820127904974501</v>
      </c>
      <c r="I168" s="216">
        <v>2.55936850202621</v>
      </c>
      <c r="J168" s="194">
        <f t="shared" si="11"/>
        <v>2.4206906462618303</v>
      </c>
      <c r="K168" s="219">
        <f>InpC!$F$55*100</f>
        <v>0.15</v>
      </c>
      <c r="L168" s="219">
        <f>InpC!$F$64*100</f>
        <v>0</v>
      </c>
      <c r="M168" s="194">
        <f t="shared" si="12"/>
        <v>2.2706906462618304</v>
      </c>
      <c r="N168" s="194">
        <f t="shared" si="13"/>
        <v>2.2706906462618304</v>
      </c>
    </row>
    <row r="169" spans="5:14" x14ac:dyDescent="0.25">
      <c r="E169" s="220">
        <f t="shared" si="14"/>
        <v>42600</v>
      </c>
      <c r="F169" s="219">
        <f xml:space="preserve"> InpC!$F$28</f>
        <v>4</v>
      </c>
      <c r="G169" s="217">
        <f t="shared" si="10"/>
        <v>2017</v>
      </c>
      <c r="H169" s="216">
        <v>2.2697362401811798</v>
      </c>
      <c r="I169" s="216">
        <v>2.5505339594950298</v>
      </c>
      <c r="J169" s="194">
        <f t="shared" si="11"/>
        <v>2.4101350998381048</v>
      </c>
      <c r="K169" s="219">
        <f>InpC!$F$55*100</f>
        <v>0.15</v>
      </c>
      <c r="L169" s="219">
        <f>InpC!$F$64*100</f>
        <v>0</v>
      </c>
      <c r="M169" s="194">
        <f t="shared" si="12"/>
        <v>2.2601350998381049</v>
      </c>
      <c r="N169" s="194">
        <f t="shared" si="13"/>
        <v>2.2601350998381049</v>
      </c>
    </row>
    <row r="170" spans="5:14" x14ac:dyDescent="0.25">
      <c r="E170" s="220">
        <f t="shared" si="14"/>
        <v>42601</v>
      </c>
      <c r="F170" s="219">
        <f xml:space="preserve"> InpC!$F$28</f>
        <v>4</v>
      </c>
      <c r="G170" s="217">
        <f t="shared" si="10"/>
        <v>2017</v>
      </c>
      <c r="H170" s="216">
        <v>2.3172738112014399</v>
      </c>
      <c r="I170" s="216">
        <v>2.5983088277492699</v>
      </c>
      <c r="J170" s="194">
        <f t="shared" si="11"/>
        <v>2.4577913194753549</v>
      </c>
      <c r="K170" s="219">
        <f>InpC!$F$55*100</f>
        <v>0.15</v>
      </c>
      <c r="L170" s="219">
        <f>InpC!$F$64*100</f>
        <v>0</v>
      </c>
      <c r="M170" s="194">
        <f t="shared" si="12"/>
        <v>2.307791319475355</v>
      </c>
      <c r="N170" s="194">
        <f t="shared" si="13"/>
        <v>2.307791319475355</v>
      </c>
    </row>
    <row r="171" spans="5:14" x14ac:dyDescent="0.25">
      <c r="E171" s="220">
        <f t="shared" si="14"/>
        <v>42604</v>
      </c>
      <c r="F171" s="219">
        <f xml:space="preserve"> InpC!$F$28</f>
        <v>4</v>
      </c>
      <c r="G171" s="217">
        <f t="shared" si="10"/>
        <v>2017</v>
      </c>
      <c r="H171" s="216">
        <v>2.28316905844218</v>
      </c>
      <c r="I171" s="216">
        <v>2.5632205897571798</v>
      </c>
      <c r="J171" s="194">
        <f t="shared" si="11"/>
        <v>2.4231948240996797</v>
      </c>
      <c r="K171" s="219">
        <f>InpC!$F$55*100</f>
        <v>0.15</v>
      </c>
      <c r="L171" s="219">
        <f>InpC!$F$64*100</f>
        <v>0</v>
      </c>
      <c r="M171" s="194">
        <f t="shared" si="12"/>
        <v>2.2731948240996798</v>
      </c>
      <c r="N171" s="194">
        <f t="shared" si="13"/>
        <v>2.2731948240996798</v>
      </c>
    </row>
    <row r="172" spans="5:14" x14ac:dyDescent="0.25">
      <c r="E172" s="220">
        <f t="shared" si="14"/>
        <v>42605</v>
      </c>
      <c r="F172" s="219">
        <f xml:space="preserve"> InpC!$F$28</f>
        <v>4</v>
      </c>
      <c r="G172" s="217">
        <f t="shared" si="10"/>
        <v>2017</v>
      </c>
      <c r="H172" s="216">
        <v>2.2416922950414402</v>
      </c>
      <c r="I172" s="216">
        <v>2.5265122800926401</v>
      </c>
      <c r="J172" s="194">
        <f t="shared" si="11"/>
        <v>2.3841022875670399</v>
      </c>
      <c r="K172" s="219">
        <f>InpC!$F$55*100</f>
        <v>0.15</v>
      </c>
      <c r="L172" s="219">
        <f>InpC!$F$64*100</f>
        <v>0</v>
      </c>
      <c r="M172" s="194">
        <f t="shared" si="12"/>
        <v>2.23410228756704</v>
      </c>
      <c r="N172" s="194">
        <f t="shared" si="13"/>
        <v>2.23410228756704</v>
      </c>
    </row>
    <row r="173" spans="5:14" x14ac:dyDescent="0.25">
      <c r="E173" s="220">
        <f t="shared" si="14"/>
        <v>42606</v>
      </c>
      <c r="F173" s="219">
        <f xml:space="preserve"> InpC!$F$28</f>
        <v>4</v>
      </c>
      <c r="G173" s="217">
        <f t="shared" si="10"/>
        <v>2017</v>
      </c>
      <c r="H173" s="216">
        <v>2.2407694353497001</v>
      </c>
      <c r="I173" s="216">
        <v>2.5297744292121398</v>
      </c>
      <c r="J173" s="194">
        <f t="shared" si="11"/>
        <v>2.3852719322809199</v>
      </c>
      <c r="K173" s="219">
        <f>InpC!$F$55*100</f>
        <v>0.15</v>
      </c>
      <c r="L173" s="219">
        <f>InpC!$F$64*100</f>
        <v>0</v>
      </c>
      <c r="M173" s="194">
        <f t="shared" si="12"/>
        <v>2.23527193228092</v>
      </c>
      <c r="N173" s="194">
        <f t="shared" si="13"/>
        <v>2.23527193228092</v>
      </c>
    </row>
    <row r="174" spans="5:14" x14ac:dyDescent="0.25">
      <c r="E174" s="220">
        <f t="shared" si="14"/>
        <v>42607</v>
      </c>
      <c r="F174" s="219">
        <f xml:space="preserve"> InpC!$F$28</f>
        <v>4</v>
      </c>
      <c r="G174" s="217">
        <f t="shared" si="10"/>
        <v>2017</v>
      </c>
      <c r="H174" s="216">
        <v>2.2420189781877999</v>
      </c>
      <c r="I174" s="216">
        <v>2.53112039914188</v>
      </c>
      <c r="J174" s="194">
        <f t="shared" si="11"/>
        <v>2.38656968866484</v>
      </c>
      <c r="K174" s="219">
        <f>InpC!$F$55*100</f>
        <v>0.15</v>
      </c>
      <c r="L174" s="219">
        <f>InpC!$F$64*100</f>
        <v>0</v>
      </c>
      <c r="M174" s="194">
        <f t="shared" si="12"/>
        <v>2.2365696886648401</v>
      </c>
      <c r="N174" s="194">
        <f t="shared" si="13"/>
        <v>2.2365696886648401</v>
      </c>
    </row>
    <row r="175" spans="5:14" x14ac:dyDescent="0.25">
      <c r="E175" s="220">
        <f t="shared" si="14"/>
        <v>42608</v>
      </c>
      <c r="F175" s="219">
        <f xml:space="preserve"> InpC!$F$28</f>
        <v>4</v>
      </c>
      <c r="G175" s="217">
        <f t="shared" si="10"/>
        <v>2017</v>
      </c>
      <c r="H175" s="216">
        <v>2.21125672304635</v>
      </c>
      <c r="I175" s="216">
        <v>2.5015048217895299</v>
      </c>
      <c r="J175" s="194">
        <f t="shared" si="11"/>
        <v>2.35638077241794</v>
      </c>
      <c r="K175" s="219">
        <f>InpC!$F$55*100</f>
        <v>0.15</v>
      </c>
      <c r="L175" s="219">
        <f>InpC!$F$64*100</f>
        <v>0</v>
      </c>
      <c r="M175" s="194">
        <f t="shared" si="12"/>
        <v>2.2063807724179401</v>
      </c>
      <c r="N175" s="194">
        <f t="shared" si="13"/>
        <v>2.2063807724179401</v>
      </c>
    </row>
    <row r="176" spans="5:14" x14ac:dyDescent="0.25">
      <c r="E176" s="220">
        <f t="shared" si="14"/>
        <v>42611</v>
      </c>
      <c r="F176" s="219">
        <f xml:space="preserve"> InpC!$F$28</f>
        <v>4</v>
      </c>
      <c r="G176" s="217">
        <f t="shared" si="10"/>
        <v>2017</v>
      </c>
      <c r="H176" s="216">
        <v>2.21125672304635</v>
      </c>
      <c r="I176" s="216">
        <v>2.5015048217895299</v>
      </c>
      <c r="J176" s="194">
        <f t="shared" si="11"/>
        <v>2.35638077241794</v>
      </c>
      <c r="K176" s="219">
        <f>InpC!$F$55*100</f>
        <v>0.15</v>
      </c>
      <c r="L176" s="219">
        <f>InpC!$F$64*100</f>
        <v>0</v>
      </c>
      <c r="M176" s="194">
        <f t="shared" si="12"/>
        <v>2.2063807724179401</v>
      </c>
      <c r="N176" s="194">
        <f t="shared" si="13"/>
        <v>2.2063807724179401</v>
      </c>
    </row>
    <row r="177" spans="5:14" x14ac:dyDescent="0.25">
      <c r="E177" s="220">
        <f t="shared" si="14"/>
        <v>42612</v>
      </c>
      <c r="F177" s="219">
        <f xml:space="preserve"> InpC!$F$28</f>
        <v>4</v>
      </c>
      <c r="G177" s="217">
        <f t="shared" si="10"/>
        <v>2017</v>
      </c>
      <c r="H177" s="216">
        <v>2.2129851260272599</v>
      </c>
      <c r="I177" s="216">
        <v>2.5055905212111602</v>
      </c>
      <c r="J177" s="194">
        <f t="shared" si="11"/>
        <v>2.3592878236192103</v>
      </c>
      <c r="K177" s="219">
        <f>InpC!$F$55*100</f>
        <v>0.15</v>
      </c>
      <c r="L177" s="219">
        <f>InpC!$F$64*100</f>
        <v>0</v>
      </c>
      <c r="M177" s="194">
        <f t="shared" si="12"/>
        <v>2.2092878236192104</v>
      </c>
      <c r="N177" s="194">
        <f t="shared" si="13"/>
        <v>2.2092878236192104</v>
      </c>
    </row>
    <row r="178" spans="5:14" x14ac:dyDescent="0.25">
      <c r="E178" s="220">
        <f t="shared" si="14"/>
        <v>42613</v>
      </c>
      <c r="F178" s="219">
        <f xml:space="preserve"> InpC!$F$28</f>
        <v>4</v>
      </c>
      <c r="G178" s="217">
        <f t="shared" si="10"/>
        <v>2017</v>
      </c>
      <c r="H178" s="216">
        <v>2.2255167753713598</v>
      </c>
      <c r="I178" s="216">
        <v>2.5153002595462399</v>
      </c>
      <c r="J178" s="194">
        <f t="shared" si="11"/>
        <v>2.3704085174587997</v>
      </c>
      <c r="K178" s="219">
        <f>InpC!$F$55*100</f>
        <v>0.15</v>
      </c>
      <c r="L178" s="219">
        <f>InpC!$F$64*100</f>
        <v>0</v>
      </c>
      <c r="M178" s="194">
        <f t="shared" si="12"/>
        <v>2.2204085174587997</v>
      </c>
      <c r="N178" s="194">
        <f t="shared" si="13"/>
        <v>2.2204085174587997</v>
      </c>
    </row>
    <row r="179" spans="5:14" x14ac:dyDescent="0.25">
      <c r="E179" s="220">
        <f t="shared" si="14"/>
        <v>42614</v>
      </c>
      <c r="F179" s="219">
        <f xml:space="preserve"> InpC!$F$28</f>
        <v>4</v>
      </c>
      <c r="G179" s="217">
        <f t="shared" si="10"/>
        <v>2017</v>
      </c>
      <c r="H179" s="216">
        <v>2.2531911916641598</v>
      </c>
      <c r="I179" s="216">
        <v>2.5694193554122098</v>
      </c>
      <c r="J179" s="194">
        <f t="shared" si="11"/>
        <v>2.4113052735381846</v>
      </c>
      <c r="K179" s="219">
        <f>InpC!$F$55*100</f>
        <v>0.15</v>
      </c>
      <c r="L179" s="219">
        <f>InpC!$F$64*100</f>
        <v>0</v>
      </c>
      <c r="M179" s="194">
        <f t="shared" si="12"/>
        <v>2.2613052735381847</v>
      </c>
      <c r="N179" s="194">
        <f t="shared" si="13"/>
        <v>2.2613052735381847</v>
      </c>
    </row>
    <row r="180" spans="5:14" x14ac:dyDescent="0.25">
      <c r="E180" s="220">
        <f t="shared" si="14"/>
        <v>42615</v>
      </c>
      <c r="F180" s="219">
        <f xml:space="preserve"> InpC!$F$28</f>
        <v>4</v>
      </c>
      <c r="G180" s="217">
        <f t="shared" si="10"/>
        <v>2017</v>
      </c>
      <c r="H180" s="216">
        <v>2.3149371119052402</v>
      </c>
      <c r="I180" s="216">
        <v>2.6311706729062898</v>
      </c>
      <c r="J180" s="194">
        <f t="shared" si="11"/>
        <v>2.473053892405765</v>
      </c>
      <c r="K180" s="219">
        <f>InpC!$F$55*100</f>
        <v>0.15</v>
      </c>
      <c r="L180" s="219">
        <f>InpC!$F$64*100</f>
        <v>0</v>
      </c>
      <c r="M180" s="194">
        <f t="shared" si="12"/>
        <v>2.3230538924057651</v>
      </c>
      <c r="N180" s="194">
        <f t="shared" si="13"/>
        <v>2.3230538924057651</v>
      </c>
    </row>
    <row r="181" spans="5:14" x14ac:dyDescent="0.25">
      <c r="E181" s="220">
        <f t="shared" si="14"/>
        <v>42618</v>
      </c>
      <c r="F181" s="219">
        <f xml:space="preserve"> InpC!$F$28</f>
        <v>4</v>
      </c>
      <c r="G181" s="217">
        <f t="shared" si="10"/>
        <v>2017</v>
      </c>
      <c r="H181" s="216">
        <v>2.2854232882401702</v>
      </c>
      <c r="I181" s="216">
        <v>2.6041315978179398</v>
      </c>
      <c r="J181" s="194">
        <f t="shared" si="11"/>
        <v>2.444777443029055</v>
      </c>
      <c r="K181" s="219">
        <f>InpC!$F$55*100</f>
        <v>0.15</v>
      </c>
      <c r="L181" s="219">
        <f>InpC!$F$64*100</f>
        <v>0</v>
      </c>
      <c r="M181" s="194">
        <f t="shared" si="12"/>
        <v>2.2947774430290551</v>
      </c>
      <c r="N181" s="194">
        <f t="shared" si="13"/>
        <v>2.2947774430290551</v>
      </c>
    </row>
    <row r="182" spans="5:14" x14ac:dyDescent="0.25">
      <c r="E182" s="220">
        <f t="shared" si="14"/>
        <v>42619</v>
      </c>
      <c r="F182" s="219">
        <f xml:space="preserve"> InpC!$F$28</f>
        <v>4</v>
      </c>
      <c r="G182" s="217">
        <f t="shared" si="10"/>
        <v>2017</v>
      </c>
      <c r="H182" s="216">
        <v>2.27291901504343</v>
      </c>
      <c r="I182" s="216">
        <v>2.5920968132762701</v>
      </c>
      <c r="J182" s="194">
        <f t="shared" si="11"/>
        <v>2.4325079141598502</v>
      </c>
      <c r="K182" s="219">
        <f>InpC!$F$55*100</f>
        <v>0.15</v>
      </c>
      <c r="L182" s="219">
        <f>InpC!$F$64*100</f>
        <v>0</v>
      </c>
      <c r="M182" s="194">
        <f t="shared" si="12"/>
        <v>2.2825079141598503</v>
      </c>
      <c r="N182" s="194">
        <f t="shared" si="13"/>
        <v>2.2825079141598503</v>
      </c>
    </row>
    <row r="183" spans="5:14" x14ac:dyDescent="0.25">
      <c r="E183" s="220">
        <f t="shared" si="14"/>
        <v>42620</v>
      </c>
      <c r="F183" s="219">
        <f xml:space="preserve"> InpC!$F$28</f>
        <v>4</v>
      </c>
      <c r="G183" s="217">
        <f t="shared" si="10"/>
        <v>2017</v>
      </c>
      <c r="H183" s="216">
        <v>2.266750072722</v>
      </c>
      <c r="I183" s="216">
        <v>2.58866962400201</v>
      </c>
      <c r="J183" s="194">
        <f t="shared" si="11"/>
        <v>2.4277098483620048</v>
      </c>
      <c r="K183" s="219">
        <f>InpC!$F$55*100</f>
        <v>0.15</v>
      </c>
      <c r="L183" s="219">
        <f>InpC!$F$64*100</f>
        <v>0</v>
      </c>
      <c r="M183" s="194">
        <f t="shared" si="12"/>
        <v>2.2777098483620049</v>
      </c>
      <c r="N183" s="194">
        <f t="shared" si="13"/>
        <v>2.2777098483620049</v>
      </c>
    </row>
    <row r="184" spans="5:14" x14ac:dyDescent="0.25">
      <c r="E184" s="220">
        <f t="shared" si="14"/>
        <v>42621</v>
      </c>
      <c r="F184" s="219">
        <f xml:space="preserve"> InpC!$F$28</f>
        <v>4</v>
      </c>
      <c r="G184" s="217">
        <f t="shared" si="10"/>
        <v>2017</v>
      </c>
      <c r="H184" s="216">
        <v>2.3575203748339701</v>
      </c>
      <c r="I184" s="216">
        <v>2.6861304893954601</v>
      </c>
      <c r="J184" s="194">
        <f t="shared" si="11"/>
        <v>2.5218254321147153</v>
      </c>
      <c r="K184" s="219">
        <f>InpC!$F$55*100</f>
        <v>0.15</v>
      </c>
      <c r="L184" s="219">
        <f>InpC!$F$64*100</f>
        <v>0</v>
      </c>
      <c r="M184" s="194">
        <f t="shared" si="12"/>
        <v>2.3718254321147154</v>
      </c>
      <c r="N184" s="194">
        <f t="shared" si="13"/>
        <v>2.3718254321147154</v>
      </c>
    </row>
    <row r="185" spans="5:14" x14ac:dyDescent="0.25">
      <c r="E185" s="220">
        <f t="shared" si="14"/>
        <v>42622</v>
      </c>
      <c r="F185" s="219">
        <f xml:space="preserve"> InpC!$F$28</f>
        <v>4</v>
      </c>
      <c r="G185" s="217">
        <f t="shared" si="10"/>
        <v>2017</v>
      </c>
      <c r="H185" s="216">
        <v>2.4793381191777599</v>
      </c>
      <c r="I185" s="216">
        <v>2.8140599746919999</v>
      </c>
      <c r="J185" s="194">
        <f t="shared" si="11"/>
        <v>2.6466990469348799</v>
      </c>
      <c r="K185" s="219">
        <f>InpC!$F$55*100</f>
        <v>0.15</v>
      </c>
      <c r="L185" s="219">
        <f>InpC!$F$64*100</f>
        <v>0</v>
      </c>
      <c r="M185" s="194">
        <f t="shared" si="12"/>
        <v>2.49669904693488</v>
      </c>
      <c r="N185" s="194">
        <f t="shared" si="13"/>
        <v>2.49669904693488</v>
      </c>
    </row>
    <row r="186" spans="5:14" x14ac:dyDescent="0.25">
      <c r="E186" s="220">
        <f t="shared" si="14"/>
        <v>42625</v>
      </c>
      <c r="F186" s="219">
        <f xml:space="preserve"> InpC!$F$28</f>
        <v>4</v>
      </c>
      <c r="G186" s="217">
        <f t="shared" si="10"/>
        <v>2017</v>
      </c>
      <c r="H186" s="216">
        <v>2.4939999973105298</v>
      </c>
      <c r="I186" s="216">
        <v>2.8341452153264601</v>
      </c>
      <c r="J186" s="194">
        <f t="shared" si="11"/>
        <v>2.664072606318495</v>
      </c>
      <c r="K186" s="219">
        <f>InpC!$F$55*100</f>
        <v>0.15</v>
      </c>
      <c r="L186" s="219">
        <f>InpC!$F$64*100</f>
        <v>0</v>
      </c>
      <c r="M186" s="194">
        <f t="shared" si="12"/>
        <v>2.5140726063184951</v>
      </c>
      <c r="N186" s="194">
        <f t="shared" si="13"/>
        <v>2.5140726063184951</v>
      </c>
    </row>
    <row r="187" spans="5:14" x14ac:dyDescent="0.25">
      <c r="E187" s="220">
        <f t="shared" si="14"/>
        <v>42626</v>
      </c>
      <c r="F187" s="219">
        <f xml:space="preserve"> InpC!$F$28</f>
        <v>4</v>
      </c>
      <c r="G187" s="217">
        <f t="shared" si="10"/>
        <v>2017</v>
      </c>
      <c r="H187" s="216">
        <v>2.5086087735553599</v>
      </c>
      <c r="I187" s="216">
        <v>2.8358067323776401</v>
      </c>
      <c r="J187" s="194">
        <f t="shared" si="11"/>
        <v>2.6722077529665</v>
      </c>
      <c r="K187" s="219">
        <f>InpC!$F$55*100</f>
        <v>0.15</v>
      </c>
      <c r="L187" s="219">
        <f>InpC!$F$64*100</f>
        <v>0</v>
      </c>
      <c r="M187" s="194">
        <f t="shared" si="12"/>
        <v>2.5222077529665001</v>
      </c>
      <c r="N187" s="194">
        <f t="shared" si="13"/>
        <v>2.5222077529665001</v>
      </c>
    </row>
    <row r="188" spans="5:14" x14ac:dyDescent="0.25">
      <c r="E188" s="220">
        <f t="shared" si="14"/>
        <v>42627</v>
      </c>
      <c r="F188" s="219">
        <f xml:space="preserve"> InpC!$F$28</f>
        <v>4</v>
      </c>
      <c r="G188" s="217">
        <f t="shared" si="10"/>
        <v>2017</v>
      </c>
      <c r="H188" s="216">
        <v>2.5272245084256602</v>
      </c>
      <c r="I188" s="216">
        <v>2.8552432632801601</v>
      </c>
      <c r="J188" s="194">
        <f t="shared" si="11"/>
        <v>2.6912338858529101</v>
      </c>
      <c r="K188" s="219">
        <f>InpC!$F$55*100</f>
        <v>0.15</v>
      </c>
      <c r="L188" s="219">
        <f>InpC!$F$64*100</f>
        <v>0</v>
      </c>
      <c r="M188" s="194">
        <f t="shared" si="12"/>
        <v>2.5412338858529102</v>
      </c>
      <c r="N188" s="194">
        <f t="shared" si="13"/>
        <v>2.5412338858529102</v>
      </c>
    </row>
    <row r="189" spans="5:14" x14ac:dyDescent="0.25">
      <c r="E189" s="220">
        <f t="shared" si="14"/>
        <v>42628</v>
      </c>
      <c r="F189" s="219">
        <f xml:space="preserve"> InpC!$F$28</f>
        <v>4</v>
      </c>
      <c r="G189" s="217">
        <f t="shared" si="10"/>
        <v>2017</v>
      </c>
      <c r="H189" s="216">
        <v>2.5498242719464699</v>
      </c>
      <c r="I189" s="216">
        <v>2.8757794214125201</v>
      </c>
      <c r="J189" s="194">
        <f t="shared" si="11"/>
        <v>2.7128018466794952</v>
      </c>
      <c r="K189" s="219">
        <f>InpC!$F$55*100</f>
        <v>0.15</v>
      </c>
      <c r="L189" s="219">
        <f>InpC!$F$64*100</f>
        <v>0</v>
      </c>
      <c r="M189" s="194">
        <f t="shared" si="12"/>
        <v>2.5628018466794953</v>
      </c>
      <c r="N189" s="194">
        <f t="shared" si="13"/>
        <v>2.5628018466794953</v>
      </c>
    </row>
    <row r="190" spans="5:14" x14ac:dyDescent="0.25">
      <c r="E190" s="220">
        <f t="shared" si="14"/>
        <v>42629</v>
      </c>
      <c r="F190" s="219">
        <f xml:space="preserve"> InpC!$F$28</f>
        <v>4</v>
      </c>
      <c r="G190" s="217">
        <f t="shared" si="10"/>
        <v>2017</v>
      </c>
      <c r="H190" s="216">
        <v>2.5300786764685501</v>
      </c>
      <c r="I190" s="216">
        <v>2.85192933722655</v>
      </c>
      <c r="J190" s="194">
        <f t="shared" si="11"/>
        <v>2.69100400684755</v>
      </c>
      <c r="K190" s="219">
        <f>InpC!$F$55*100</f>
        <v>0.15</v>
      </c>
      <c r="L190" s="219">
        <f>InpC!$F$64*100</f>
        <v>0</v>
      </c>
      <c r="M190" s="194">
        <f t="shared" si="12"/>
        <v>2.5410040068475501</v>
      </c>
      <c r="N190" s="194">
        <f t="shared" si="13"/>
        <v>2.5410040068475501</v>
      </c>
    </row>
    <row r="191" spans="5:14" x14ac:dyDescent="0.25">
      <c r="E191" s="220">
        <f t="shared" si="14"/>
        <v>42632</v>
      </c>
      <c r="F191" s="219">
        <f xml:space="preserve"> InpC!$F$28</f>
        <v>4</v>
      </c>
      <c r="G191" s="217">
        <f t="shared" si="10"/>
        <v>2017</v>
      </c>
      <c r="H191" s="216">
        <v>2.5533770588309301</v>
      </c>
      <c r="I191" s="216">
        <v>2.8731171293008302</v>
      </c>
      <c r="J191" s="194">
        <f t="shared" si="11"/>
        <v>2.7132470940658804</v>
      </c>
      <c r="K191" s="219">
        <f>InpC!$F$55*100</f>
        <v>0.15</v>
      </c>
      <c r="L191" s="219">
        <f>InpC!$F$64*100</f>
        <v>0</v>
      </c>
      <c r="M191" s="194">
        <f t="shared" si="12"/>
        <v>2.5632470940658805</v>
      </c>
      <c r="N191" s="194">
        <f t="shared" si="13"/>
        <v>2.5632470940658805</v>
      </c>
    </row>
    <row r="192" spans="5:14" x14ac:dyDescent="0.25">
      <c r="E192" s="220">
        <f t="shared" si="14"/>
        <v>42633</v>
      </c>
      <c r="F192" s="219">
        <f xml:space="preserve"> InpC!$F$28</f>
        <v>4</v>
      </c>
      <c r="G192" s="217">
        <f t="shared" si="10"/>
        <v>2017</v>
      </c>
      <c r="H192" s="216">
        <v>2.4912362286424501</v>
      </c>
      <c r="I192" s="216">
        <v>2.8026035894943502</v>
      </c>
      <c r="J192" s="194">
        <f t="shared" si="11"/>
        <v>2.6469199090684001</v>
      </c>
      <c r="K192" s="219">
        <f>InpC!$F$55*100</f>
        <v>0.15</v>
      </c>
      <c r="L192" s="219">
        <f>InpC!$F$64*100</f>
        <v>0</v>
      </c>
      <c r="M192" s="194">
        <f t="shared" si="12"/>
        <v>2.4969199090684002</v>
      </c>
      <c r="N192" s="194">
        <f t="shared" si="13"/>
        <v>2.4969199090684002</v>
      </c>
    </row>
    <row r="193" spans="5:14" x14ac:dyDescent="0.25">
      <c r="E193" s="220">
        <f t="shared" si="14"/>
        <v>42634</v>
      </c>
      <c r="F193" s="219">
        <f xml:space="preserve"> InpC!$F$28</f>
        <v>4</v>
      </c>
      <c r="G193" s="217">
        <f t="shared" si="10"/>
        <v>2017</v>
      </c>
      <c r="H193" s="216">
        <v>2.5049440274942198</v>
      </c>
      <c r="I193" s="216">
        <v>2.8160315085528298</v>
      </c>
      <c r="J193" s="194">
        <f t="shared" si="11"/>
        <v>2.6604877680235246</v>
      </c>
      <c r="K193" s="219">
        <f>InpC!$F$55*100</f>
        <v>0.15</v>
      </c>
      <c r="L193" s="219">
        <f>InpC!$F$64*100</f>
        <v>0</v>
      </c>
      <c r="M193" s="194">
        <f t="shared" si="12"/>
        <v>2.5104877680235247</v>
      </c>
      <c r="N193" s="194">
        <f t="shared" si="13"/>
        <v>2.5104877680235247</v>
      </c>
    </row>
    <row r="194" spans="5:14" x14ac:dyDescent="0.25">
      <c r="E194" s="220">
        <f t="shared" si="14"/>
        <v>42635</v>
      </c>
      <c r="F194" s="219">
        <f xml:space="preserve"> InpC!$F$28</f>
        <v>4</v>
      </c>
      <c r="G194" s="217">
        <f t="shared" si="10"/>
        <v>2017</v>
      </c>
      <c r="H194" s="216">
        <v>2.3982216294731198</v>
      </c>
      <c r="I194" s="216">
        <v>2.7077887545123298</v>
      </c>
      <c r="J194" s="194">
        <f t="shared" si="11"/>
        <v>2.5530051919927246</v>
      </c>
      <c r="K194" s="219">
        <f>InpC!$F$55*100</f>
        <v>0.15</v>
      </c>
      <c r="L194" s="219">
        <f>InpC!$F$64*100</f>
        <v>0</v>
      </c>
      <c r="M194" s="194">
        <f t="shared" si="12"/>
        <v>2.4030051919927247</v>
      </c>
      <c r="N194" s="194">
        <f t="shared" si="13"/>
        <v>2.4030051919927247</v>
      </c>
    </row>
    <row r="195" spans="5:14" x14ac:dyDescent="0.25">
      <c r="E195" s="220">
        <f t="shared" si="14"/>
        <v>42636</v>
      </c>
      <c r="F195" s="219">
        <f xml:space="preserve"> InpC!$F$28</f>
        <v>4</v>
      </c>
      <c r="G195" s="217">
        <f t="shared" si="10"/>
        <v>2017</v>
      </c>
      <c r="H195" s="216">
        <v>2.4044122994414101</v>
      </c>
      <c r="I195" s="216">
        <v>2.7152124461542901</v>
      </c>
      <c r="J195" s="194">
        <f t="shared" si="11"/>
        <v>2.5598123727978503</v>
      </c>
      <c r="K195" s="219">
        <f>InpC!$F$55*100</f>
        <v>0.15</v>
      </c>
      <c r="L195" s="219">
        <f>InpC!$F$64*100</f>
        <v>0</v>
      </c>
      <c r="M195" s="194">
        <f t="shared" si="12"/>
        <v>2.4098123727978504</v>
      </c>
      <c r="N195" s="194">
        <f t="shared" si="13"/>
        <v>2.4098123727978504</v>
      </c>
    </row>
    <row r="196" spans="5:14" x14ac:dyDescent="0.25">
      <c r="E196" s="220">
        <f t="shared" si="14"/>
        <v>42639</v>
      </c>
      <c r="F196" s="219">
        <f xml:space="preserve"> InpC!$F$28</f>
        <v>4</v>
      </c>
      <c r="G196" s="217">
        <f t="shared" si="10"/>
        <v>2017</v>
      </c>
      <c r="H196" s="216">
        <v>2.3778918323826601</v>
      </c>
      <c r="I196" s="216">
        <v>2.6898021340099398</v>
      </c>
      <c r="J196" s="194">
        <f t="shared" si="11"/>
        <v>2.5338469831963</v>
      </c>
      <c r="K196" s="219">
        <f>InpC!$F$55*100</f>
        <v>0.15</v>
      </c>
      <c r="L196" s="219">
        <f>InpC!$F$64*100</f>
        <v>0</v>
      </c>
      <c r="M196" s="194">
        <f t="shared" si="12"/>
        <v>2.3838469831963001</v>
      </c>
      <c r="N196" s="194">
        <f t="shared" si="13"/>
        <v>2.3838469831963001</v>
      </c>
    </row>
    <row r="197" spans="5:14" x14ac:dyDescent="0.25">
      <c r="E197" s="220">
        <f t="shared" si="14"/>
        <v>42640</v>
      </c>
      <c r="F197" s="219">
        <f xml:space="preserve"> InpC!$F$28</f>
        <v>4</v>
      </c>
      <c r="G197" s="217">
        <f t="shared" si="10"/>
        <v>2017</v>
      </c>
      <c r="H197" s="216">
        <v>2.3377452083971102</v>
      </c>
      <c r="I197" s="216">
        <v>2.6460748963583001</v>
      </c>
      <c r="J197" s="194">
        <f t="shared" si="11"/>
        <v>2.4919100523777051</v>
      </c>
      <c r="K197" s="219">
        <f>InpC!$F$55*100</f>
        <v>0.15</v>
      </c>
      <c r="L197" s="219">
        <f>InpC!$F$64*100</f>
        <v>0</v>
      </c>
      <c r="M197" s="194">
        <f t="shared" si="12"/>
        <v>2.3419100523777052</v>
      </c>
      <c r="N197" s="194">
        <f t="shared" si="13"/>
        <v>2.3419100523777052</v>
      </c>
    </row>
    <row r="198" spans="5:14" x14ac:dyDescent="0.25">
      <c r="E198" s="220">
        <f t="shared" si="14"/>
        <v>42641</v>
      </c>
      <c r="F198" s="219">
        <f xml:space="preserve"> InpC!$F$28</f>
        <v>4</v>
      </c>
      <c r="G198" s="217">
        <f t="shared" si="10"/>
        <v>2017</v>
      </c>
      <c r="H198" s="216">
        <v>2.3472630923427902</v>
      </c>
      <c r="I198" s="216">
        <v>2.6563742385847999</v>
      </c>
      <c r="J198" s="194">
        <f t="shared" si="11"/>
        <v>2.5018186654637953</v>
      </c>
      <c r="K198" s="219">
        <f>InpC!$F$55*100</f>
        <v>0.15</v>
      </c>
      <c r="L198" s="219">
        <f>InpC!$F$64*100</f>
        <v>0</v>
      </c>
      <c r="M198" s="194">
        <f t="shared" si="12"/>
        <v>2.3518186654637954</v>
      </c>
      <c r="N198" s="194">
        <f t="shared" si="13"/>
        <v>2.3518186654637954</v>
      </c>
    </row>
    <row r="199" spans="5:14" x14ac:dyDescent="0.25">
      <c r="E199" s="220">
        <f t="shared" si="14"/>
        <v>42642</v>
      </c>
      <c r="F199" s="219">
        <f xml:space="preserve"> InpC!$F$28</f>
        <v>4</v>
      </c>
      <c r="G199" s="217">
        <f t="shared" ref="G199:G262" si="15">YEAR(E199) + IF(MONTH(E199) &gt;= F199, 1, 0)</f>
        <v>2017</v>
      </c>
      <c r="H199" s="216">
        <v>2.3944716851130798</v>
      </c>
      <c r="I199" s="216">
        <v>2.7044660142058401</v>
      </c>
      <c r="J199" s="194">
        <f t="shared" ref="J199:J262" si="16">IFERROR(AVERAGE(H199:I199),"")</f>
        <v>2.5494688496594602</v>
      </c>
      <c r="K199" s="219">
        <f>InpC!$F$55*100</f>
        <v>0.15</v>
      </c>
      <c r="L199" s="219">
        <f>InpC!$F$64*100</f>
        <v>0</v>
      </c>
      <c r="M199" s="194">
        <f t="shared" ref="M199:M262" si="17" xml:space="preserve"> IFERROR(J199 - K199,"")</f>
        <v>2.3994688496594603</v>
      </c>
      <c r="N199" s="194">
        <f t="shared" ref="N199:N262" si="18">IFERROR(J199-K199+L199,"")</f>
        <v>2.3994688496594603</v>
      </c>
    </row>
    <row r="200" spans="5:14" x14ac:dyDescent="0.25">
      <c r="E200" s="220">
        <f t="shared" ref="E200:E263" si="19">WORKDAY(E199,1,)</f>
        <v>42643</v>
      </c>
      <c r="F200" s="219">
        <f xml:space="preserve"> InpC!$F$28</f>
        <v>4</v>
      </c>
      <c r="G200" s="217">
        <f t="shared" si="15"/>
        <v>2017</v>
      </c>
      <c r="H200" s="216">
        <v>2.4676637967607302</v>
      </c>
      <c r="I200" s="216">
        <v>2.7766312629769199</v>
      </c>
      <c r="J200" s="194">
        <f t="shared" si="16"/>
        <v>2.6221475298688253</v>
      </c>
      <c r="K200" s="219">
        <f>InpC!$F$55*100</f>
        <v>0.15</v>
      </c>
      <c r="L200" s="219">
        <f>InpC!$F$64*100</f>
        <v>0</v>
      </c>
      <c r="M200" s="194">
        <f t="shared" si="17"/>
        <v>2.4721475298688254</v>
      </c>
      <c r="N200" s="194">
        <f t="shared" si="18"/>
        <v>2.4721475298688254</v>
      </c>
    </row>
    <row r="201" spans="5:14" x14ac:dyDescent="0.25">
      <c r="E201" s="220">
        <f t="shared" si="19"/>
        <v>42646</v>
      </c>
      <c r="F201" s="219">
        <f xml:space="preserve"> InpC!$F$28</f>
        <v>4</v>
      </c>
      <c r="G201" s="217">
        <f t="shared" si="15"/>
        <v>2017</v>
      </c>
      <c r="H201" s="216">
        <v>2.4565538352624001</v>
      </c>
      <c r="I201" s="216">
        <v>2.7598297969803398</v>
      </c>
      <c r="J201" s="194">
        <f t="shared" si="16"/>
        <v>2.6081918161213702</v>
      </c>
      <c r="K201" s="219">
        <f>InpC!$F$55*100</f>
        <v>0.15</v>
      </c>
      <c r="L201" s="219">
        <f>InpC!$F$64*100</f>
        <v>0</v>
      </c>
      <c r="M201" s="194">
        <f t="shared" si="17"/>
        <v>2.4581918161213703</v>
      </c>
      <c r="N201" s="194">
        <f t="shared" si="18"/>
        <v>2.4581918161213703</v>
      </c>
    </row>
    <row r="202" spans="5:14" x14ac:dyDescent="0.25">
      <c r="E202" s="220">
        <f t="shared" si="19"/>
        <v>42647</v>
      </c>
      <c r="F202" s="219">
        <f xml:space="preserve"> InpC!$F$28</f>
        <v>4</v>
      </c>
      <c r="G202" s="217">
        <f t="shared" si="15"/>
        <v>2017</v>
      </c>
      <c r="H202" s="216">
        <v>2.4812375268757498</v>
      </c>
      <c r="I202" s="216">
        <v>2.7858682151957601</v>
      </c>
      <c r="J202" s="194">
        <f t="shared" si="16"/>
        <v>2.633552871035755</v>
      </c>
      <c r="K202" s="219">
        <f>InpC!$F$55*100</f>
        <v>0.15</v>
      </c>
      <c r="L202" s="219">
        <f>InpC!$F$64*100</f>
        <v>0</v>
      </c>
      <c r="M202" s="194">
        <f t="shared" si="17"/>
        <v>2.4835528710357551</v>
      </c>
      <c r="N202" s="194">
        <f t="shared" si="18"/>
        <v>2.4835528710357551</v>
      </c>
    </row>
    <row r="203" spans="5:14" x14ac:dyDescent="0.25">
      <c r="E203" s="220">
        <f t="shared" si="19"/>
        <v>42648</v>
      </c>
      <c r="F203" s="219">
        <f xml:space="preserve"> InpC!$F$28</f>
        <v>4</v>
      </c>
      <c r="G203" s="217">
        <f t="shared" si="15"/>
        <v>2017</v>
      </c>
      <c r="H203" s="216">
        <v>2.54387006271548</v>
      </c>
      <c r="I203" s="216">
        <v>2.8551270237356801</v>
      </c>
      <c r="J203" s="194">
        <f t="shared" si="16"/>
        <v>2.6994985432255802</v>
      </c>
      <c r="K203" s="219">
        <f>InpC!$F$55*100</f>
        <v>0.15</v>
      </c>
      <c r="L203" s="219">
        <f>InpC!$F$64*100</f>
        <v>0</v>
      </c>
      <c r="M203" s="194">
        <f t="shared" si="17"/>
        <v>2.5494985432255803</v>
      </c>
      <c r="N203" s="194">
        <f t="shared" si="18"/>
        <v>2.5494985432255803</v>
      </c>
    </row>
    <row r="204" spans="5:14" x14ac:dyDescent="0.25">
      <c r="E204" s="220">
        <f t="shared" si="19"/>
        <v>42649</v>
      </c>
      <c r="F204" s="219">
        <f xml:space="preserve"> InpC!$F$28</f>
        <v>4</v>
      </c>
      <c r="G204" s="217">
        <f t="shared" si="15"/>
        <v>2017</v>
      </c>
      <c r="H204" s="216">
        <v>2.6147273450382098</v>
      </c>
      <c r="I204" s="216">
        <v>2.9294307104189201</v>
      </c>
      <c r="J204" s="194">
        <f t="shared" si="16"/>
        <v>2.772079027728565</v>
      </c>
      <c r="K204" s="219">
        <f>InpC!$F$55*100</f>
        <v>0.15</v>
      </c>
      <c r="L204" s="219">
        <f>InpC!$F$64*100</f>
        <v>0</v>
      </c>
      <c r="M204" s="194">
        <f t="shared" si="17"/>
        <v>2.622079027728565</v>
      </c>
      <c r="N204" s="194">
        <f t="shared" si="18"/>
        <v>2.622079027728565</v>
      </c>
    </row>
    <row r="205" spans="5:14" x14ac:dyDescent="0.25">
      <c r="E205" s="220">
        <f t="shared" si="19"/>
        <v>42650</v>
      </c>
      <c r="F205" s="219">
        <f xml:space="preserve"> InpC!$F$28</f>
        <v>4</v>
      </c>
      <c r="G205" s="217">
        <f t="shared" si="15"/>
        <v>2017</v>
      </c>
      <c r="H205" s="216">
        <v>2.6963057839772699</v>
      </c>
      <c r="I205" s="216">
        <v>3.0255099991158501</v>
      </c>
      <c r="J205" s="194">
        <f t="shared" si="16"/>
        <v>2.8609078915465602</v>
      </c>
      <c r="K205" s="219">
        <f>InpC!$F$55*100</f>
        <v>0.15</v>
      </c>
      <c r="L205" s="219">
        <f>InpC!$F$64*100</f>
        <v>0</v>
      </c>
      <c r="M205" s="194">
        <f t="shared" si="17"/>
        <v>2.7109078915465603</v>
      </c>
      <c r="N205" s="194">
        <f t="shared" si="18"/>
        <v>2.7109078915465603</v>
      </c>
    </row>
    <row r="206" spans="5:14" x14ac:dyDescent="0.25">
      <c r="E206" s="220">
        <f t="shared" si="19"/>
        <v>42653</v>
      </c>
      <c r="F206" s="219">
        <f xml:space="preserve"> InpC!$F$28</f>
        <v>4</v>
      </c>
      <c r="G206" s="217">
        <f t="shared" si="15"/>
        <v>2017</v>
      </c>
      <c r="H206" s="216">
        <v>2.7479550173237302</v>
      </c>
      <c r="I206" s="216">
        <v>3.0846414470682002</v>
      </c>
      <c r="J206" s="194">
        <f t="shared" si="16"/>
        <v>2.916298232195965</v>
      </c>
      <c r="K206" s="219">
        <f>InpC!$F$55*100</f>
        <v>0.15</v>
      </c>
      <c r="L206" s="219">
        <f>InpC!$F$64*100</f>
        <v>0</v>
      </c>
      <c r="M206" s="194">
        <f t="shared" si="17"/>
        <v>2.766298232195965</v>
      </c>
      <c r="N206" s="194">
        <f t="shared" si="18"/>
        <v>2.766298232195965</v>
      </c>
    </row>
    <row r="207" spans="5:14" x14ac:dyDescent="0.25">
      <c r="E207" s="220">
        <f t="shared" si="19"/>
        <v>42654</v>
      </c>
      <c r="F207" s="219">
        <f xml:space="preserve"> InpC!$F$28</f>
        <v>4</v>
      </c>
      <c r="G207" s="217">
        <f t="shared" si="15"/>
        <v>2017</v>
      </c>
      <c r="H207" s="216">
        <v>2.7322845696484701</v>
      </c>
      <c r="I207" s="216">
        <v>3.0702799281228499</v>
      </c>
      <c r="J207" s="194">
        <f t="shared" si="16"/>
        <v>2.9012822488856598</v>
      </c>
      <c r="K207" s="219">
        <f>InpC!$F$55*100</f>
        <v>0.15</v>
      </c>
      <c r="L207" s="219">
        <f>InpC!$F$64*100</f>
        <v>0</v>
      </c>
      <c r="M207" s="194">
        <f t="shared" si="17"/>
        <v>2.7512822488856599</v>
      </c>
      <c r="N207" s="194">
        <f t="shared" si="18"/>
        <v>2.7512822488856599</v>
      </c>
    </row>
    <row r="208" spans="5:14" x14ac:dyDescent="0.25">
      <c r="E208" s="220">
        <f t="shared" si="19"/>
        <v>42655</v>
      </c>
      <c r="F208" s="219">
        <f xml:space="preserve"> InpC!$F$28</f>
        <v>4</v>
      </c>
      <c r="G208" s="217">
        <f t="shared" si="15"/>
        <v>2017</v>
      </c>
      <c r="H208" s="216">
        <v>2.7912957147801398</v>
      </c>
      <c r="I208" s="216">
        <v>3.1260814408275901</v>
      </c>
      <c r="J208" s="194">
        <f t="shared" si="16"/>
        <v>2.9586885778038647</v>
      </c>
      <c r="K208" s="219">
        <f>InpC!$F$55*100</f>
        <v>0.15</v>
      </c>
      <c r="L208" s="219">
        <f>InpC!$F$64*100</f>
        <v>0</v>
      </c>
      <c r="M208" s="194">
        <f t="shared" si="17"/>
        <v>2.8086885778038648</v>
      </c>
      <c r="N208" s="194">
        <f t="shared" si="18"/>
        <v>2.8086885778038648</v>
      </c>
    </row>
    <row r="209" spans="5:14" x14ac:dyDescent="0.25">
      <c r="E209" s="220">
        <f t="shared" si="19"/>
        <v>42656</v>
      </c>
      <c r="F209" s="219">
        <f xml:space="preserve"> InpC!$F$28</f>
        <v>4</v>
      </c>
      <c r="G209" s="217">
        <f t="shared" si="15"/>
        <v>2017</v>
      </c>
      <c r="H209" s="216">
        <v>2.7585554527279301</v>
      </c>
      <c r="I209" s="216">
        <v>3.08543492850893</v>
      </c>
      <c r="J209" s="194">
        <f t="shared" si="16"/>
        <v>2.9219951906184303</v>
      </c>
      <c r="K209" s="219">
        <f>InpC!$F$55*100</f>
        <v>0.15</v>
      </c>
      <c r="L209" s="219">
        <f>InpC!$F$64*100</f>
        <v>0</v>
      </c>
      <c r="M209" s="194">
        <f t="shared" si="17"/>
        <v>2.7719951906184304</v>
      </c>
      <c r="N209" s="194">
        <f t="shared" si="18"/>
        <v>2.7719951906184304</v>
      </c>
    </row>
    <row r="210" spans="5:14" x14ac:dyDescent="0.25">
      <c r="E210" s="220">
        <f t="shared" si="19"/>
        <v>42657</v>
      </c>
      <c r="F210" s="219">
        <f xml:space="preserve"> InpC!$F$28</f>
        <v>4</v>
      </c>
      <c r="G210" s="217">
        <f t="shared" si="15"/>
        <v>2017</v>
      </c>
      <c r="H210" s="216">
        <v>2.82033493479384</v>
      </c>
      <c r="I210" s="216">
        <v>3.14367163547145</v>
      </c>
      <c r="J210" s="194">
        <f t="shared" si="16"/>
        <v>2.9820032851326452</v>
      </c>
      <c r="K210" s="219">
        <f>InpC!$F$55*100</f>
        <v>0.15</v>
      </c>
      <c r="L210" s="219">
        <f>InpC!$F$64*100</f>
        <v>0</v>
      </c>
      <c r="M210" s="194">
        <f t="shared" si="17"/>
        <v>2.8320032851326453</v>
      </c>
      <c r="N210" s="194">
        <f t="shared" si="18"/>
        <v>2.8320032851326453</v>
      </c>
    </row>
    <row r="211" spans="5:14" x14ac:dyDescent="0.25">
      <c r="E211" s="220">
        <f t="shared" si="19"/>
        <v>42660</v>
      </c>
      <c r="F211" s="219">
        <f xml:space="preserve"> InpC!$F$28</f>
        <v>4</v>
      </c>
      <c r="G211" s="217">
        <f t="shared" si="15"/>
        <v>2017</v>
      </c>
      <c r="H211" s="216">
        <v>2.82948126924448</v>
      </c>
      <c r="I211" s="216">
        <v>3.14615661477335</v>
      </c>
      <c r="J211" s="194">
        <f t="shared" si="16"/>
        <v>2.9878189420089152</v>
      </c>
      <c r="K211" s="219">
        <f>InpC!$F$55*100</f>
        <v>0.15</v>
      </c>
      <c r="L211" s="219">
        <f>InpC!$F$64*100</f>
        <v>0</v>
      </c>
      <c r="M211" s="194">
        <f t="shared" si="17"/>
        <v>2.8378189420089153</v>
      </c>
      <c r="N211" s="194">
        <f t="shared" si="18"/>
        <v>2.8378189420089153</v>
      </c>
    </row>
    <row r="212" spans="5:14" x14ac:dyDescent="0.25">
      <c r="E212" s="220">
        <f t="shared" si="19"/>
        <v>42661</v>
      </c>
      <c r="F212" s="219">
        <f xml:space="preserve"> InpC!$F$28</f>
        <v>4</v>
      </c>
      <c r="G212" s="217">
        <f t="shared" si="15"/>
        <v>2017</v>
      </c>
      <c r="H212" s="216">
        <v>2.7958317677564199</v>
      </c>
      <c r="I212" s="216">
        <v>3.1060241995132301</v>
      </c>
      <c r="J212" s="194">
        <f t="shared" si="16"/>
        <v>2.9509279836348252</v>
      </c>
      <c r="K212" s="219">
        <f>InpC!$F$55*100</f>
        <v>0.15</v>
      </c>
      <c r="L212" s="219">
        <f>InpC!$F$64*100</f>
        <v>0</v>
      </c>
      <c r="M212" s="194">
        <f t="shared" si="17"/>
        <v>2.8009279836348253</v>
      </c>
      <c r="N212" s="194">
        <f t="shared" si="18"/>
        <v>2.8009279836348253</v>
      </c>
    </row>
    <row r="213" spans="5:14" x14ac:dyDescent="0.25">
      <c r="E213" s="220">
        <f t="shared" si="19"/>
        <v>42662</v>
      </c>
      <c r="F213" s="219">
        <f xml:space="preserve"> InpC!$F$28</f>
        <v>4</v>
      </c>
      <c r="G213" s="217">
        <f t="shared" si="15"/>
        <v>2017</v>
      </c>
      <c r="H213" s="216">
        <v>2.7882185426347199</v>
      </c>
      <c r="I213" s="216">
        <v>3.0941942556281199</v>
      </c>
      <c r="J213" s="194">
        <f t="shared" si="16"/>
        <v>2.9412063991314197</v>
      </c>
      <c r="K213" s="219">
        <f>InpC!$F$55*100</f>
        <v>0.15</v>
      </c>
      <c r="L213" s="219">
        <f>InpC!$F$64*100</f>
        <v>0</v>
      </c>
      <c r="M213" s="194">
        <f t="shared" si="17"/>
        <v>2.7912063991314198</v>
      </c>
      <c r="N213" s="194">
        <f t="shared" si="18"/>
        <v>2.7912063991314198</v>
      </c>
    </row>
    <row r="214" spans="5:14" x14ac:dyDescent="0.25">
      <c r="E214" s="220">
        <f t="shared" si="19"/>
        <v>42663</v>
      </c>
      <c r="F214" s="219">
        <f xml:space="preserve"> InpC!$F$28</f>
        <v>4</v>
      </c>
      <c r="G214" s="217">
        <f t="shared" si="15"/>
        <v>2017</v>
      </c>
      <c r="H214" s="216">
        <v>2.7814624193898498</v>
      </c>
      <c r="I214" s="216">
        <v>3.0866084708084802</v>
      </c>
      <c r="J214" s="194">
        <f t="shared" si="16"/>
        <v>2.9340354450991653</v>
      </c>
      <c r="K214" s="219">
        <f>InpC!$F$55*100</f>
        <v>0.15</v>
      </c>
      <c r="L214" s="219">
        <f>InpC!$F$64*100</f>
        <v>0</v>
      </c>
      <c r="M214" s="194">
        <f t="shared" si="17"/>
        <v>2.7840354450991653</v>
      </c>
      <c r="N214" s="194">
        <f t="shared" si="18"/>
        <v>2.7840354450991653</v>
      </c>
    </row>
    <row r="215" spans="5:14" x14ac:dyDescent="0.25">
      <c r="E215" s="220">
        <f t="shared" si="19"/>
        <v>42664</v>
      </c>
      <c r="F215" s="219">
        <f xml:space="preserve"> InpC!$F$28</f>
        <v>4</v>
      </c>
      <c r="G215" s="217">
        <f t="shared" si="15"/>
        <v>2017</v>
      </c>
      <c r="H215" s="216">
        <v>2.7725967172753201</v>
      </c>
      <c r="I215" s="216">
        <v>3.0747493440307401</v>
      </c>
      <c r="J215" s="194">
        <f t="shared" si="16"/>
        <v>2.9236730306530303</v>
      </c>
      <c r="K215" s="219">
        <f>InpC!$F$55*100</f>
        <v>0.15</v>
      </c>
      <c r="L215" s="219">
        <f>InpC!$F$64*100</f>
        <v>0</v>
      </c>
      <c r="M215" s="194">
        <f t="shared" si="17"/>
        <v>2.7736730306530304</v>
      </c>
      <c r="N215" s="194">
        <f t="shared" si="18"/>
        <v>2.7736730306530304</v>
      </c>
    </row>
    <row r="216" spans="5:14" x14ac:dyDescent="0.25">
      <c r="E216" s="220">
        <f t="shared" si="19"/>
        <v>42667</v>
      </c>
      <c r="F216" s="219">
        <f xml:space="preserve"> InpC!$F$28</f>
        <v>4</v>
      </c>
      <c r="G216" s="217">
        <f t="shared" si="15"/>
        <v>2017</v>
      </c>
      <c r="H216" s="216">
        <v>2.7858526641210899</v>
      </c>
      <c r="I216" s="216">
        <v>3.11957217012487</v>
      </c>
      <c r="J216" s="194">
        <f t="shared" si="16"/>
        <v>2.9527124171229797</v>
      </c>
      <c r="K216" s="219">
        <f>InpC!$F$55*100</f>
        <v>0.15</v>
      </c>
      <c r="L216" s="219">
        <f>InpC!$F$64*100</f>
        <v>0</v>
      </c>
      <c r="M216" s="194">
        <f t="shared" si="17"/>
        <v>2.8027124171229798</v>
      </c>
      <c r="N216" s="194">
        <f t="shared" si="18"/>
        <v>2.8027124171229798</v>
      </c>
    </row>
    <row r="217" spans="5:14" x14ac:dyDescent="0.25">
      <c r="E217" s="220">
        <f t="shared" si="19"/>
        <v>42668</v>
      </c>
      <c r="F217" s="219">
        <f xml:space="preserve"> InpC!$F$28</f>
        <v>4</v>
      </c>
      <c r="G217" s="217">
        <f t="shared" si="15"/>
        <v>2017</v>
      </c>
      <c r="H217" s="216">
        <v>2.7778062016224001</v>
      </c>
      <c r="I217" s="216">
        <v>3.1053323599400899</v>
      </c>
      <c r="J217" s="194">
        <f t="shared" si="16"/>
        <v>2.9415692807812448</v>
      </c>
      <c r="K217" s="219">
        <f>InpC!$F$55*100</f>
        <v>0.15</v>
      </c>
      <c r="L217" s="219">
        <f>InpC!$F$64*100</f>
        <v>0</v>
      </c>
      <c r="M217" s="194">
        <f t="shared" si="17"/>
        <v>2.7915692807812449</v>
      </c>
      <c r="N217" s="194">
        <f t="shared" si="18"/>
        <v>2.7915692807812449</v>
      </c>
    </row>
    <row r="218" spans="5:14" x14ac:dyDescent="0.25">
      <c r="E218" s="220">
        <f t="shared" si="19"/>
        <v>42669</v>
      </c>
      <c r="F218" s="219">
        <f xml:space="preserve"> InpC!$F$28</f>
        <v>4</v>
      </c>
      <c r="G218" s="217">
        <f t="shared" si="15"/>
        <v>2017</v>
      </c>
      <c r="H218" s="216">
        <v>2.8526771564299902</v>
      </c>
      <c r="I218" s="216">
        <v>3.1805687142885701</v>
      </c>
      <c r="J218" s="194">
        <f t="shared" si="16"/>
        <v>3.0166229353592802</v>
      </c>
      <c r="K218" s="219">
        <f>InpC!$F$55*100</f>
        <v>0.15</v>
      </c>
      <c r="L218" s="219">
        <f>InpC!$F$64*100</f>
        <v>0</v>
      </c>
      <c r="M218" s="194">
        <f t="shared" si="17"/>
        <v>2.8666229353592803</v>
      </c>
      <c r="N218" s="194">
        <f t="shared" si="18"/>
        <v>2.8666229353592803</v>
      </c>
    </row>
    <row r="219" spans="5:14" x14ac:dyDescent="0.25">
      <c r="E219" s="220">
        <f t="shared" si="19"/>
        <v>42670</v>
      </c>
      <c r="F219" s="219">
        <f xml:space="preserve"> InpC!$F$28</f>
        <v>4</v>
      </c>
      <c r="G219" s="217">
        <f t="shared" si="15"/>
        <v>2017</v>
      </c>
      <c r="H219" s="216">
        <v>2.9077939751597799</v>
      </c>
      <c r="I219" s="216">
        <v>3.2355643926005202</v>
      </c>
      <c r="J219" s="194">
        <f t="shared" si="16"/>
        <v>3.0716791838801498</v>
      </c>
      <c r="K219" s="219">
        <f>InpC!$F$55*100</f>
        <v>0.15</v>
      </c>
      <c r="L219" s="219">
        <f>InpC!$F$64*100</f>
        <v>0</v>
      </c>
      <c r="M219" s="194">
        <f t="shared" si="17"/>
        <v>2.9216791838801499</v>
      </c>
      <c r="N219" s="194">
        <f t="shared" si="18"/>
        <v>2.9216791838801499</v>
      </c>
    </row>
    <row r="220" spans="5:14" x14ac:dyDescent="0.25">
      <c r="E220" s="220">
        <f t="shared" si="19"/>
        <v>42671</v>
      </c>
      <c r="F220" s="219">
        <f xml:space="preserve"> InpC!$F$28</f>
        <v>4</v>
      </c>
      <c r="G220" s="217">
        <f t="shared" si="15"/>
        <v>2017</v>
      </c>
      <c r="H220" s="216">
        <v>2.9493970743130098</v>
      </c>
      <c r="I220" s="216">
        <v>3.2734018993015499</v>
      </c>
      <c r="J220" s="194">
        <f t="shared" si="16"/>
        <v>3.1113994868072798</v>
      </c>
      <c r="K220" s="219">
        <f>InpC!$F$55*100</f>
        <v>0.15</v>
      </c>
      <c r="L220" s="219">
        <f>InpC!$F$64*100</f>
        <v>0</v>
      </c>
      <c r="M220" s="194">
        <f t="shared" si="17"/>
        <v>2.9613994868072799</v>
      </c>
      <c r="N220" s="194">
        <f t="shared" si="18"/>
        <v>2.9613994868072799</v>
      </c>
    </row>
    <row r="221" spans="5:14" x14ac:dyDescent="0.25">
      <c r="E221" s="220">
        <f t="shared" si="19"/>
        <v>42674</v>
      </c>
      <c r="F221" s="219">
        <f xml:space="preserve"> InpC!$F$28</f>
        <v>4</v>
      </c>
      <c r="G221" s="217">
        <f t="shared" si="15"/>
        <v>2017</v>
      </c>
      <c r="H221" s="216">
        <v>2.9329695586490399</v>
      </c>
      <c r="I221" s="216">
        <v>3.2588607740064401</v>
      </c>
      <c r="J221" s="194">
        <f t="shared" si="16"/>
        <v>3.0959151663277398</v>
      </c>
      <c r="K221" s="219">
        <f>InpC!$F$55*100</f>
        <v>0.15</v>
      </c>
      <c r="L221" s="219">
        <f>InpC!$F$64*100</f>
        <v>0</v>
      </c>
      <c r="M221" s="194">
        <f t="shared" si="17"/>
        <v>2.9459151663277399</v>
      </c>
      <c r="N221" s="194">
        <f t="shared" si="18"/>
        <v>2.9459151663277399</v>
      </c>
    </row>
    <row r="222" spans="5:14" x14ac:dyDescent="0.25">
      <c r="E222" s="220">
        <f t="shared" si="19"/>
        <v>42675</v>
      </c>
      <c r="F222" s="219">
        <f xml:space="preserve"> InpC!$F$28</f>
        <v>4</v>
      </c>
      <c r="G222" s="217">
        <f t="shared" si="15"/>
        <v>2017</v>
      </c>
      <c r="H222" s="216">
        <v>2.98402478334885</v>
      </c>
      <c r="I222" s="216">
        <v>3.30843720556659</v>
      </c>
      <c r="J222" s="194">
        <f t="shared" si="16"/>
        <v>3.1462309944577198</v>
      </c>
      <c r="K222" s="219">
        <f>InpC!$F$55*100</f>
        <v>0.15</v>
      </c>
      <c r="L222" s="219">
        <f>InpC!$F$64*100</f>
        <v>0</v>
      </c>
      <c r="M222" s="194">
        <f t="shared" si="17"/>
        <v>2.9962309944577199</v>
      </c>
      <c r="N222" s="194">
        <f t="shared" si="18"/>
        <v>2.9962309944577199</v>
      </c>
    </row>
    <row r="223" spans="5:14" x14ac:dyDescent="0.25">
      <c r="E223" s="220">
        <f t="shared" si="19"/>
        <v>42676</v>
      </c>
      <c r="F223" s="219">
        <f xml:space="preserve"> InpC!$F$28</f>
        <v>4</v>
      </c>
      <c r="G223" s="217">
        <f t="shared" si="15"/>
        <v>2017</v>
      </c>
      <c r="H223" s="216">
        <v>2.9111864408572501</v>
      </c>
      <c r="I223" s="216">
        <v>3.2363208496363098</v>
      </c>
      <c r="J223" s="194">
        <f t="shared" si="16"/>
        <v>3.07375364524678</v>
      </c>
      <c r="K223" s="219">
        <f>InpC!$F$55*100</f>
        <v>0.15</v>
      </c>
      <c r="L223" s="219">
        <f>InpC!$F$64*100</f>
        <v>0</v>
      </c>
      <c r="M223" s="194">
        <f t="shared" si="17"/>
        <v>2.9237536452467801</v>
      </c>
      <c r="N223" s="194">
        <f t="shared" si="18"/>
        <v>2.9237536452467801</v>
      </c>
    </row>
    <row r="224" spans="5:14" x14ac:dyDescent="0.25">
      <c r="E224" s="220">
        <f t="shared" si="19"/>
        <v>42677</v>
      </c>
      <c r="F224" s="219">
        <f xml:space="preserve"> InpC!$F$28</f>
        <v>4</v>
      </c>
      <c r="G224" s="217">
        <f t="shared" si="15"/>
        <v>2017</v>
      </c>
      <c r="H224" s="216">
        <v>2.9290709114576101</v>
      </c>
      <c r="I224" s="216">
        <v>3.2548856095304801</v>
      </c>
      <c r="J224" s="194">
        <f t="shared" si="16"/>
        <v>3.0919782604940451</v>
      </c>
      <c r="K224" s="219">
        <f>InpC!$F$55*100</f>
        <v>0.15</v>
      </c>
      <c r="L224" s="219">
        <f>InpC!$F$64*100</f>
        <v>0</v>
      </c>
      <c r="M224" s="194">
        <f t="shared" si="17"/>
        <v>2.9419782604940452</v>
      </c>
      <c r="N224" s="194">
        <f t="shared" si="18"/>
        <v>2.9419782604940452</v>
      </c>
    </row>
    <row r="225" spans="5:14" x14ac:dyDescent="0.25">
      <c r="E225" s="220">
        <f t="shared" si="19"/>
        <v>42678</v>
      </c>
      <c r="F225" s="219">
        <f xml:space="preserve"> InpC!$F$28</f>
        <v>4</v>
      </c>
      <c r="G225" s="217">
        <f t="shared" si="15"/>
        <v>2017</v>
      </c>
      <c r="H225" s="216">
        <v>2.8585406793533199</v>
      </c>
      <c r="I225" s="216">
        <v>3.1865477828811</v>
      </c>
      <c r="J225" s="194">
        <f t="shared" si="16"/>
        <v>3.0225442311172097</v>
      </c>
      <c r="K225" s="219">
        <f>InpC!$F$55*100</f>
        <v>0.15</v>
      </c>
      <c r="L225" s="219">
        <f>InpC!$F$64*100</f>
        <v>0</v>
      </c>
      <c r="M225" s="194">
        <f t="shared" si="17"/>
        <v>2.8725442311172098</v>
      </c>
      <c r="N225" s="194">
        <f t="shared" si="18"/>
        <v>2.8725442311172098</v>
      </c>
    </row>
    <row r="226" spans="5:14" x14ac:dyDescent="0.25">
      <c r="E226" s="220">
        <f t="shared" si="19"/>
        <v>42681</v>
      </c>
      <c r="F226" s="219">
        <f xml:space="preserve"> InpC!$F$28</f>
        <v>4</v>
      </c>
      <c r="G226" s="217">
        <f t="shared" si="15"/>
        <v>2017</v>
      </c>
      <c r="H226" s="216">
        <v>2.9170323865008601</v>
      </c>
      <c r="I226" s="216">
        <v>3.2408429675515902</v>
      </c>
      <c r="J226" s="194">
        <f t="shared" si="16"/>
        <v>3.0789376770262251</v>
      </c>
      <c r="K226" s="219">
        <f>InpC!$F$55*100</f>
        <v>0.15</v>
      </c>
      <c r="L226" s="219">
        <f>InpC!$F$64*100</f>
        <v>0</v>
      </c>
      <c r="M226" s="194">
        <f t="shared" si="17"/>
        <v>2.9289376770262252</v>
      </c>
      <c r="N226" s="194">
        <f t="shared" si="18"/>
        <v>2.9289376770262252</v>
      </c>
    </row>
    <row r="227" spans="5:14" x14ac:dyDescent="0.25">
      <c r="E227" s="220">
        <f t="shared" si="19"/>
        <v>42682</v>
      </c>
      <c r="F227" s="219">
        <f xml:space="preserve"> InpC!$F$28</f>
        <v>4</v>
      </c>
      <c r="G227" s="217">
        <f t="shared" si="15"/>
        <v>2017</v>
      </c>
      <c r="H227" s="216">
        <v>2.9497595218824499</v>
      </c>
      <c r="I227" s="216">
        <v>3.2732549260519401</v>
      </c>
      <c r="J227" s="194">
        <f t="shared" si="16"/>
        <v>3.111507223967195</v>
      </c>
      <c r="K227" s="219">
        <f>InpC!$F$55*100</f>
        <v>0.15</v>
      </c>
      <c r="L227" s="219">
        <f>InpC!$F$64*100</f>
        <v>0</v>
      </c>
      <c r="M227" s="194">
        <f t="shared" si="17"/>
        <v>2.9615072239671951</v>
      </c>
      <c r="N227" s="194">
        <f t="shared" si="18"/>
        <v>2.9615072239671951</v>
      </c>
    </row>
    <row r="228" spans="5:14" x14ac:dyDescent="0.25">
      <c r="E228" s="220">
        <f t="shared" si="19"/>
        <v>42683</v>
      </c>
      <c r="F228" s="219">
        <f xml:space="preserve"> InpC!$F$28</f>
        <v>4</v>
      </c>
      <c r="G228" s="217">
        <f t="shared" si="15"/>
        <v>2017</v>
      </c>
      <c r="H228" s="216">
        <v>2.9804305404237801</v>
      </c>
      <c r="I228" s="216">
        <v>3.3065678372922398</v>
      </c>
      <c r="J228" s="194">
        <f t="shared" si="16"/>
        <v>3.1434991888580099</v>
      </c>
      <c r="K228" s="219">
        <f>InpC!$F$55*100</f>
        <v>0.15</v>
      </c>
      <c r="L228" s="219">
        <f>InpC!$F$64*100</f>
        <v>0</v>
      </c>
      <c r="M228" s="194">
        <f t="shared" si="17"/>
        <v>2.99349918885801</v>
      </c>
      <c r="N228" s="194">
        <f t="shared" si="18"/>
        <v>2.99349918885801</v>
      </c>
    </row>
    <row r="229" spans="5:14" x14ac:dyDescent="0.25">
      <c r="E229" s="220">
        <f t="shared" si="19"/>
        <v>42684</v>
      </c>
      <c r="F229" s="219">
        <f xml:space="preserve"> InpC!$F$28</f>
        <v>4</v>
      </c>
      <c r="G229" s="217">
        <f t="shared" si="15"/>
        <v>2017</v>
      </c>
      <c r="H229" s="216">
        <v>3.0757849478741699</v>
      </c>
      <c r="I229" s="216">
        <v>3.39101821440391</v>
      </c>
      <c r="J229" s="194">
        <f t="shared" si="16"/>
        <v>3.2334015811390397</v>
      </c>
      <c r="K229" s="219">
        <f>InpC!$F$55*100</f>
        <v>0.15</v>
      </c>
      <c r="L229" s="219">
        <f>InpC!$F$64*100</f>
        <v>0</v>
      </c>
      <c r="M229" s="194">
        <f t="shared" si="17"/>
        <v>3.0834015811390398</v>
      </c>
      <c r="N229" s="194">
        <f t="shared" si="18"/>
        <v>3.0834015811390398</v>
      </c>
    </row>
    <row r="230" spans="5:14" x14ac:dyDescent="0.25">
      <c r="E230" s="220">
        <f t="shared" si="19"/>
        <v>42685</v>
      </c>
      <c r="F230" s="219">
        <f xml:space="preserve"> InpC!$F$28</f>
        <v>4</v>
      </c>
      <c r="G230" s="217">
        <f t="shared" si="15"/>
        <v>2017</v>
      </c>
      <c r="H230" s="216">
        <v>3.0912172017097799</v>
      </c>
      <c r="I230" s="216">
        <v>3.4125141179985201</v>
      </c>
      <c r="J230" s="194">
        <f t="shared" si="16"/>
        <v>3.25186565985415</v>
      </c>
      <c r="K230" s="219">
        <f>InpC!$F$55*100</f>
        <v>0.15</v>
      </c>
      <c r="L230" s="219">
        <f>InpC!$F$64*100</f>
        <v>0</v>
      </c>
      <c r="M230" s="194">
        <f t="shared" si="17"/>
        <v>3.1018656598541501</v>
      </c>
      <c r="N230" s="194">
        <f t="shared" si="18"/>
        <v>3.1018656598541501</v>
      </c>
    </row>
    <row r="231" spans="5:14" x14ac:dyDescent="0.25">
      <c r="E231" s="220">
        <f t="shared" si="19"/>
        <v>42688</v>
      </c>
      <c r="F231" s="219">
        <f xml:space="preserve"> InpC!$F$28</f>
        <v>4</v>
      </c>
      <c r="G231" s="217">
        <f t="shared" si="15"/>
        <v>2017</v>
      </c>
      <c r="H231" s="216">
        <v>3.1715362007815799</v>
      </c>
      <c r="I231" s="216">
        <v>3.51224612900522</v>
      </c>
      <c r="J231" s="194">
        <f t="shared" si="16"/>
        <v>3.3418911648933998</v>
      </c>
      <c r="K231" s="219">
        <f>InpC!$F$55*100</f>
        <v>0.15</v>
      </c>
      <c r="L231" s="219">
        <f>InpC!$F$64*100</f>
        <v>0</v>
      </c>
      <c r="M231" s="194">
        <f t="shared" si="17"/>
        <v>3.1918911648933999</v>
      </c>
      <c r="N231" s="194">
        <f t="shared" si="18"/>
        <v>3.1918911648933999</v>
      </c>
    </row>
    <row r="232" spans="5:14" x14ac:dyDescent="0.25">
      <c r="E232" s="220">
        <f t="shared" si="19"/>
        <v>42689</v>
      </c>
      <c r="F232" s="219">
        <f xml:space="preserve"> InpC!$F$28</f>
        <v>4</v>
      </c>
      <c r="G232" s="217">
        <f t="shared" si="15"/>
        <v>2017</v>
      </c>
      <c r="H232" s="216">
        <v>3.1031793767752802</v>
      </c>
      <c r="I232" s="216">
        <v>3.4429023106186998</v>
      </c>
      <c r="J232" s="194">
        <f t="shared" si="16"/>
        <v>3.27304084369699</v>
      </c>
      <c r="K232" s="219">
        <f>InpC!$F$55*100</f>
        <v>0.15</v>
      </c>
      <c r="L232" s="219">
        <f>InpC!$F$64*100</f>
        <v>0</v>
      </c>
      <c r="M232" s="194">
        <f t="shared" si="17"/>
        <v>3.1230408436969901</v>
      </c>
      <c r="N232" s="194">
        <f t="shared" si="18"/>
        <v>3.1230408436969901</v>
      </c>
    </row>
    <row r="233" spans="5:14" x14ac:dyDescent="0.25">
      <c r="E233" s="220">
        <f t="shared" si="19"/>
        <v>42690</v>
      </c>
      <c r="F233" s="219">
        <f xml:space="preserve"> InpC!$F$28</f>
        <v>4</v>
      </c>
      <c r="G233" s="217">
        <f t="shared" si="15"/>
        <v>2017</v>
      </c>
      <c r="H233" s="216">
        <v>3.1272100494665702</v>
      </c>
      <c r="I233" s="216">
        <v>3.4677169806783299</v>
      </c>
      <c r="J233" s="194">
        <f t="shared" si="16"/>
        <v>3.2974635150724501</v>
      </c>
      <c r="K233" s="219">
        <f>InpC!$F$55*100</f>
        <v>0.15</v>
      </c>
      <c r="L233" s="219">
        <f>InpC!$F$64*100</f>
        <v>0</v>
      </c>
      <c r="M233" s="194">
        <f t="shared" si="17"/>
        <v>3.1474635150724501</v>
      </c>
      <c r="N233" s="194">
        <f t="shared" si="18"/>
        <v>3.1474635150724501</v>
      </c>
    </row>
    <row r="234" spans="5:14" x14ac:dyDescent="0.25">
      <c r="E234" s="220">
        <f t="shared" si="19"/>
        <v>42691</v>
      </c>
      <c r="F234" s="219">
        <f xml:space="preserve"> InpC!$F$28</f>
        <v>4</v>
      </c>
      <c r="G234" s="217">
        <f t="shared" si="15"/>
        <v>2017</v>
      </c>
      <c r="H234" s="216">
        <v>3.1175490508821202</v>
      </c>
      <c r="I234" s="216">
        <v>3.4602738664330501</v>
      </c>
      <c r="J234" s="194">
        <f t="shared" si="16"/>
        <v>3.2889114586575854</v>
      </c>
      <c r="K234" s="219">
        <f>InpC!$F$55*100</f>
        <v>0.15</v>
      </c>
      <c r="L234" s="219">
        <f>InpC!$F$64*100</f>
        <v>0</v>
      </c>
      <c r="M234" s="194">
        <f t="shared" si="17"/>
        <v>3.1389114586575855</v>
      </c>
      <c r="N234" s="194">
        <f t="shared" si="18"/>
        <v>3.1389114586575855</v>
      </c>
    </row>
    <row r="235" spans="5:14" x14ac:dyDescent="0.25">
      <c r="E235" s="220">
        <f t="shared" si="19"/>
        <v>42692</v>
      </c>
      <c r="F235" s="219">
        <f xml:space="preserve"> InpC!$F$28</f>
        <v>4</v>
      </c>
      <c r="G235" s="217">
        <f t="shared" si="15"/>
        <v>2017</v>
      </c>
      <c r="H235" s="216">
        <v>3.20189287619097</v>
      </c>
      <c r="I235" s="216">
        <v>3.5472405286461499</v>
      </c>
      <c r="J235" s="194">
        <f t="shared" si="16"/>
        <v>3.3745667024185599</v>
      </c>
      <c r="K235" s="219">
        <f>InpC!$F$55*100</f>
        <v>0.15</v>
      </c>
      <c r="L235" s="219">
        <f>InpC!$F$64*100</f>
        <v>0</v>
      </c>
      <c r="M235" s="194">
        <f t="shared" si="17"/>
        <v>3.22456670241856</v>
      </c>
      <c r="N235" s="194">
        <f t="shared" si="18"/>
        <v>3.22456670241856</v>
      </c>
    </row>
    <row r="236" spans="5:14" x14ac:dyDescent="0.25">
      <c r="E236" s="220">
        <f t="shared" si="19"/>
        <v>42695</v>
      </c>
      <c r="F236" s="219">
        <f xml:space="preserve"> InpC!$F$28</f>
        <v>4</v>
      </c>
      <c r="G236" s="217">
        <f t="shared" si="15"/>
        <v>2017</v>
      </c>
      <c r="H236" s="216">
        <v>3.1640895871347001</v>
      </c>
      <c r="I236" s="216">
        <v>3.5076085893764</v>
      </c>
      <c r="J236" s="194">
        <f t="shared" si="16"/>
        <v>3.33584908825555</v>
      </c>
      <c r="K236" s="219">
        <f>InpC!$F$55*100</f>
        <v>0.15</v>
      </c>
      <c r="L236" s="219">
        <f>InpC!$F$64*100</f>
        <v>0</v>
      </c>
      <c r="M236" s="194">
        <f t="shared" si="17"/>
        <v>3.1858490882555501</v>
      </c>
      <c r="N236" s="194">
        <f t="shared" si="18"/>
        <v>3.1858490882555501</v>
      </c>
    </row>
    <row r="237" spans="5:14" x14ac:dyDescent="0.25">
      <c r="E237" s="220">
        <f t="shared" si="19"/>
        <v>42696</v>
      </c>
      <c r="F237" s="219">
        <f xml:space="preserve"> InpC!$F$28</f>
        <v>4</v>
      </c>
      <c r="G237" s="217">
        <f t="shared" si="15"/>
        <v>2017</v>
      </c>
      <c r="H237" s="216">
        <v>3.1542290121787402</v>
      </c>
      <c r="I237" s="216">
        <v>3.4914314828827999</v>
      </c>
      <c r="J237" s="194">
        <f t="shared" si="16"/>
        <v>3.3228302475307698</v>
      </c>
      <c r="K237" s="219">
        <f>InpC!$F$55*100</f>
        <v>0.15</v>
      </c>
      <c r="L237" s="219">
        <f>InpC!$F$64*100</f>
        <v>0</v>
      </c>
      <c r="M237" s="194">
        <f t="shared" si="17"/>
        <v>3.1728302475307699</v>
      </c>
      <c r="N237" s="194">
        <f t="shared" si="18"/>
        <v>3.1728302475307699</v>
      </c>
    </row>
    <row r="238" spans="5:14" x14ac:dyDescent="0.25">
      <c r="E238" s="220">
        <f t="shared" si="19"/>
        <v>42697</v>
      </c>
      <c r="F238" s="219">
        <f xml:space="preserve"> InpC!$F$28</f>
        <v>4</v>
      </c>
      <c r="G238" s="217">
        <f t="shared" si="15"/>
        <v>2017</v>
      </c>
      <c r="H238" s="216">
        <v>3.2122593575695602</v>
      </c>
      <c r="I238" s="216">
        <v>3.54570820451633</v>
      </c>
      <c r="J238" s="194">
        <f t="shared" si="16"/>
        <v>3.3789837810429448</v>
      </c>
      <c r="K238" s="219">
        <f>InpC!$F$55*100</f>
        <v>0.15</v>
      </c>
      <c r="L238" s="219">
        <f>InpC!$F$64*100</f>
        <v>0</v>
      </c>
      <c r="M238" s="194">
        <f t="shared" si="17"/>
        <v>3.2289837810429449</v>
      </c>
      <c r="N238" s="194">
        <f t="shared" si="18"/>
        <v>3.2289837810429449</v>
      </c>
    </row>
    <row r="239" spans="5:14" x14ac:dyDescent="0.25">
      <c r="E239" s="220">
        <f t="shared" si="19"/>
        <v>42698</v>
      </c>
      <c r="F239" s="219">
        <f xml:space="preserve"> InpC!$F$28</f>
        <v>4</v>
      </c>
      <c r="G239" s="217">
        <f t="shared" si="15"/>
        <v>2017</v>
      </c>
      <c r="H239" s="216">
        <v>3.18734346298378</v>
      </c>
      <c r="I239" s="216">
        <v>3.5185512344468699</v>
      </c>
      <c r="J239" s="194">
        <f t="shared" si="16"/>
        <v>3.352947348715325</v>
      </c>
      <c r="K239" s="219">
        <f>InpC!$F$55*100</f>
        <v>0.15</v>
      </c>
      <c r="L239" s="219">
        <f>InpC!$F$64*100</f>
        <v>0</v>
      </c>
      <c r="M239" s="194">
        <f t="shared" si="17"/>
        <v>3.202947348715325</v>
      </c>
      <c r="N239" s="194">
        <f t="shared" si="18"/>
        <v>3.202947348715325</v>
      </c>
    </row>
    <row r="240" spans="5:14" x14ac:dyDescent="0.25">
      <c r="E240" s="220">
        <f t="shared" si="19"/>
        <v>42699</v>
      </c>
      <c r="F240" s="219">
        <f xml:space="preserve"> InpC!$F$28</f>
        <v>4</v>
      </c>
      <c r="G240" s="217">
        <f t="shared" si="15"/>
        <v>2017</v>
      </c>
      <c r="H240" s="216">
        <v>3.1795792834187702</v>
      </c>
      <c r="I240" s="216">
        <v>3.5079207134430601</v>
      </c>
      <c r="J240" s="194">
        <f t="shared" si="16"/>
        <v>3.3437499984309151</v>
      </c>
      <c r="K240" s="219">
        <f>InpC!$F$55*100</f>
        <v>0.15</v>
      </c>
      <c r="L240" s="219">
        <f>InpC!$F$64*100</f>
        <v>0</v>
      </c>
      <c r="M240" s="194">
        <f t="shared" si="17"/>
        <v>3.1937499984309152</v>
      </c>
      <c r="N240" s="194">
        <f t="shared" si="18"/>
        <v>3.1937499984309152</v>
      </c>
    </row>
    <row r="241" spans="5:14" x14ac:dyDescent="0.25">
      <c r="E241" s="220">
        <f t="shared" si="19"/>
        <v>42702</v>
      </c>
      <c r="F241" s="219">
        <f xml:space="preserve"> InpC!$F$28</f>
        <v>4</v>
      </c>
      <c r="G241" s="217">
        <f t="shared" si="15"/>
        <v>2017</v>
      </c>
      <c r="H241" s="216">
        <v>3.1591642589900299</v>
      </c>
      <c r="I241" s="216">
        <v>3.48145925455667</v>
      </c>
      <c r="J241" s="194">
        <f t="shared" si="16"/>
        <v>3.32031175677335</v>
      </c>
      <c r="K241" s="219">
        <f>InpC!$F$55*100</f>
        <v>0.15</v>
      </c>
      <c r="L241" s="219">
        <f>InpC!$F$64*100</f>
        <v>0</v>
      </c>
      <c r="M241" s="194">
        <f t="shared" si="17"/>
        <v>3.1703117567733501</v>
      </c>
      <c r="N241" s="194">
        <f t="shared" si="18"/>
        <v>3.1703117567733501</v>
      </c>
    </row>
    <row r="242" spans="5:14" x14ac:dyDescent="0.25">
      <c r="E242" s="220">
        <f t="shared" si="19"/>
        <v>42703</v>
      </c>
      <c r="F242" s="219">
        <f xml:space="preserve"> InpC!$F$28</f>
        <v>4</v>
      </c>
      <c r="G242" s="217">
        <f t="shared" si="15"/>
        <v>2017</v>
      </c>
      <c r="H242" s="216">
        <v>3.1589008034136201</v>
      </c>
      <c r="I242" s="216">
        <v>3.4827953881821401</v>
      </c>
      <c r="J242" s="194">
        <f t="shared" si="16"/>
        <v>3.3208480957978801</v>
      </c>
      <c r="K242" s="219">
        <f>InpC!$F$55*100</f>
        <v>0.15</v>
      </c>
      <c r="L242" s="219">
        <f>InpC!$F$64*100</f>
        <v>0</v>
      </c>
      <c r="M242" s="194">
        <f t="shared" si="17"/>
        <v>3.1708480957978802</v>
      </c>
      <c r="N242" s="194">
        <f t="shared" si="18"/>
        <v>3.1708480957978802</v>
      </c>
    </row>
    <row r="243" spans="5:14" x14ac:dyDescent="0.25">
      <c r="E243" s="220">
        <f t="shared" si="19"/>
        <v>42704</v>
      </c>
      <c r="F243" s="219">
        <f xml:space="preserve"> InpC!$F$28</f>
        <v>4</v>
      </c>
      <c r="G243" s="217">
        <f t="shared" si="15"/>
        <v>2017</v>
      </c>
      <c r="H243" s="216">
        <v>3.1668969384680898</v>
      </c>
      <c r="I243" s="216">
        <v>3.4890964600808299</v>
      </c>
      <c r="J243" s="194">
        <f t="shared" si="16"/>
        <v>3.3279966992744598</v>
      </c>
      <c r="K243" s="219">
        <f>InpC!$F$55*100</f>
        <v>0.15</v>
      </c>
      <c r="L243" s="219">
        <f>InpC!$F$64*100</f>
        <v>0</v>
      </c>
      <c r="M243" s="194">
        <f t="shared" si="17"/>
        <v>3.1779966992744599</v>
      </c>
      <c r="N243" s="194">
        <f t="shared" si="18"/>
        <v>3.1779966992744599</v>
      </c>
    </row>
    <row r="244" spans="5:14" x14ac:dyDescent="0.25">
      <c r="E244" s="220">
        <f t="shared" si="19"/>
        <v>42705</v>
      </c>
      <c r="F244" s="219">
        <f xml:space="preserve"> InpC!$F$28</f>
        <v>4</v>
      </c>
      <c r="G244" s="217">
        <f t="shared" si="15"/>
        <v>2017</v>
      </c>
      <c r="H244" s="216">
        <v>3.2288496315131998</v>
      </c>
      <c r="I244" s="216">
        <v>3.54103828414963</v>
      </c>
      <c r="J244" s="194">
        <f t="shared" si="16"/>
        <v>3.3849439578314149</v>
      </c>
      <c r="K244" s="219">
        <f>InpC!$F$55*100</f>
        <v>0.15</v>
      </c>
      <c r="L244" s="219">
        <f>InpC!$F$64*100</f>
        <v>0</v>
      </c>
      <c r="M244" s="194">
        <f t="shared" si="17"/>
        <v>3.234943957831415</v>
      </c>
      <c r="N244" s="194">
        <f t="shared" si="18"/>
        <v>3.234943957831415</v>
      </c>
    </row>
    <row r="245" spans="5:14" x14ac:dyDescent="0.25">
      <c r="E245" s="220">
        <f t="shared" si="19"/>
        <v>42706</v>
      </c>
      <c r="F245" s="219">
        <f xml:space="preserve"> InpC!$F$28</f>
        <v>4</v>
      </c>
      <c r="G245" s="217">
        <f t="shared" si="15"/>
        <v>2017</v>
      </c>
      <c r="H245" s="216">
        <v>3.1495748786990099</v>
      </c>
      <c r="I245" s="216">
        <v>3.4579261996034498</v>
      </c>
      <c r="J245" s="194">
        <f t="shared" si="16"/>
        <v>3.3037505391512298</v>
      </c>
      <c r="K245" s="219">
        <f>InpC!$F$55*100</f>
        <v>0.15</v>
      </c>
      <c r="L245" s="219">
        <f>InpC!$F$64*100</f>
        <v>0</v>
      </c>
      <c r="M245" s="194">
        <f t="shared" si="17"/>
        <v>3.1537505391512299</v>
      </c>
      <c r="N245" s="194">
        <f t="shared" si="18"/>
        <v>3.1537505391512299</v>
      </c>
    </row>
    <row r="246" spans="5:14" x14ac:dyDescent="0.25">
      <c r="E246" s="220">
        <f t="shared" si="19"/>
        <v>42709</v>
      </c>
      <c r="F246" s="219">
        <f xml:space="preserve"> InpC!$F$28</f>
        <v>4</v>
      </c>
      <c r="G246" s="217">
        <f t="shared" si="15"/>
        <v>2017</v>
      </c>
      <c r="H246" s="216">
        <v>3.1549065876200602</v>
      </c>
      <c r="I246" s="216">
        <v>3.4630403716367701</v>
      </c>
      <c r="J246" s="194">
        <f t="shared" si="16"/>
        <v>3.3089734796284151</v>
      </c>
      <c r="K246" s="219">
        <f>InpC!$F$55*100</f>
        <v>0.15</v>
      </c>
      <c r="L246" s="219">
        <f>InpC!$F$64*100</f>
        <v>0</v>
      </c>
      <c r="M246" s="194">
        <f t="shared" si="17"/>
        <v>3.1589734796284152</v>
      </c>
      <c r="N246" s="194">
        <f t="shared" si="18"/>
        <v>3.1589734796284152</v>
      </c>
    </row>
    <row r="247" spans="5:14" x14ac:dyDescent="0.25">
      <c r="E247" s="220">
        <f t="shared" si="19"/>
        <v>42710</v>
      </c>
      <c r="F247" s="219">
        <f xml:space="preserve"> InpC!$F$28</f>
        <v>4</v>
      </c>
      <c r="G247" s="217">
        <f t="shared" si="15"/>
        <v>2017</v>
      </c>
      <c r="H247" s="216">
        <v>3.1697613549960701</v>
      </c>
      <c r="I247" s="216">
        <v>3.4726373966189401</v>
      </c>
      <c r="J247" s="194">
        <f t="shared" si="16"/>
        <v>3.3211993758075051</v>
      </c>
      <c r="K247" s="219">
        <f>InpC!$F$55*100</f>
        <v>0.15</v>
      </c>
      <c r="L247" s="219">
        <f>InpC!$F$64*100</f>
        <v>0</v>
      </c>
      <c r="M247" s="194">
        <f t="shared" si="17"/>
        <v>3.1711993758075052</v>
      </c>
      <c r="N247" s="194">
        <f t="shared" si="18"/>
        <v>3.1711993758075052</v>
      </c>
    </row>
    <row r="248" spans="5:14" x14ac:dyDescent="0.25">
      <c r="E248" s="220">
        <f t="shared" si="19"/>
        <v>42711</v>
      </c>
      <c r="F248" s="219">
        <f xml:space="preserve"> InpC!$F$28</f>
        <v>4</v>
      </c>
      <c r="G248" s="217">
        <f t="shared" si="15"/>
        <v>2017</v>
      </c>
      <c r="H248" s="216">
        <v>3.1331649790859202</v>
      </c>
      <c r="I248" s="216">
        <v>3.4320070321902598</v>
      </c>
      <c r="J248" s="194">
        <f t="shared" si="16"/>
        <v>3.2825860056380902</v>
      </c>
      <c r="K248" s="219">
        <f>InpC!$F$55*100</f>
        <v>0.15</v>
      </c>
      <c r="L248" s="219">
        <f>InpC!$F$64*100</f>
        <v>0</v>
      </c>
      <c r="M248" s="194">
        <f t="shared" si="17"/>
        <v>3.1325860056380903</v>
      </c>
      <c r="N248" s="194">
        <f t="shared" si="18"/>
        <v>3.1325860056380903</v>
      </c>
    </row>
    <row r="249" spans="5:14" x14ac:dyDescent="0.25">
      <c r="E249" s="220">
        <f t="shared" si="19"/>
        <v>42712</v>
      </c>
      <c r="F249" s="219">
        <f xml:space="preserve"> InpC!$F$28</f>
        <v>4</v>
      </c>
      <c r="G249" s="217">
        <f t="shared" si="15"/>
        <v>2017</v>
      </c>
      <c r="H249" s="216">
        <v>3.1292002930781</v>
      </c>
      <c r="I249" s="216">
        <v>3.42817821458185</v>
      </c>
      <c r="J249" s="194">
        <f t="shared" si="16"/>
        <v>3.2786892538299748</v>
      </c>
      <c r="K249" s="219">
        <f>InpC!$F$55*100</f>
        <v>0.15</v>
      </c>
      <c r="L249" s="219">
        <f>InpC!$F$64*100</f>
        <v>0</v>
      </c>
      <c r="M249" s="194">
        <f t="shared" si="17"/>
        <v>3.1286892538299749</v>
      </c>
      <c r="N249" s="194">
        <f t="shared" si="18"/>
        <v>3.1286892538299749</v>
      </c>
    </row>
    <row r="250" spans="5:14" x14ac:dyDescent="0.25">
      <c r="E250" s="220">
        <f t="shared" si="19"/>
        <v>42713</v>
      </c>
      <c r="F250" s="219">
        <f xml:space="preserve"> InpC!$F$28</f>
        <v>4</v>
      </c>
      <c r="G250" s="217">
        <f t="shared" si="15"/>
        <v>2017</v>
      </c>
      <c r="H250" s="216">
        <v>3.1857960042578299</v>
      </c>
      <c r="I250" s="216">
        <v>3.48154069917303</v>
      </c>
      <c r="J250" s="194">
        <f t="shared" si="16"/>
        <v>3.33366835171543</v>
      </c>
      <c r="K250" s="219">
        <f>InpC!$F$55*100</f>
        <v>0.15</v>
      </c>
      <c r="L250" s="219">
        <f>InpC!$F$64*100</f>
        <v>0</v>
      </c>
      <c r="M250" s="194">
        <f t="shared" si="17"/>
        <v>3.1836683517154301</v>
      </c>
      <c r="N250" s="194">
        <f t="shared" si="18"/>
        <v>3.1836683517154301</v>
      </c>
    </row>
    <row r="251" spans="5:14" x14ac:dyDescent="0.25">
      <c r="E251" s="220">
        <f t="shared" si="19"/>
        <v>42716</v>
      </c>
      <c r="F251" s="219">
        <f xml:space="preserve"> InpC!$F$28</f>
        <v>4</v>
      </c>
      <c r="G251" s="217">
        <f t="shared" si="15"/>
        <v>2017</v>
      </c>
      <c r="H251" s="216">
        <v>3.2372996084999399</v>
      </c>
      <c r="I251" s="216">
        <v>3.5292914920474399</v>
      </c>
      <c r="J251" s="194">
        <f t="shared" si="16"/>
        <v>3.3832955502736901</v>
      </c>
      <c r="K251" s="219">
        <f>InpC!$F$55*100</f>
        <v>0.15</v>
      </c>
      <c r="L251" s="219">
        <f>InpC!$F$64*100</f>
        <v>0</v>
      </c>
      <c r="M251" s="194">
        <f t="shared" si="17"/>
        <v>3.2332955502736902</v>
      </c>
      <c r="N251" s="194">
        <f t="shared" si="18"/>
        <v>3.2332955502736902</v>
      </c>
    </row>
    <row r="252" spans="5:14" x14ac:dyDescent="0.25">
      <c r="E252" s="220">
        <f t="shared" si="19"/>
        <v>42717</v>
      </c>
      <c r="F252" s="219">
        <f xml:space="preserve"> InpC!$F$28</f>
        <v>4</v>
      </c>
      <c r="G252" s="217">
        <f t="shared" si="15"/>
        <v>2017</v>
      </c>
      <c r="H252" s="216">
        <v>3.1794837837832102</v>
      </c>
      <c r="I252" s="216">
        <v>3.47217247278116</v>
      </c>
      <c r="J252" s="194">
        <f t="shared" si="16"/>
        <v>3.3258281282821853</v>
      </c>
      <c r="K252" s="219">
        <f>InpC!$F$55*100</f>
        <v>0.15</v>
      </c>
      <c r="L252" s="219">
        <f>InpC!$F$64*100</f>
        <v>0</v>
      </c>
      <c r="M252" s="194">
        <f t="shared" si="17"/>
        <v>3.1758281282821854</v>
      </c>
      <c r="N252" s="194">
        <f t="shared" si="18"/>
        <v>3.1758281282821854</v>
      </c>
    </row>
    <row r="253" spans="5:14" x14ac:dyDescent="0.25">
      <c r="E253" s="220">
        <f t="shared" si="19"/>
        <v>42718</v>
      </c>
      <c r="F253" s="219">
        <f xml:space="preserve"> InpC!$F$28</f>
        <v>4</v>
      </c>
      <c r="G253" s="217">
        <f t="shared" si="15"/>
        <v>2017</v>
      </c>
      <c r="H253" s="216">
        <v>3.1366745582602999</v>
      </c>
      <c r="I253" s="216">
        <v>3.4267306745576298</v>
      </c>
      <c r="J253" s="194">
        <f t="shared" si="16"/>
        <v>3.2817026164089649</v>
      </c>
      <c r="K253" s="219">
        <f>InpC!$F$55*100</f>
        <v>0.15</v>
      </c>
      <c r="L253" s="219">
        <f>InpC!$F$64*100</f>
        <v>0</v>
      </c>
      <c r="M253" s="194">
        <f t="shared" si="17"/>
        <v>3.131702616408965</v>
      </c>
      <c r="N253" s="194">
        <f t="shared" si="18"/>
        <v>3.131702616408965</v>
      </c>
    </row>
    <row r="254" spans="5:14" x14ac:dyDescent="0.25">
      <c r="E254" s="220">
        <f t="shared" si="19"/>
        <v>42719</v>
      </c>
      <c r="F254" s="219">
        <f xml:space="preserve"> InpC!$F$28</f>
        <v>4</v>
      </c>
      <c r="G254" s="217">
        <f t="shared" si="15"/>
        <v>2017</v>
      </c>
      <c r="H254" s="216">
        <v>3.2460962394016502</v>
      </c>
      <c r="I254" s="216">
        <v>3.5325240270085199</v>
      </c>
      <c r="J254" s="194">
        <f t="shared" si="16"/>
        <v>3.3893101332050852</v>
      </c>
      <c r="K254" s="219">
        <f>InpC!$F$55*100</f>
        <v>0.15</v>
      </c>
      <c r="L254" s="219">
        <f>InpC!$F$64*100</f>
        <v>0</v>
      </c>
      <c r="M254" s="194">
        <f t="shared" si="17"/>
        <v>3.2393101332050853</v>
      </c>
      <c r="N254" s="194">
        <f t="shared" si="18"/>
        <v>3.2393101332050853</v>
      </c>
    </row>
    <row r="255" spans="5:14" x14ac:dyDescent="0.25">
      <c r="E255" s="220">
        <f t="shared" si="19"/>
        <v>42720</v>
      </c>
      <c r="F255" s="219">
        <f xml:space="preserve"> InpC!$F$28</f>
        <v>4</v>
      </c>
      <c r="G255" s="217">
        <f t="shared" si="15"/>
        <v>2017</v>
      </c>
      <c r="H255" s="216">
        <v>3.19455654982856</v>
      </c>
      <c r="I255" s="216">
        <v>3.4794044335163199</v>
      </c>
      <c r="J255" s="194">
        <f t="shared" si="16"/>
        <v>3.3369804916724402</v>
      </c>
      <c r="K255" s="219">
        <f>InpC!$F$55*100</f>
        <v>0.15</v>
      </c>
      <c r="L255" s="219">
        <f>InpC!$F$64*100</f>
        <v>0</v>
      </c>
      <c r="M255" s="194">
        <f t="shared" si="17"/>
        <v>3.1869804916724402</v>
      </c>
      <c r="N255" s="194">
        <f t="shared" si="18"/>
        <v>3.1869804916724402</v>
      </c>
    </row>
    <row r="256" spans="5:14" x14ac:dyDescent="0.25">
      <c r="E256" s="220">
        <f t="shared" si="19"/>
        <v>42723</v>
      </c>
      <c r="F256" s="219">
        <f xml:space="preserve"> InpC!$F$28</f>
        <v>4</v>
      </c>
      <c r="G256" s="217">
        <f t="shared" si="15"/>
        <v>2017</v>
      </c>
      <c r="H256" s="216">
        <v>3.1534587747881</v>
      </c>
      <c r="I256" s="216">
        <v>3.4369891986624199</v>
      </c>
      <c r="J256" s="194">
        <f t="shared" si="16"/>
        <v>3.2952239867252597</v>
      </c>
      <c r="K256" s="219">
        <f>InpC!$F$55*100</f>
        <v>0.15</v>
      </c>
      <c r="L256" s="219">
        <f>InpC!$F$64*100</f>
        <v>0</v>
      </c>
      <c r="M256" s="194">
        <f t="shared" si="17"/>
        <v>3.1452239867252598</v>
      </c>
      <c r="N256" s="194">
        <f t="shared" si="18"/>
        <v>3.1452239867252598</v>
      </c>
    </row>
    <row r="257" spans="5:14" x14ac:dyDescent="0.25">
      <c r="E257" s="220">
        <f t="shared" si="19"/>
        <v>42724</v>
      </c>
      <c r="F257" s="219">
        <f xml:space="preserve"> InpC!$F$28</f>
        <v>4</v>
      </c>
      <c r="G257" s="217">
        <f t="shared" si="15"/>
        <v>2017</v>
      </c>
      <c r="H257" s="216">
        <v>3.1505377124132998</v>
      </c>
      <c r="I257" s="216">
        <v>3.4311711636385001</v>
      </c>
      <c r="J257" s="194">
        <f t="shared" si="16"/>
        <v>3.2908544380258999</v>
      </c>
      <c r="K257" s="219">
        <f>InpC!$F$55*100</f>
        <v>0.15</v>
      </c>
      <c r="L257" s="219">
        <f>InpC!$F$64*100</f>
        <v>0</v>
      </c>
      <c r="M257" s="194">
        <f t="shared" si="17"/>
        <v>3.1408544380259</v>
      </c>
      <c r="N257" s="194">
        <f t="shared" si="18"/>
        <v>3.1408544380259</v>
      </c>
    </row>
    <row r="258" spans="5:14" x14ac:dyDescent="0.25">
      <c r="E258" s="220">
        <f t="shared" si="19"/>
        <v>42725</v>
      </c>
      <c r="F258" s="219">
        <f xml:space="preserve"> InpC!$F$28</f>
        <v>4</v>
      </c>
      <c r="G258" s="217">
        <f t="shared" si="15"/>
        <v>2017</v>
      </c>
      <c r="H258" s="216">
        <v>3.1001354383871802</v>
      </c>
      <c r="I258" s="216">
        <v>3.3775248316637798</v>
      </c>
      <c r="J258" s="194">
        <f t="shared" si="16"/>
        <v>3.2388301350254798</v>
      </c>
      <c r="K258" s="219">
        <f>InpC!$F$55*100</f>
        <v>0.15</v>
      </c>
      <c r="L258" s="219">
        <f>InpC!$F$64*100</f>
        <v>0</v>
      </c>
      <c r="M258" s="194">
        <f t="shared" si="17"/>
        <v>3.0888301350254799</v>
      </c>
      <c r="N258" s="194">
        <f t="shared" si="18"/>
        <v>3.0888301350254799</v>
      </c>
    </row>
    <row r="259" spans="5:14" x14ac:dyDescent="0.25">
      <c r="E259" s="220">
        <f t="shared" si="19"/>
        <v>42726</v>
      </c>
      <c r="F259" s="219">
        <f xml:space="preserve"> InpC!$F$28</f>
        <v>4</v>
      </c>
      <c r="G259" s="217">
        <f t="shared" si="15"/>
        <v>2017</v>
      </c>
      <c r="H259" s="216">
        <v>3.08489940213054</v>
      </c>
      <c r="I259" s="216">
        <v>3.3609720225292801</v>
      </c>
      <c r="J259" s="194">
        <f t="shared" si="16"/>
        <v>3.2229357123299103</v>
      </c>
      <c r="K259" s="219">
        <f>InpC!$F$55*100</f>
        <v>0.15</v>
      </c>
      <c r="L259" s="219">
        <f>InpC!$F$64*100</f>
        <v>0</v>
      </c>
      <c r="M259" s="194">
        <f t="shared" si="17"/>
        <v>3.0729357123299104</v>
      </c>
      <c r="N259" s="194">
        <f t="shared" si="18"/>
        <v>3.0729357123299104</v>
      </c>
    </row>
    <row r="260" spans="5:14" x14ac:dyDescent="0.25">
      <c r="E260" s="220">
        <f t="shared" si="19"/>
        <v>42727</v>
      </c>
      <c r="F260" s="219">
        <f xml:space="preserve"> InpC!$F$28</f>
        <v>4</v>
      </c>
      <c r="G260" s="217">
        <f t="shared" si="15"/>
        <v>2017</v>
      </c>
      <c r="H260" s="216">
        <v>3.0557490709284201</v>
      </c>
      <c r="I260" s="216">
        <v>3.3331851968391102</v>
      </c>
      <c r="J260" s="194">
        <f t="shared" si="16"/>
        <v>3.1944671338837649</v>
      </c>
      <c r="K260" s="219">
        <f>InpC!$F$55*100</f>
        <v>0.15</v>
      </c>
      <c r="L260" s="219">
        <f>InpC!$F$64*100</f>
        <v>0</v>
      </c>
      <c r="M260" s="194">
        <f t="shared" si="17"/>
        <v>3.044467133883765</v>
      </c>
      <c r="N260" s="194">
        <f t="shared" si="18"/>
        <v>3.044467133883765</v>
      </c>
    </row>
    <row r="261" spans="5:14" x14ac:dyDescent="0.25">
      <c r="E261" s="220">
        <f t="shared" si="19"/>
        <v>42730</v>
      </c>
      <c r="F261" s="219">
        <f xml:space="preserve"> InpC!$F$28</f>
        <v>4</v>
      </c>
      <c r="G261" s="217">
        <f t="shared" si="15"/>
        <v>2017</v>
      </c>
      <c r="H261" s="216">
        <v>3.0557490709284201</v>
      </c>
      <c r="I261" s="216">
        <v>3.3331851968391102</v>
      </c>
      <c r="J261" s="194">
        <f t="shared" si="16"/>
        <v>3.1944671338837649</v>
      </c>
      <c r="K261" s="219">
        <f>InpC!$F$55*100</f>
        <v>0.15</v>
      </c>
      <c r="L261" s="219">
        <f>InpC!$F$64*100</f>
        <v>0</v>
      </c>
      <c r="M261" s="194">
        <f t="shared" si="17"/>
        <v>3.044467133883765</v>
      </c>
      <c r="N261" s="194">
        <f t="shared" si="18"/>
        <v>3.044467133883765</v>
      </c>
    </row>
    <row r="262" spans="5:14" x14ac:dyDescent="0.25">
      <c r="E262" s="220">
        <f t="shared" si="19"/>
        <v>42731</v>
      </c>
      <c r="F262" s="219">
        <f xml:space="preserve"> InpC!$F$28</f>
        <v>4</v>
      </c>
      <c r="G262" s="217">
        <f t="shared" si="15"/>
        <v>2017</v>
      </c>
      <c r="H262" s="216">
        <v>3.0557490709284201</v>
      </c>
      <c r="I262" s="216">
        <v>3.3331851968391102</v>
      </c>
      <c r="J262" s="194">
        <f t="shared" si="16"/>
        <v>3.1944671338837649</v>
      </c>
      <c r="K262" s="219">
        <f>InpC!$F$55*100</f>
        <v>0.15</v>
      </c>
      <c r="L262" s="219">
        <f>InpC!$F$64*100</f>
        <v>0</v>
      </c>
      <c r="M262" s="194">
        <f t="shared" si="17"/>
        <v>3.044467133883765</v>
      </c>
      <c r="N262" s="194">
        <f t="shared" si="18"/>
        <v>3.044467133883765</v>
      </c>
    </row>
    <row r="263" spans="5:14" x14ac:dyDescent="0.25">
      <c r="E263" s="220">
        <f t="shared" si="19"/>
        <v>42732</v>
      </c>
      <c r="F263" s="219">
        <f xml:space="preserve"> InpC!$F$28</f>
        <v>4</v>
      </c>
      <c r="G263" s="217">
        <f t="shared" ref="G263:G326" si="20">YEAR(E263) + IF(MONTH(E263) &gt;= F263, 1, 0)</f>
        <v>2017</v>
      </c>
      <c r="H263" s="216">
        <v>3.01270403284789</v>
      </c>
      <c r="I263" s="216">
        <v>3.28984177738297</v>
      </c>
      <c r="J263" s="194">
        <f t="shared" ref="J263:J326" si="21">IFERROR(AVERAGE(H263:I263),"")</f>
        <v>3.1512729051154302</v>
      </c>
      <c r="K263" s="219">
        <f>InpC!$F$55*100</f>
        <v>0.15</v>
      </c>
      <c r="L263" s="219">
        <f>InpC!$F$64*100</f>
        <v>0</v>
      </c>
      <c r="M263" s="194">
        <f t="shared" ref="M263:M326" si="22" xml:space="preserve"> IFERROR(J263 - K263,"")</f>
        <v>3.0012729051154303</v>
      </c>
      <c r="N263" s="194">
        <f t="shared" ref="N263:N326" si="23">IFERROR(J263-K263+L263,"")</f>
        <v>3.0012729051154303</v>
      </c>
    </row>
    <row r="264" spans="5:14" x14ac:dyDescent="0.25">
      <c r="E264" s="220">
        <f t="shared" ref="E264:E327" si="24">WORKDAY(E263,1,)</f>
        <v>42733</v>
      </c>
      <c r="F264" s="219">
        <f xml:space="preserve"> InpC!$F$28</f>
        <v>4</v>
      </c>
      <c r="G264" s="217">
        <f t="shared" si="20"/>
        <v>2017</v>
      </c>
      <c r="H264" s="216">
        <v>2.9414477980272</v>
      </c>
      <c r="I264" s="216">
        <v>3.2188798948714301</v>
      </c>
      <c r="J264" s="194">
        <f t="shared" si="21"/>
        <v>3.0801638464493148</v>
      </c>
      <c r="K264" s="219">
        <f>InpC!$F$55*100</f>
        <v>0.15</v>
      </c>
      <c r="L264" s="219">
        <f>InpC!$F$64*100</f>
        <v>0</v>
      </c>
      <c r="M264" s="194">
        <f t="shared" si="22"/>
        <v>2.9301638464493149</v>
      </c>
      <c r="N264" s="194">
        <f t="shared" si="23"/>
        <v>2.9301638464493149</v>
      </c>
    </row>
    <row r="265" spans="5:14" x14ac:dyDescent="0.25">
      <c r="E265" s="220">
        <f t="shared" si="24"/>
        <v>42734</v>
      </c>
      <c r="F265" s="219">
        <f xml:space="preserve"> InpC!$F$28</f>
        <v>4</v>
      </c>
      <c r="G265" s="217">
        <f t="shared" si="20"/>
        <v>2017</v>
      </c>
      <c r="H265" s="216">
        <v>2.9494730856559199</v>
      </c>
      <c r="I265" s="216">
        <v>3.2257331143752599</v>
      </c>
      <c r="J265" s="194">
        <f t="shared" si="21"/>
        <v>3.0876031000155901</v>
      </c>
      <c r="K265" s="219">
        <f>InpC!$F$55*100</f>
        <v>0.15</v>
      </c>
      <c r="L265" s="219">
        <f>InpC!$F$64*100</f>
        <v>0</v>
      </c>
      <c r="M265" s="194">
        <f t="shared" si="22"/>
        <v>2.9376031000155902</v>
      </c>
      <c r="N265" s="194">
        <f t="shared" si="23"/>
        <v>2.9376031000155902</v>
      </c>
    </row>
    <row r="266" spans="5:14" x14ac:dyDescent="0.25">
      <c r="E266" s="220">
        <f t="shared" si="24"/>
        <v>42737</v>
      </c>
      <c r="F266" s="219">
        <f xml:space="preserve"> InpC!$F$28</f>
        <v>4</v>
      </c>
      <c r="G266" s="217">
        <f t="shared" si="20"/>
        <v>2017</v>
      </c>
      <c r="H266" s="216">
        <v>2.9494730856559199</v>
      </c>
      <c r="I266" s="216">
        <v>3.2257331143752599</v>
      </c>
      <c r="J266" s="194">
        <f t="shared" si="21"/>
        <v>3.0876031000155901</v>
      </c>
      <c r="K266" s="219">
        <f>InpC!$F$55*100</f>
        <v>0.15</v>
      </c>
      <c r="L266" s="219">
        <f>InpC!$F$64*100</f>
        <v>0</v>
      </c>
      <c r="M266" s="194">
        <f t="shared" si="22"/>
        <v>2.9376031000155902</v>
      </c>
      <c r="N266" s="194">
        <f t="shared" si="23"/>
        <v>2.9376031000155902</v>
      </c>
    </row>
    <row r="267" spans="5:14" x14ac:dyDescent="0.25">
      <c r="E267" s="220">
        <f t="shared" si="24"/>
        <v>42738</v>
      </c>
      <c r="F267" s="219">
        <f xml:space="preserve"> InpC!$F$28</f>
        <v>4</v>
      </c>
      <c r="G267" s="217">
        <f t="shared" si="20"/>
        <v>2017</v>
      </c>
      <c r="H267" s="216">
        <v>3.04738202414728</v>
      </c>
      <c r="I267" s="216">
        <v>3.31899422389453</v>
      </c>
      <c r="J267" s="194">
        <f t="shared" si="21"/>
        <v>3.183188124020905</v>
      </c>
      <c r="K267" s="219">
        <f>InpC!$F$55*100</f>
        <v>0.15</v>
      </c>
      <c r="L267" s="219">
        <f>InpC!$F$64*100</f>
        <v>0</v>
      </c>
      <c r="M267" s="194">
        <f t="shared" si="22"/>
        <v>3.0331881240209051</v>
      </c>
      <c r="N267" s="194">
        <f t="shared" si="23"/>
        <v>3.0331881240209051</v>
      </c>
    </row>
    <row r="268" spans="5:14" x14ac:dyDescent="0.25">
      <c r="E268" s="220">
        <f t="shared" si="24"/>
        <v>42739</v>
      </c>
      <c r="F268" s="219">
        <f xml:space="preserve"> InpC!$F$28</f>
        <v>4</v>
      </c>
      <c r="G268" s="217">
        <f t="shared" si="20"/>
        <v>2017</v>
      </c>
      <c r="H268" s="216">
        <v>3.03617938114887</v>
      </c>
      <c r="I268" s="216">
        <v>3.3009028676236198</v>
      </c>
      <c r="J268" s="194">
        <f t="shared" si="21"/>
        <v>3.1685411243862447</v>
      </c>
      <c r="K268" s="219">
        <f>InpC!$F$55*100</f>
        <v>0.15</v>
      </c>
      <c r="L268" s="219">
        <f>InpC!$F$64*100</f>
        <v>0</v>
      </c>
      <c r="M268" s="194">
        <f t="shared" si="22"/>
        <v>3.0185411243862448</v>
      </c>
      <c r="N268" s="194">
        <f t="shared" si="23"/>
        <v>3.0185411243862448</v>
      </c>
    </row>
    <row r="269" spans="5:14" x14ac:dyDescent="0.25">
      <c r="E269" s="220">
        <f t="shared" si="24"/>
        <v>42740</v>
      </c>
      <c r="F269" s="219">
        <f xml:space="preserve"> InpC!$F$28</f>
        <v>4</v>
      </c>
      <c r="G269" s="217">
        <f t="shared" si="20"/>
        <v>2017</v>
      </c>
      <c r="H269" s="216">
        <v>3.0227527885160299</v>
      </c>
      <c r="I269" s="216">
        <v>3.2832088616167598</v>
      </c>
      <c r="J269" s="194">
        <f t="shared" si="21"/>
        <v>3.1529808250663951</v>
      </c>
      <c r="K269" s="219">
        <f>InpC!$F$55*100</f>
        <v>0.15</v>
      </c>
      <c r="L269" s="219">
        <f>InpC!$F$64*100</f>
        <v>0</v>
      </c>
      <c r="M269" s="194">
        <f t="shared" si="22"/>
        <v>3.0029808250663952</v>
      </c>
      <c r="N269" s="194">
        <f t="shared" si="23"/>
        <v>3.0029808250663952</v>
      </c>
    </row>
    <row r="270" spans="5:14" x14ac:dyDescent="0.25">
      <c r="E270" s="220">
        <f t="shared" si="24"/>
        <v>42741</v>
      </c>
      <c r="F270" s="219">
        <f xml:space="preserve"> InpC!$F$28</f>
        <v>4</v>
      </c>
      <c r="G270" s="217">
        <f t="shared" si="20"/>
        <v>2017</v>
      </c>
      <c r="H270" s="216">
        <v>3.0594982422582202</v>
      </c>
      <c r="I270" s="216">
        <v>3.31885115692373</v>
      </c>
      <c r="J270" s="194">
        <f t="shared" si="21"/>
        <v>3.1891746995909749</v>
      </c>
      <c r="K270" s="219">
        <f>InpC!$F$55*100</f>
        <v>0.15</v>
      </c>
      <c r="L270" s="219">
        <f>InpC!$F$64*100</f>
        <v>0</v>
      </c>
      <c r="M270" s="194">
        <f t="shared" si="22"/>
        <v>3.039174699590975</v>
      </c>
      <c r="N270" s="194">
        <f t="shared" si="23"/>
        <v>3.039174699590975</v>
      </c>
    </row>
    <row r="271" spans="5:14" x14ac:dyDescent="0.25">
      <c r="E271" s="220">
        <f t="shared" si="24"/>
        <v>42744</v>
      </c>
      <c r="F271" s="219">
        <f xml:space="preserve"> InpC!$F$28</f>
        <v>4</v>
      </c>
      <c r="G271" s="217">
        <f t="shared" si="20"/>
        <v>2017</v>
      </c>
      <c r="H271" s="216">
        <v>3.03647065912301</v>
      </c>
      <c r="I271" s="216">
        <v>3.2938233016471901</v>
      </c>
      <c r="J271" s="194">
        <f t="shared" si="21"/>
        <v>3.1651469803851002</v>
      </c>
      <c r="K271" s="219">
        <f>InpC!$F$55*100</f>
        <v>0.15</v>
      </c>
      <c r="L271" s="219">
        <f>InpC!$F$64*100</f>
        <v>0</v>
      </c>
      <c r="M271" s="194">
        <f t="shared" si="22"/>
        <v>3.0151469803851003</v>
      </c>
      <c r="N271" s="194">
        <f t="shared" si="23"/>
        <v>3.0151469803851003</v>
      </c>
    </row>
    <row r="272" spans="5:14" x14ac:dyDescent="0.25">
      <c r="E272" s="220">
        <f t="shared" si="24"/>
        <v>42745</v>
      </c>
      <c r="F272" s="219">
        <f xml:space="preserve"> InpC!$F$28</f>
        <v>4</v>
      </c>
      <c r="G272" s="217">
        <f t="shared" si="20"/>
        <v>2017</v>
      </c>
      <c r="H272" s="216">
        <v>3.03339870692604</v>
      </c>
      <c r="I272" s="216">
        <v>3.29408999380684</v>
      </c>
      <c r="J272" s="194">
        <f t="shared" si="21"/>
        <v>3.1637443503664402</v>
      </c>
      <c r="K272" s="219">
        <f>InpC!$F$55*100</f>
        <v>0.15</v>
      </c>
      <c r="L272" s="219">
        <f>InpC!$F$64*100</f>
        <v>0</v>
      </c>
      <c r="M272" s="194">
        <f t="shared" si="22"/>
        <v>3.0137443503664403</v>
      </c>
      <c r="N272" s="194">
        <f t="shared" si="23"/>
        <v>3.0137443503664403</v>
      </c>
    </row>
    <row r="273" spans="5:14" x14ac:dyDescent="0.25">
      <c r="E273" s="220">
        <f t="shared" si="24"/>
        <v>42746</v>
      </c>
      <c r="F273" s="219">
        <f xml:space="preserve"> InpC!$F$28</f>
        <v>4</v>
      </c>
      <c r="G273" s="217">
        <f t="shared" si="20"/>
        <v>2017</v>
      </c>
      <c r="H273" s="216">
        <v>3.04026590673941</v>
      </c>
      <c r="I273" s="216">
        <v>3.30108920011561</v>
      </c>
      <c r="J273" s="194">
        <f t="shared" si="21"/>
        <v>3.17067755342751</v>
      </c>
      <c r="K273" s="219">
        <f>InpC!$F$55*100</f>
        <v>0.15</v>
      </c>
      <c r="L273" s="219">
        <f>InpC!$F$64*100</f>
        <v>0</v>
      </c>
      <c r="M273" s="194">
        <f t="shared" si="22"/>
        <v>3.0206775534275101</v>
      </c>
      <c r="N273" s="194">
        <f t="shared" si="23"/>
        <v>3.0206775534275101</v>
      </c>
    </row>
    <row r="274" spans="5:14" x14ac:dyDescent="0.25">
      <c r="E274" s="220">
        <f t="shared" si="24"/>
        <v>42747</v>
      </c>
      <c r="F274" s="219">
        <f xml:space="preserve"> InpC!$F$28</f>
        <v>4</v>
      </c>
      <c r="G274" s="217">
        <f t="shared" si="20"/>
        <v>2017</v>
      </c>
      <c r="H274" s="216">
        <v>2.9990911990287699</v>
      </c>
      <c r="I274" s="216">
        <v>3.2580059687910699</v>
      </c>
      <c r="J274" s="194">
        <f t="shared" si="21"/>
        <v>3.1285485839099199</v>
      </c>
      <c r="K274" s="219">
        <f>InpC!$F$55*100</f>
        <v>0.15</v>
      </c>
      <c r="L274" s="219">
        <f>InpC!$F$64*100</f>
        <v>0</v>
      </c>
      <c r="M274" s="194">
        <f t="shared" si="22"/>
        <v>2.9785485839099199</v>
      </c>
      <c r="N274" s="194">
        <f t="shared" si="23"/>
        <v>2.9785485839099199</v>
      </c>
    </row>
    <row r="275" spans="5:14" x14ac:dyDescent="0.25">
      <c r="E275" s="220">
        <f t="shared" si="24"/>
        <v>42748</v>
      </c>
      <c r="F275" s="219">
        <f xml:space="preserve"> InpC!$F$28</f>
        <v>4</v>
      </c>
      <c r="G275" s="217">
        <f t="shared" si="20"/>
        <v>2017</v>
      </c>
      <c r="H275" s="216">
        <v>3.0692331514340601</v>
      </c>
      <c r="I275" s="216">
        <v>3.329154951734</v>
      </c>
      <c r="J275" s="194">
        <f t="shared" si="21"/>
        <v>3.1991940515840298</v>
      </c>
      <c r="K275" s="219">
        <f>InpC!$F$55*100</f>
        <v>0.15</v>
      </c>
      <c r="L275" s="219">
        <f>InpC!$F$64*100</f>
        <v>0</v>
      </c>
      <c r="M275" s="194">
        <f t="shared" si="22"/>
        <v>3.0491940515840299</v>
      </c>
      <c r="N275" s="194">
        <f t="shared" si="23"/>
        <v>3.0491940515840299</v>
      </c>
    </row>
    <row r="276" spans="5:14" x14ac:dyDescent="0.25">
      <c r="E276" s="220">
        <f t="shared" si="24"/>
        <v>42751</v>
      </c>
      <c r="F276" s="219">
        <f xml:space="preserve"> InpC!$F$28</f>
        <v>4</v>
      </c>
      <c r="G276" s="217">
        <f t="shared" si="20"/>
        <v>2017</v>
      </c>
      <c r="H276" s="216">
        <v>3.0403730443317198</v>
      </c>
      <c r="I276" s="216">
        <v>3.2994850238834101</v>
      </c>
      <c r="J276" s="194">
        <f t="shared" si="21"/>
        <v>3.169929034107565</v>
      </c>
      <c r="K276" s="219">
        <f>InpC!$F$55*100</f>
        <v>0.15</v>
      </c>
      <c r="L276" s="219">
        <f>InpC!$F$64*100</f>
        <v>0</v>
      </c>
      <c r="M276" s="194">
        <f t="shared" si="22"/>
        <v>3.0199290341075651</v>
      </c>
      <c r="N276" s="194">
        <f t="shared" si="23"/>
        <v>3.0199290341075651</v>
      </c>
    </row>
    <row r="277" spans="5:14" x14ac:dyDescent="0.25">
      <c r="E277" s="220">
        <f t="shared" si="24"/>
        <v>42752</v>
      </c>
      <c r="F277" s="219">
        <f xml:space="preserve"> InpC!$F$28</f>
        <v>4</v>
      </c>
      <c r="G277" s="217">
        <f t="shared" si="20"/>
        <v>2017</v>
      </c>
      <c r="H277" s="216">
        <v>3.0192971251932801</v>
      </c>
      <c r="I277" s="216">
        <v>3.28006989211555</v>
      </c>
      <c r="J277" s="194">
        <f t="shared" si="21"/>
        <v>3.149683508654415</v>
      </c>
      <c r="K277" s="219">
        <f>InpC!$F$55*100</f>
        <v>0.15</v>
      </c>
      <c r="L277" s="219">
        <f>InpC!$F$64*100</f>
        <v>0</v>
      </c>
      <c r="M277" s="194">
        <f t="shared" si="22"/>
        <v>2.9996835086544151</v>
      </c>
      <c r="N277" s="194">
        <f t="shared" si="23"/>
        <v>2.9996835086544151</v>
      </c>
    </row>
    <row r="278" spans="5:14" x14ac:dyDescent="0.25">
      <c r="E278" s="220">
        <f t="shared" si="24"/>
        <v>42753</v>
      </c>
      <c r="F278" s="219">
        <f xml:space="preserve"> InpC!$F$28</f>
        <v>4</v>
      </c>
      <c r="G278" s="217">
        <f t="shared" si="20"/>
        <v>2017</v>
      </c>
      <c r="H278" s="216">
        <v>3.0395183679649298</v>
      </c>
      <c r="I278" s="216">
        <v>3.30108525343931</v>
      </c>
      <c r="J278" s="194">
        <f t="shared" si="21"/>
        <v>3.1703018107021199</v>
      </c>
      <c r="K278" s="219">
        <f>InpC!$F$55*100</f>
        <v>0.15</v>
      </c>
      <c r="L278" s="219">
        <f>InpC!$F$64*100</f>
        <v>0</v>
      </c>
      <c r="M278" s="194">
        <f t="shared" si="22"/>
        <v>3.02030181070212</v>
      </c>
      <c r="N278" s="194">
        <f t="shared" si="23"/>
        <v>3.02030181070212</v>
      </c>
    </row>
    <row r="279" spans="5:14" x14ac:dyDescent="0.25">
      <c r="E279" s="220">
        <f t="shared" si="24"/>
        <v>42754</v>
      </c>
      <c r="F279" s="219">
        <f xml:space="preserve"> InpC!$F$28</f>
        <v>4</v>
      </c>
      <c r="G279" s="217">
        <f t="shared" si="20"/>
        <v>2017</v>
      </c>
      <c r="H279" s="216">
        <v>3.1074923856989698</v>
      </c>
      <c r="I279" s="216">
        <v>3.3691388527477399</v>
      </c>
      <c r="J279" s="194">
        <f t="shared" si="21"/>
        <v>3.2383156192233549</v>
      </c>
      <c r="K279" s="219">
        <f>InpC!$F$55*100</f>
        <v>0.15</v>
      </c>
      <c r="L279" s="219">
        <f>InpC!$F$64*100</f>
        <v>0</v>
      </c>
      <c r="M279" s="194">
        <f t="shared" si="22"/>
        <v>3.088315619223355</v>
      </c>
      <c r="N279" s="194">
        <f t="shared" si="23"/>
        <v>3.088315619223355</v>
      </c>
    </row>
    <row r="280" spans="5:14" x14ac:dyDescent="0.25">
      <c r="E280" s="220">
        <f t="shared" si="24"/>
        <v>42755</v>
      </c>
      <c r="F280" s="219">
        <f xml:space="preserve"> InpC!$F$28</f>
        <v>4</v>
      </c>
      <c r="G280" s="217">
        <f t="shared" si="20"/>
        <v>2017</v>
      </c>
      <c r="H280" s="216">
        <v>3.1310000785926699</v>
      </c>
      <c r="I280" s="216">
        <v>3.3931433122391299</v>
      </c>
      <c r="J280" s="194">
        <f t="shared" si="21"/>
        <v>3.2620716954158997</v>
      </c>
      <c r="K280" s="219">
        <f>InpC!$F$55*100</f>
        <v>0.15</v>
      </c>
      <c r="L280" s="219">
        <f>InpC!$F$64*100</f>
        <v>0</v>
      </c>
      <c r="M280" s="194">
        <f t="shared" si="22"/>
        <v>3.1120716954158998</v>
      </c>
      <c r="N280" s="194">
        <f t="shared" si="23"/>
        <v>3.1120716954158998</v>
      </c>
    </row>
    <row r="281" spans="5:14" x14ac:dyDescent="0.25">
      <c r="E281" s="220">
        <f t="shared" si="24"/>
        <v>42758</v>
      </c>
      <c r="F281" s="219">
        <f xml:space="preserve"> InpC!$F$28</f>
        <v>4</v>
      </c>
      <c r="G281" s="217">
        <f t="shared" si="20"/>
        <v>2017</v>
      </c>
      <c r="H281" s="216">
        <v>3.09805712509583</v>
      </c>
      <c r="I281" s="216">
        <v>3.3584798331063501</v>
      </c>
      <c r="J281" s="194">
        <f t="shared" si="21"/>
        <v>3.2282684791010903</v>
      </c>
      <c r="K281" s="219">
        <f>InpC!$F$55*100</f>
        <v>0.15</v>
      </c>
      <c r="L281" s="219">
        <f>InpC!$F$64*100</f>
        <v>0</v>
      </c>
      <c r="M281" s="194">
        <f t="shared" si="22"/>
        <v>3.0782684791010904</v>
      </c>
      <c r="N281" s="194">
        <f t="shared" si="23"/>
        <v>3.0782684791010904</v>
      </c>
    </row>
    <row r="282" spans="5:14" x14ac:dyDescent="0.25">
      <c r="E282" s="220">
        <f t="shared" si="24"/>
        <v>42759</v>
      </c>
      <c r="F282" s="219">
        <f xml:space="preserve"> InpC!$F$28</f>
        <v>4</v>
      </c>
      <c r="G282" s="217">
        <f t="shared" si="20"/>
        <v>2017</v>
      </c>
      <c r="H282" s="216">
        <v>3.0831601634236998</v>
      </c>
      <c r="I282" s="216">
        <v>3.3502566229855302</v>
      </c>
      <c r="J282" s="194">
        <f t="shared" si="21"/>
        <v>3.2167083932046152</v>
      </c>
      <c r="K282" s="219">
        <f>InpC!$F$55*100</f>
        <v>0.15</v>
      </c>
      <c r="L282" s="219">
        <f>InpC!$F$64*100</f>
        <v>0</v>
      </c>
      <c r="M282" s="194">
        <f t="shared" si="22"/>
        <v>3.0667083932046153</v>
      </c>
      <c r="N282" s="194">
        <f t="shared" si="23"/>
        <v>3.0667083932046153</v>
      </c>
    </row>
    <row r="283" spans="5:14" x14ac:dyDescent="0.25">
      <c r="E283" s="220">
        <f t="shared" si="24"/>
        <v>42760</v>
      </c>
      <c r="F283" s="219">
        <f xml:space="preserve"> InpC!$F$28</f>
        <v>4</v>
      </c>
      <c r="G283" s="217">
        <f t="shared" si="20"/>
        <v>2017</v>
      </c>
      <c r="H283" s="216">
        <v>3.1614960987088101</v>
      </c>
      <c r="I283" s="216">
        <v>3.4264550595843799</v>
      </c>
      <c r="J283" s="194">
        <f t="shared" si="21"/>
        <v>3.2939755791465952</v>
      </c>
      <c r="K283" s="219">
        <f>InpC!$F$55*100</f>
        <v>0.15</v>
      </c>
      <c r="L283" s="219">
        <f>InpC!$F$64*100</f>
        <v>0</v>
      </c>
      <c r="M283" s="194">
        <f t="shared" si="22"/>
        <v>3.1439755791465953</v>
      </c>
      <c r="N283" s="194">
        <f t="shared" si="23"/>
        <v>3.1439755791465953</v>
      </c>
    </row>
    <row r="284" spans="5:14" x14ac:dyDescent="0.25">
      <c r="E284" s="220">
        <f t="shared" si="24"/>
        <v>42761</v>
      </c>
      <c r="F284" s="219">
        <f xml:space="preserve"> InpC!$F$28</f>
        <v>4</v>
      </c>
      <c r="G284" s="217">
        <f t="shared" si="20"/>
        <v>2017</v>
      </c>
      <c r="H284" s="216">
        <v>3.2088689822887999</v>
      </c>
      <c r="I284" s="216">
        <v>3.4814094299932101</v>
      </c>
      <c r="J284" s="194">
        <f t="shared" si="21"/>
        <v>3.3451392061410052</v>
      </c>
      <c r="K284" s="219">
        <f>InpC!$F$55*100</f>
        <v>0.15</v>
      </c>
      <c r="L284" s="219">
        <f>InpC!$F$64*100</f>
        <v>0</v>
      </c>
      <c r="M284" s="194">
        <f t="shared" si="22"/>
        <v>3.1951392061410053</v>
      </c>
      <c r="N284" s="194">
        <f t="shared" si="23"/>
        <v>3.1951392061410053</v>
      </c>
    </row>
    <row r="285" spans="5:14" x14ac:dyDescent="0.25">
      <c r="E285" s="220">
        <f t="shared" si="24"/>
        <v>42762</v>
      </c>
      <c r="F285" s="219">
        <f xml:space="preserve"> InpC!$F$28</f>
        <v>4</v>
      </c>
      <c r="G285" s="217">
        <f t="shared" si="20"/>
        <v>2017</v>
      </c>
      <c r="H285" s="216">
        <v>3.17549597472867</v>
      </c>
      <c r="I285" s="216">
        <v>3.4468556800009198</v>
      </c>
      <c r="J285" s="194">
        <f t="shared" si="21"/>
        <v>3.3111758273647949</v>
      </c>
      <c r="K285" s="219">
        <f>InpC!$F$55*100</f>
        <v>0.15</v>
      </c>
      <c r="L285" s="219">
        <f>InpC!$F$64*100</f>
        <v>0</v>
      </c>
      <c r="M285" s="194">
        <f t="shared" si="22"/>
        <v>3.161175827364795</v>
      </c>
      <c r="N285" s="194">
        <f t="shared" si="23"/>
        <v>3.161175827364795</v>
      </c>
    </row>
    <row r="286" spans="5:14" x14ac:dyDescent="0.25">
      <c r="E286" s="220">
        <f t="shared" si="24"/>
        <v>42765</v>
      </c>
      <c r="F286" s="219">
        <f xml:space="preserve"> InpC!$F$28</f>
        <v>4</v>
      </c>
      <c r="G286" s="217">
        <f t="shared" si="20"/>
        <v>2017</v>
      </c>
      <c r="H286" s="216">
        <v>3.15557767173321</v>
      </c>
      <c r="I286" s="216">
        <v>3.4283854944080301</v>
      </c>
      <c r="J286" s="194">
        <f t="shared" si="21"/>
        <v>3.2919815830706201</v>
      </c>
      <c r="K286" s="219">
        <f>InpC!$F$55*100</f>
        <v>0.15</v>
      </c>
      <c r="L286" s="219">
        <f>InpC!$F$64*100</f>
        <v>0</v>
      </c>
      <c r="M286" s="194">
        <f t="shared" si="22"/>
        <v>3.1419815830706201</v>
      </c>
      <c r="N286" s="194">
        <f t="shared" si="23"/>
        <v>3.1419815830706201</v>
      </c>
    </row>
    <row r="287" spans="5:14" x14ac:dyDescent="0.25">
      <c r="E287" s="220">
        <f t="shared" si="24"/>
        <v>42766</v>
      </c>
      <c r="F287" s="219">
        <f xml:space="preserve"> InpC!$F$28</f>
        <v>4</v>
      </c>
      <c r="G287" s="217">
        <f t="shared" si="20"/>
        <v>2017</v>
      </c>
      <c r="H287" s="216">
        <v>3.1365625827768202</v>
      </c>
      <c r="I287" s="216">
        <v>3.4199070480442799</v>
      </c>
      <c r="J287" s="194">
        <f t="shared" si="21"/>
        <v>3.2782348154105501</v>
      </c>
      <c r="K287" s="219">
        <f>InpC!$F$55*100</f>
        <v>0.15</v>
      </c>
      <c r="L287" s="219">
        <f>InpC!$F$64*100</f>
        <v>0</v>
      </c>
      <c r="M287" s="194">
        <f t="shared" si="22"/>
        <v>3.1282348154105502</v>
      </c>
      <c r="N287" s="194">
        <f t="shared" si="23"/>
        <v>3.1282348154105502</v>
      </c>
    </row>
    <row r="288" spans="5:14" x14ac:dyDescent="0.25">
      <c r="E288" s="220">
        <f t="shared" si="24"/>
        <v>42767</v>
      </c>
      <c r="F288" s="219">
        <f xml:space="preserve"> InpC!$F$28</f>
        <v>4</v>
      </c>
      <c r="G288" s="217">
        <f t="shared" si="20"/>
        <v>2017</v>
      </c>
      <c r="H288" s="216">
        <v>3.1759306738009001</v>
      </c>
      <c r="I288" s="216">
        <v>3.4709514203084599</v>
      </c>
      <c r="J288" s="194">
        <f t="shared" si="21"/>
        <v>3.32344104705468</v>
      </c>
      <c r="K288" s="219">
        <f>InpC!$F$55*100</f>
        <v>0.15</v>
      </c>
      <c r="L288" s="219">
        <f>InpC!$F$64*100</f>
        <v>0</v>
      </c>
      <c r="M288" s="194">
        <f t="shared" si="22"/>
        <v>3.1734410470546801</v>
      </c>
      <c r="N288" s="194">
        <f t="shared" si="23"/>
        <v>3.1734410470546801</v>
      </c>
    </row>
    <row r="289" spans="5:14" x14ac:dyDescent="0.25">
      <c r="E289" s="220">
        <f t="shared" si="24"/>
        <v>42768</v>
      </c>
      <c r="F289" s="219">
        <f xml:space="preserve"> InpC!$F$28</f>
        <v>4</v>
      </c>
      <c r="G289" s="217">
        <f t="shared" si="20"/>
        <v>2017</v>
      </c>
      <c r="H289" s="216">
        <v>3.1341987724559899</v>
      </c>
      <c r="I289" s="216">
        <v>3.42850778031459</v>
      </c>
      <c r="J289" s="194">
        <f t="shared" si="21"/>
        <v>3.28135327638529</v>
      </c>
      <c r="K289" s="219">
        <f>InpC!$F$55*100</f>
        <v>0.15</v>
      </c>
      <c r="L289" s="219">
        <f>InpC!$F$64*100</f>
        <v>0</v>
      </c>
      <c r="M289" s="194">
        <f t="shared" si="22"/>
        <v>3.13135327638529</v>
      </c>
      <c r="N289" s="194">
        <f t="shared" si="23"/>
        <v>3.13135327638529</v>
      </c>
    </row>
    <row r="290" spans="5:14" x14ac:dyDescent="0.25">
      <c r="E290" s="220">
        <f t="shared" si="24"/>
        <v>42769</v>
      </c>
      <c r="F290" s="219">
        <f xml:space="preserve"> InpC!$F$28</f>
        <v>4</v>
      </c>
      <c r="G290" s="217">
        <f t="shared" si="20"/>
        <v>2017</v>
      </c>
      <c r="H290" s="216">
        <v>3.1169448616112199</v>
      </c>
      <c r="I290" s="216">
        <v>3.4102672487188301</v>
      </c>
      <c r="J290" s="194">
        <f t="shared" si="21"/>
        <v>3.2636060551650248</v>
      </c>
      <c r="K290" s="219">
        <f>InpC!$F$55*100</f>
        <v>0.15</v>
      </c>
      <c r="L290" s="219">
        <f>InpC!$F$64*100</f>
        <v>0</v>
      </c>
      <c r="M290" s="194">
        <f t="shared" si="22"/>
        <v>3.1136060551650249</v>
      </c>
      <c r="N290" s="194">
        <f t="shared" si="23"/>
        <v>3.1136060551650249</v>
      </c>
    </row>
    <row r="291" spans="5:14" x14ac:dyDescent="0.25">
      <c r="E291" s="220">
        <f t="shared" si="24"/>
        <v>42772</v>
      </c>
      <c r="F291" s="219">
        <f xml:space="preserve"> InpC!$F$28</f>
        <v>4</v>
      </c>
      <c r="G291" s="217">
        <f t="shared" si="20"/>
        <v>2017</v>
      </c>
      <c r="H291" s="216">
        <v>3.0909181052745098</v>
      </c>
      <c r="I291" s="216">
        <v>3.3822529349117598</v>
      </c>
      <c r="J291" s="194">
        <f t="shared" si="21"/>
        <v>3.2365855200931346</v>
      </c>
      <c r="K291" s="219">
        <f>InpC!$F$55*100</f>
        <v>0.15</v>
      </c>
      <c r="L291" s="219">
        <f>InpC!$F$64*100</f>
        <v>0</v>
      </c>
      <c r="M291" s="194">
        <f t="shared" si="22"/>
        <v>3.0865855200931347</v>
      </c>
      <c r="N291" s="194">
        <f t="shared" si="23"/>
        <v>3.0865855200931347</v>
      </c>
    </row>
    <row r="292" spans="5:14" x14ac:dyDescent="0.25">
      <c r="E292" s="220">
        <f t="shared" si="24"/>
        <v>42773</v>
      </c>
      <c r="F292" s="219">
        <f xml:space="preserve"> InpC!$F$28</f>
        <v>4</v>
      </c>
      <c r="G292" s="217">
        <f t="shared" si="20"/>
        <v>2017</v>
      </c>
      <c r="H292" s="216">
        <v>3.07759624517597</v>
      </c>
      <c r="I292" s="216">
        <v>3.36817847503989</v>
      </c>
      <c r="J292" s="194">
        <f t="shared" si="21"/>
        <v>3.2228873601079302</v>
      </c>
      <c r="K292" s="219">
        <f>InpC!$F$55*100</f>
        <v>0.15</v>
      </c>
      <c r="L292" s="219">
        <f>InpC!$F$64*100</f>
        <v>0</v>
      </c>
      <c r="M292" s="194">
        <f t="shared" si="22"/>
        <v>3.0728873601079303</v>
      </c>
      <c r="N292" s="194">
        <f t="shared" si="23"/>
        <v>3.0728873601079303</v>
      </c>
    </row>
    <row r="293" spans="5:14" x14ac:dyDescent="0.25">
      <c r="E293" s="220">
        <f t="shared" si="24"/>
        <v>42774</v>
      </c>
      <c r="F293" s="219">
        <f xml:space="preserve"> InpC!$F$28</f>
        <v>4</v>
      </c>
      <c r="G293" s="217">
        <f t="shared" si="20"/>
        <v>2017</v>
      </c>
      <c r="H293" s="216">
        <v>3.0209234043246198</v>
      </c>
      <c r="I293" s="216">
        <v>3.3078384680251101</v>
      </c>
      <c r="J293" s="194">
        <f t="shared" si="21"/>
        <v>3.1643809361748652</v>
      </c>
      <c r="K293" s="219">
        <f>InpC!$F$55*100</f>
        <v>0.15</v>
      </c>
      <c r="L293" s="219">
        <f>InpC!$F$64*100</f>
        <v>0</v>
      </c>
      <c r="M293" s="194">
        <f t="shared" si="22"/>
        <v>3.0143809361748652</v>
      </c>
      <c r="N293" s="194">
        <f t="shared" si="23"/>
        <v>3.0143809361748652</v>
      </c>
    </row>
    <row r="294" spans="5:14" x14ac:dyDescent="0.25">
      <c r="E294" s="220">
        <f t="shared" si="24"/>
        <v>42775</v>
      </c>
      <c r="F294" s="219">
        <f xml:space="preserve"> InpC!$F$28</f>
        <v>4</v>
      </c>
      <c r="G294" s="217">
        <f t="shared" si="20"/>
        <v>2017</v>
      </c>
      <c r="H294" s="216">
        <v>3.0332568947044698</v>
      </c>
      <c r="I294" s="216">
        <v>3.3153092923632999</v>
      </c>
      <c r="J294" s="194">
        <f t="shared" si="21"/>
        <v>3.1742830935338846</v>
      </c>
      <c r="K294" s="219">
        <f>InpC!$F$55*100</f>
        <v>0.15</v>
      </c>
      <c r="L294" s="219">
        <f>InpC!$F$64*100</f>
        <v>0</v>
      </c>
      <c r="M294" s="194">
        <f t="shared" si="22"/>
        <v>3.0242830935338847</v>
      </c>
      <c r="N294" s="194">
        <f t="shared" si="23"/>
        <v>3.0242830935338847</v>
      </c>
    </row>
    <row r="295" spans="5:14" x14ac:dyDescent="0.25">
      <c r="E295" s="220">
        <f t="shared" si="24"/>
        <v>42776</v>
      </c>
      <c r="F295" s="219">
        <f xml:space="preserve"> InpC!$F$28</f>
        <v>4</v>
      </c>
      <c r="G295" s="217">
        <f t="shared" si="20"/>
        <v>2017</v>
      </c>
      <c r="H295" s="216">
        <v>3.0730809210151402</v>
      </c>
      <c r="I295" s="216">
        <v>3.3530907815085298</v>
      </c>
      <c r="J295" s="194">
        <f t="shared" si="21"/>
        <v>3.2130858512618348</v>
      </c>
      <c r="K295" s="219">
        <f>InpC!$F$55*100</f>
        <v>0.15</v>
      </c>
      <c r="L295" s="219">
        <f>InpC!$F$64*100</f>
        <v>0</v>
      </c>
      <c r="M295" s="194">
        <f t="shared" si="22"/>
        <v>3.0630858512618349</v>
      </c>
      <c r="N295" s="194">
        <f t="shared" si="23"/>
        <v>3.0630858512618349</v>
      </c>
    </row>
    <row r="296" spans="5:14" x14ac:dyDescent="0.25">
      <c r="E296" s="220">
        <f t="shared" si="24"/>
        <v>42779</v>
      </c>
      <c r="F296" s="219">
        <f xml:space="preserve"> InpC!$F$28</f>
        <v>4</v>
      </c>
      <c r="G296" s="217">
        <f t="shared" si="20"/>
        <v>2017</v>
      </c>
      <c r="H296" s="216">
        <v>3.1000665118622699</v>
      </c>
      <c r="I296" s="216">
        <v>3.3772075171721601</v>
      </c>
      <c r="J296" s="194">
        <f t="shared" si="21"/>
        <v>3.2386370145172148</v>
      </c>
      <c r="K296" s="219">
        <f>InpC!$F$55*100</f>
        <v>0.15</v>
      </c>
      <c r="L296" s="219">
        <f>InpC!$F$64*100</f>
        <v>0</v>
      </c>
      <c r="M296" s="194">
        <f t="shared" si="22"/>
        <v>3.0886370145172148</v>
      </c>
      <c r="N296" s="194">
        <f t="shared" si="23"/>
        <v>3.0886370145172148</v>
      </c>
    </row>
    <row r="297" spans="5:14" x14ac:dyDescent="0.25">
      <c r="E297" s="220">
        <f t="shared" si="24"/>
        <v>42780</v>
      </c>
      <c r="F297" s="219">
        <f xml:space="preserve"> InpC!$F$28</f>
        <v>4</v>
      </c>
      <c r="G297" s="217">
        <f t="shared" si="20"/>
        <v>2017</v>
      </c>
      <c r="H297" s="216">
        <v>3.1147253803251398</v>
      </c>
      <c r="I297" s="216">
        <v>3.3911510901116002</v>
      </c>
      <c r="J297" s="194">
        <f t="shared" si="21"/>
        <v>3.25293823521837</v>
      </c>
      <c r="K297" s="219">
        <f>InpC!$F$55*100</f>
        <v>0.15</v>
      </c>
      <c r="L297" s="219">
        <f>InpC!$F$64*100</f>
        <v>0</v>
      </c>
      <c r="M297" s="194">
        <f t="shared" si="22"/>
        <v>3.1029382352183701</v>
      </c>
      <c r="N297" s="194">
        <f t="shared" si="23"/>
        <v>3.1029382352183701</v>
      </c>
    </row>
    <row r="298" spans="5:14" x14ac:dyDescent="0.25">
      <c r="E298" s="220">
        <f t="shared" si="24"/>
        <v>42781</v>
      </c>
      <c r="F298" s="219">
        <f xml:space="preserve"> InpC!$F$28</f>
        <v>4</v>
      </c>
      <c r="G298" s="217">
        <f t="shared" si="20"/>
        <v>2017</v>
      </c>
      <c r="H298" s="216">
        <v>3.1194039421701798</v>
      </c>
      <c r="I298" s="216">
        <v>3.39112966254145</v>
      </c>
      <c r="J298" s="194">
        <f t="shared" si="21"/>
        <v>3.2552668023558149</v>
      </c>
      <c r="K298" s="219">
        <f>InpC!$F$55*100</f>
        <v>0.15</v>
      </c>
      <c r="L298" s="219">
        <f>InpC!$F$64*100</f>
        <v>0</v>
      </c>
      <c r="M298" s="194">
        <f t="shared" si="22"/>
        <v>3.105266802355815</v>
      </c>
      <c r="N298" s="194">
        <f t="shared" si="23"/>
        <v>3.105266802355815</v>
      </c>
    </row>
    <row r="299" spans="5:14" x14ac:dyDescent="0.25">
      <c r="E299" s="220">
        <f t="shared" si="24"/>
        <v>42782</v>
      </c>
      <c r="F299" s="219">
        <f xml:space="preserve"> InpC!$F$28</f>
        <v>4</v>
      </c>
      <c r="G299" s="217">
        <f t="shared" si="20"/>
        <v>2017</v>
      </c>
      <c r="H299" s="216">
        <v>3.0709342039337</v>
      </c>
      <c r="I299" s="216">
        <v>3.34119090867497</v>
      </c>
      <c r="J299" s="194">
        <f t="shared" si="21"/>
        <v>3.2060625563043352</v>
      </c>
      <c r="K299" s="219">
        <f>InpC!$F$55*100</f>
        <v>0.15</v>
      </c>
      <c r="L299" s="219">
        <f>InpC!$F$64*100</f>
        <v>0</v>
      </c>
      <c r="M299" s="194">
        <f t="shared" si="22"/>
        <v>3.0560625563043353</v>
      </c>
      <c r="N299" s="194">
        <f t="shared" si="23"/>
        <v>3.0560625563043353</v>
      </c>
    </row>
    <row r="300" spans="5:14" x14ac:dyDescent="0.25">
      <c r="E300" s="220">
        <f t="shared" si="24"/>
        <v>42783</v>
      </c>
      <c r="F300" s="219">
        <f xml:space="preserve"> InpC!$F$28</f>
        <v>4</v>
      </c>
      <c r="G300" s="217">
        <f t="shared" si="20"/>
        <v>2017</v>
      </c>
      <c r="H300" s="216">
        <v>3.0337439736655498</v>
      </c>
      <c r="I300" s="216">
        <v>3.30372789576899</v>
      </c>
      <c r="J300" s="194">
        <f t="shared" si="21"/>
        <v>3.1687359347172697</v>
      </c>
      <c r="K300" s="219">
        <f>InpC!$F$55*100</f>
        <v>0.15</v>
      </c>
      <c r="L300" s="219">
        <f>InpC!$F$64*100</f>
        <v>0</v>
      </c>
      <c r="M300" s="194">
        <f t="shared" si="22"/>
        <v>3.0187359347172698</v>
      </c>
      <c r="N300" s="194">
        <f t="shared" si="23"/>
        <v>3.0187359347172698</v>
      </c>
    </row>
    <row r="301" spans="5:14" x14ac:dyDescent="0.25">
      <c r="E301" s="220">
        <f t="shared" si="24"/>
        <v>42786</v>
      </c>
      <c r="F301" s="219">
        <f xml:space="preserve"> InpC!$F$28</f>
        <v>4</v>
      </c>
      <c r="G301" s="217">
        <f t="shared" si="20"/>
        <v>2017</v>
      </c>
      <c r="H301" s="216">
        <v>3.05101112961191</v>
      </c>
      <c r="I301" s="216">
        <v>3.3205021348515702</v>
      </c>
      <c r="J301" s="194">
        <f t="shared" si="21"/>
        <v>3.1857566322317403</v>
      </c>
      <c r="K301" s="219">
        <f>InpC!$F$55*100</f>
        <v>0.15</v>
      </c>
      <c r="L301" s="219">
        <f>InpC!$F$64*100</f>
        <v>0</v>
      </c>
      <c r="M301" s="194">
        <f t="shared" si="22"/>
        <v>3.0357566322317404</v>
      </c>
      <c r="N301" s="194">
        <f t="shared" si="23"/>
        <v>3.0357566322317404</v>
      </c>
    </row>
    <row r="302" spans="5:14" x14ac:dyDescent="0.25">
      <c r="E302" s="220">
        <f t="shared" si="24"/>
        <v>42787</v>
      </c>
      <c r="F302" s="219">
        <f xml:space="preserve"> InpC!$F$28</f>
        <v>4</v>
      </c>
      <c r="G302" s="217">
        <f t="shared" si="20"/>
        <v>2017</v>
      </c>
      <c r="H302" s="216">
        <v>3.0647449779245002</v>
      </c>
      <c r="I302" s="216">
        <v>3.3346938508174402</v>
      </c>
      <c r="J302" s="194">
        <f t="shared" si="21"/>
        <v>3.1997194143709704</v>
      </c>
      <c r="K302" s="219">
        <f>InpC!$F$55*100</f>
        <v>0.15</v>
      </c>
      <c r="L302" s="219">
        <f>InpC!$F$64*100</f>
        <v>0</v>
      </c>
      <c r="M302" s="194">
        <f t="shared" si="22"/>
        <v>3.0497194143709705</v>
      </c>
      <c r="N302" s="194">
        <f t="shared" si="23"/>
        <v>3.0497194143709705</v>
      </c>
    </row>
    <row r="303" spans="5:14" x14ac:dyDescent="0.25">
      <c r="E303" s="220">
        <f t="shared" si="24"/>
        <v>42788</v>
      </c>
      <c r="F303" s="219">
        <f xml:space="preserve"> InpC!$F$28</f>
        <v>4</v>
      </c>
      <c r="G303" s="217">
        <f t="shared" si="20"/>
        <v>2017</v>
      </c>
      <c r="H303" s="216">
        <v>3.0307166627453501</v>
      </c>
      <c r="I303" s="216">
        <v>3.2988156603483501</v>
      </c>
      <c r="J303" s="194">
        <f t="shared" si="21"/>
        <v>3.1647661615468499</v>
      </c>
      <c r="K303" s="219">
        <f>InpC!$F$55*100</f>
        <v>0.15</v>
      </c>
      <c r="L303" s="219">
        <f>InpC!$F$64*100</f>
        <v>0</v>
      </c>
      <c r="M303" s="194">
        <f t="shared" si="22"/>
        <v>3.01476616154685</v>
      </c>
      <c r="N303" s="194">
        <f t="shared" si="23"/>
        <v>3.01476616154685</v>
      </c>
    </row>
    <row r="304" spans="5:14" x14ac:dyDescent="0.25">
      <c r="E304" s="220">
        <f t="shared" si="24"/>
        <v>42789</v>
      </c>
      <c r="F304" s="219">
        <f xml:space="preserve"> InpC!$F$28</f>
        <v>4</v>
      </c>
      <c r="G304" s="217">
        <f t="shared" si="20"/>
        <v>2017</v>
      </c>
      <c r="H304" s="216">
        <v>2.9919288228319401</v>
      </c>
      <c r="I304" s="216">
        <v>3.2566589080721</v>
      </c>
      <c r="J304" s="194">
        <f t="shared" si="21"/>
        <v>3.12429386545202</v>
      </c>
      <c r="K304" s="219">
        <f>InpC!$F$55*100</f>
        <v>0.15</v>
      </c>
      <c r="L304" s="219">
        <f>InpC!$F$64*100</f>
        <v>0</v>
      </c>
      <c r="M304" s="194">
        <f t="shared" si="22"/>
        <v>2.9742938654520201</v>
      </c>
      <c r="N304" s="194">
        <f t="shared" si="23"/>
        <v>2.9742938654520201</v>
      </c>
    </row>
    <row r="305" spans="5:14" x14ac:dyDescent="0.25">
      <c r="E305" s="220">
        <f t="shared" si="24"/>
        <v>42790</v>
      </c>
      <c r="F305" s="219">
        <f xml:space="preserve"> InpC!$F$28</f>
        <v>4</v>
      </c>
      <c r="G305" s="217">
        <f t="shared" si="20"/>
        <v>2017</v>
      </c>
      <c r="H305" s="216">
        <v>2.9196187528851598</v>
      </c>
      <c r="I305" s="216">
        <v>3.1810507419688498</v>
      </c>
      <c r="J305" s="194">
        <f t="shared" si="21"/>
        <v>3.0503347474270051</v>
      </c>
      <c r="K305" s="219">
        <f>InpC!$F$55*100</f>
        <v>0.15</v>
      </c>
      <c r="L305" s="219">
        <f>InpC!$F$64*100</f>
        <v>0</v>
      </c>
      <c r="M305" s="194">
        <f t="shared" si="22"/>
        <v>2.9003347474270051</v>
      </c>
      <c r="N305" s="194">
        <f t="shared" si="23"/>
        <v>2.9003347474270051</v>
      </c>
    </row>
    <row r="306" spans="5:14" x14ac:dyDescent="0.25">
      <c r="E306" s="220">
        <f t="shared" si="24"/>
        <v>42793</v>
      </c>
      <c r="F306" s="219">
        <f xml:space="preserve"> InpC!$F$28</f>
        <v>4</v>
      </c>
      <c r="G306" s="217">
        <f t="shared" si="20"/>
        <v>2017</v>
      </c>
      <c r="H306" s="216">
        <v>2.9168759841919298</v>
      </c>
      <c r="I306" s="216">
        <v>3.1784903880424098</v>
      </c>
      <c r="J306" s="194">
        <f t="shared" si="21"/>
        <v>3.0476831861171698</v>
      </c>
      <c r="K306" s="219">
        <f>InpC!$F$55*100</f>
        <v>0.15</v>
      </c>
      <c r="L306" s="219">
        <f>InpC!$F$64*100</f>
        <v>0</v>
      </c>
      <c r="M306" s="194">
        <f t="shared" si="22"/>
        <v>2.8976831861171699</v>
      </c>
      <c r="N306" s="194">
        <f t="shared" si="23"/>
        <v>2.8976831861171699</v>
      </c>
    </row>
    <row r="307" spans="5:14" x14ac:dyDescent="0.25">
      <c r="E307" s="220">
        <f t="shared" si="24"/>
        <v>42794</v>
      </c>
      <c r="F307" s="219">
        <f xml:space="preserve"> InpC!$F$28</f>
        <v>4</v>
      </c>
      <c r="G307" s="217">
        <f t="shared" si="20"/>
        <v>2017</v>
      </c>
      <c r="H307" s="216">
        <v>2.8913815891422399</v>
      </c>
      <c r="I307" s="216">
        <v>3.1525949558404802</v>
      </c>
      <c r="J307" s="194">
        <f t="shared" si="21"/>
        <v>3.02198827249136</v>
      </c>
      <c r="K307" s="219">
        <f>InpC!$F$55*100</f>
        <v>0.15</v>
      </c>
      <c r="L307" s="219">
        <f>InpC!$F$64*100</f>
        <v>0</v>
      </c>
      <c r="M307" s="194">
        <f t="shared" si="22"/>
        <v>2.8719882724913601</v>
      </c>
      <c r="N307" s="194">
        <f t="shared" si="23"/>
        <v>2.8719882724913601</v>
      </c>
    </row>
    <row r="308" spans="5:14" x14ac:dyDescent="0.25">
      <c r="E308" s="220">
        <f t="shared" si="24"/>
        <v>42795</v>
      </c>
      <c r="F308" s="219">
        <f xml:space="preserve"> InpC!$F$28</f>
        <v>4</v>
      </c>
      <c r="G308" s="217">
        <f t="shared" si="20"/>
        <v>2017</v>
      </c>
      <c r="H308" s="216">
        <v>2.9226128700285301</v>
      </c>
      <c r="I308" s="216">
        <v>3.1842074172255699</v>
      </c>
      <c r="J308" s="194">
        <f t="shared" si="21"/>
        <v>3.0534101436270502</v>
      </c>
      <c r="K308" s="219">
        <f>InpC!$F$55*100</f>
        <v>0.15</v>
      </c>
      <c r="L308" s="219">
        <f>InpC!$F$64*100</f>
        <v>0</v>
      </c>
      <c r="M308" s="194">
        <f t="shared" si="22"/>
        <v>2.9034101436270503</v>
      </c>
      <c r="N308" s="194">
        <f t="shared" si="23"/>
        <v>2.9034101436270503</v>
      </c>
    </row>
    <row r="309" spans="5:14" x14ac:dyDescent="0.25">
      <c r="E309" s="220">
        <f t="shared" si="24"/>
        <v>42796</v>
      </c>
      <c r="F309" s="219">
        <f xml:space="preserve"> InpC!$F$28</f>
        <v>4</v>
      </c>
      <c r="G309" s="217">
        <f t="shared" si="20"/>
        <v>2017</v>
      </c>
      <c r="H309" s="216">
        <v>2.9352092896070898</v>
      </c>
      <c r="I309" s="216">
        <v>3.1987462967238902</v>
      </c>
      <c r="J309" s="194">
        <f t="shared" si="21"/>
        <v>3.0669777931654902</v>
      </c>
      <c r="K309" s="219">
        <f>InpC!$F$55*100</f>
        <v>0.15</v>
      </c>
      <c r="L309" s="219">
        <f>InpC!$F$64*100</f>
        <v>0</v>
      </c>
      <c r="M309" s="194">
        <f t="shared" si="22"/>
        <v>2.9169777931654903</v>
      </c>
      <c r="N309" s="194">
        <f t="shared" si="23"/>
        <v>2.9169777931654903</v>
      </c>
    </row>
    <row r="310" spans="5:14" x14ac:dyDescent="0.25">
      <c r="E310" s="220">
        <f t="shared" si="24"/>
        <v>42797</v>
      </c>
      <c r="F310" s="219">
        <f xml:space="preserve"> InpC!$F$28</f>
        <v>4</v>
      </c>
      <c r="G310" s="217">
        <f t="shared" si="20"/>
        <v>2017</v>
      </c>
      <c r="H310" s="216">
        <v>2.9339196241773</v>
      </c>
      <c r="I310" s="216">
        <v>3.1939643481698599</v>
      </c>
      <c r="J310" s="194">
        <f t="shared" si="21"/>
        <v>3.0639419861735799</v>
      </c>
      <c r="K310" s="219">
        <f>InpC!$F$55*100</f>
        <v>0.15</v>
      </c>
      <c r="L310" s="219">
        <f>InpC!$F$64*100</f>
        <v>0</v>
      </c>
      <c r="M310" s="194">
        <f t="shared" si="22"/>
        <v>2.91394198617358</v>
      </c>
      <c r="N310" s="194">
        <f t="shared" si="23"/>
        <v>2.91394198617358</v>
      </c>
    </row>
    <row r="311" spans="5:14" x14ac:dyDescent="0.25">
      <c r="E311" s="220">
        <f t="shared" si="24"/>
        <v>42800</v>
      </c>
      <c r="F311" s="219">
        <f xml:space="preserve"> InpC!$F$28</f>
        <v>4</v>
      </c>
      <c r="G311" s="217">
        <f t="shared" si="20"/>
        <v>2017</v>
      </c>
      <c r="H311" s="216">
        <v>2.9487468520045099</v>
      </c>
      <c r="I311" s="216">
        <v>3.20887132482558</v>
      </c>
      <c r="J311" s="194">
        <f t="shared" si="21"/>
        <v>3.0788090884150447</v>
      </c>
      <c r="K311" s="219">
        <f>InpC!$F$55*100</f>
        <v>0.15</v>
      </c>
      <c r="L311" s="219">
        <f>InpC!$F$64*100</f>
        <v>0</v>
      </c>
      <c r="M311" s="194">
        <f t="shared" si="22"/>
        <v>2.9288090884150448</v>
      </c>
      <c r="N311" s="194">
        <f t="shared" si="23"/>
        <v>2.9288090884150448</v>
      </c>
    </row>
    <row r="312" spans="5:14" x14ac:dyDescent="0.25">
      <c r="E312" s="220">
        <f t="shared" si="24"/>
        <v>42801</v>
      </c>
      <c r="F312" s="219">
        <f xml:space="preserve"> InpC!$F$28</f>
        <v>4</v>
      </c>
      <c r="G312" s="217">
        <f t="shared" si="20"/>
        <v>2017</v>
      </c>
      <c r="H312" s="216">
        <v>2.91661925054628</v>
      </c>
      <c r="I312" s="216">
        <v>3.18039124181192</v>
      </c>
      <c r="J312" s="194">
        <f t="shared" si="21"/>
        <v>3.0485052461790998</v>
      </c>
      <c r="K312" s="219">
        <f>InpC!$F$55*100</f>
        <v>0.15</v>
      </c>
      <c r="L312" s="219">
        <f>InpC!$F$64*100</f>
        <v>0</v>
      </c>
      <c r="M312" s="194">
        <f t="shared" si="22"/>
        <v>2.8985052461790999</v>
      </c>
      <c r="N312" s="194">
        <f t="shared" si="23"/>
        <v>2.8985052461790999</v>
      </c>
    </row>
    <row r="313" spans="5:14" x14ac:dyDescent="0.25">
      <c r="E313" s="220">
        <f t="shared" si="24"/>
        <v>42802</v>
      </c>
      <c r="F313" s="219">
        <f xml:space="preserve"> InpC!$F$28</f>
        <v>4</v>
      </c>
      <c r="G313" s="217">
        <f t="shared" si="20"/>
        <v>2017</v>
      </c>
      <c r="H313" s="216">
        <v>2.9481476299903</v>
      </c>
      <c r="I313" s="216">
        <v>3.2171238224577401</v>
      </c>
      <c r="J313" s="194">
        <f t="shared" si="21"/>
        <v>3.0826357262240203</v>
      </c>
      <c r="K313" s="219">
        <f>InpC!$F$55*100</f>
        <v>0.15</v>
      </c>
      <c r="L313" s="219">
        <f>InpC!$F$64*100</f>
        <v>0</v>
      </c>
      <c r="M313" s="194">
        <f t="shared" si="22"/>
        <v>2.9326357262240204</v>
      </c>
      <c r="N313" s="194">
        <f t="shared" si="23"/>
        <v>2.9326357262240204</v>
      </c>
    </row>
    <row r="314" spans="5:14" x14ac:dyDescent="0.25">
      <c r="E314" s="220">
        <f t="shared" si="24"/>
        <v>42803</v>
      </c>
      <c r="F314" s="219">
        <f xml:space="preserve"> InpC!$F$28</f>
        <v>4</v>
      </c>
      <c r="G314" s="217">
        <f t="shared" si="20"/>
        <v>2017</v>
      </c>
      <c r="H314" s="216">
        <v>2.9358567205006101</v>
      </c>
      <c r="I314" s="216">
        <v>3.2054709442950799</v>
      </c>
      <c r="J314" s="194">
        <f t="shared" si="21"/>
        <v>3.070663832397845</v>
      </c>
      <c r="K314" s="219">
        <f>InpC!$F$55*100</f>
        <v>0.15</v>
      </c>
      <c r="L314" s="219">
        <f>InpC!$F$64*100</f>
        <v>0</v>
      </c>
      <c r="M314" s="194">
        <f t="shared" si="22"/>
        <v>2.9206638323978451</v>
      </c>
      <c r="N314" s="194">
        <f t="shared" si="23"/>
        <v>2.9206638323978451</v>
      </c>
    </row>
    <row r="315" spans="5:14" x14ac:dyDescent="0.25">
      <c r="E315" s="220">
        <f t="shared" si="24"/>
        <v>42804</v>
      </c>
      <c r="F315" s="219">
        <f xml:space="preserve"> InpC!$F$28</f>
        <v>4</v>
      </c>
      <c r="G315" s="217">
        <f t="shared" si="20"/>
        <v>2017</v>
      </c>
      <c r="H315" s="216">
        <v>2.9663188406330101</v>
      </c>
      <c r="I315" s="216">
        <v>3.2356717143937699</v>
      </c>
      <c r="J315" s="194">
        <f t="shared" si="21"/>
        <v>3.1009952775133902</v>
      </c>
      <c r="K315" s="219">
        <f>InpC!$F$55*100</f>
        <v>0.15</v>
      </c>
      <c r="L315" s="219">
        <f>InpC!$F$64*100</f>
        <v>0</v>
      </c>
      <c r="M315" s="194">
        <f t="shared" si="22"/>
        <v>2.9509952775133903</v>
      </c>
      <c r="N315" s="194">
        <f t="shared" si="23"/>
        <v>2.9509952775133903</v>
      </c>
    </row>
    <row r="316" spans="5:14" x14ac:dyDescent="0.25">
      <c r="E316" s="220">
        <f t="shared" si="24"/>
        <v>42807</v>
      </c>
      <c r="F316" s="219">
        <f xml:space="preserve"> InpC!$F$28</f>
        <v>4</v>
      </c>
      <c r="G316" s="217">
        <f t="shared" si="20"/>
        <v>2017</v>
      </c>
      <c r="H316" s="216">
        <v>2.9763179149382002</v>
      </c>
      <c r="I316" s="216">
        <v>3.2471424611849402</v>
      </c>
      <c r="J316" s="194">
        <f t="shared" si="21"/>
        <v>3.1117301880615704</v>
      </c>
      <c r="K316" s="219">
        <f>InpC!$F$55*100</f>
        <v>0.15</v>
      </c>
      <c r="L316" s="219">
        <f>InpC!$F$64*100</f>
        <v>0</v>
      </c>
      <c r="M316" s="194">
        <f t="shared" si="22"/>
        <v>2.9617301880615705</v>
      </c>
      <c r="N316" s="194">
        <f t="shared" si="23"/>
        <v>2.9617301880615705</v>
      </c>
    </row>
    <row r="317" spans="5:14" x14ac:dyDescent="0.25">
      <c r="E317" s="220">
        <f t="shared" si="24"/>
        <v>42808</v>
      </c>
      <c r="F317" s="219">
        <f xml:space="preserve"> InpC!$F$28</f>
        <v>4</v>
      </c>
      <c r="G317" s="217">
        <f t="shared" si="20"/>
        <v>2017</v>
      </c>
      <c r="H317" s="216">
        <v>2.9671641612632902</v>
      </c>
      <c r="I317" s="216">
        <v>3.2333122632537701</v>
      </c>
      <c r="J317" s="194">
        <f t="shared" si="21"/>
        <v>3.1002382122585299</v>
      </c>
      <c r="K317" s="219">
        <f>InpC!$F$55*100</f>
        <v>0.15</v>
      </c>
      <c r="L317" s="219">
        <f>InpC!$F$64*100</f>
        <v>0</v>
      </c>
      <c r="M317" s="194">
        <f t="shared" si="22"/>
        <v>2.95023821225853</v>
      </c>
      <c r="N317" s="194">
        <f t="shared" si="23"/>
        <v>2.95023821225853</v>
      </c>
    </row>
    <row r="318" spans="5:14" x14ac:dyDescent="0.25">
      <c r="E318" s="220">
        <f t="shared" si="24"/>
        <v>42809</v>
      </c>
      <c r="F318" s="219">
        <f xml:space="preserve"> InpC!$F$28</f>
        <v>4</v>
      </c>
      <c r="G318" s="217">
        <f t="shared" si="20"/>
        <v>2017</v>
      </c>
      <c r="H318" s="216">
        <v>2.9567760345700398</v>
      </c>
      <c r="I318" s="216">
        <v>3.2228964544210501</v>
      </c>
      <c r="J318" s="194">
        <f t="shared" si="21"/>
        <v>3.0898362444955447</v>
      </c>
      <c r="K318" s="219">
        <f>InpC!$F$55*100</f>
        <v>0.15</v>
      </c>
      <c r="L318" s="219">
        <f>InpC!$F$64*100</f>
        <v>0</v>
      </c>
      <c r="M318" s="194">
        <f t="shared" si="22"/>
        <v>2.9398362444955448</v>
      </c>
      <c r="N318" s="194">
        <f t="shared" si="23"/>
        <v>2.9398362444955448</v>
      </c>
    </row>
    <row r="319" spans="5:14" x14ac:dyDescent="0.25">
      <c r="E319" s="220">
        <f t="shared" si="24"/>
        <v>42810</v>
      </c>
      <c r="F319" s="219">
        <f xml:space="preserve"> InpC!$F$28</f>
        <v>4</v>
      </c>
      <c r="G319" s="217">
        <f t="shared" si="20"/>
        <v>2017</v>
      </c>
      <c r="H319" s="216">
        <v>2.9669831422039099</v>
      </c>
      <c r="I319" s="216">
        <v>3.23465194772686</v>
      </c>
      <c r="J319" s="194">
        <f t="shared" si="21"/>
        <v>3.100817544965385</v>
      </c>
      <c r="K319" s="219">
        <f>InpC!$F$55*100</f>
        <v>0.15</v>
      </c>
      <c r="L319" s="219">
        <f>InpC!$F$64*100</f>
        <v>0</v>
      </c>
      <c r="M319" s="194">
        <f t="shared" si="22"/>
        <v>2.9508175449653851</v>
      </c>
      <c r="N319" s="194">
        <f t="shared" si="23"/>
        <v>2.9508175449653851</v>
      </c>
    </row>
    <row r="320" spans="5:14" x14ac:dyDescent="0.25">
      <c r="E320" s="220">
        <f t="shared" si="24"/>
        <v>42811</v>
      </c>
      <c r="F320" s="219">
        <f xml:space="preserve"> InpC!$F$28</f>
        <v>4</v>
      </c>
      <c r="G320" s="217">
        <f t="shared" si="20"/>
        <v>2017</v>
      </c>
      <c r="H320" s="216">
        <v>2.95210506436438</v>
      </c>
      <c r="I320" s="216">
        <v>3.22163580543425</v>
      </c>
      <c r="J320" s="194">
        <f t="shared" si="21"/>
        <v>3.086870434899315</v>
      </c>
      <c r="K320" s="219">
        <f>InpC!$F$55*100</f>
        <v>0.15</v>
      </c>
      <c r="L320" s="219">
        <f>InpC!$F$64*100</f>
        <v>0</v>
      </c>
      <c r="M320" s="194">
        <f t="shared" si="22"/>
        <v>2.9368704348993151</v>
      </c>
      <c r="N320" s="194">
        <f t="shared" si="23"/>
        <v>2.9368704348993151</v>
      </c>
    </row>
    <row r="321" spans="5:14" x14ac:dyDescent="0.25">
      <c r="E321" s="220">
        <f t="shared" si="24"/>
        <v>42814</v>
      </c>
      <c r="F321" s="219">
        <f xml:space="preserve"> InpC!$F$28</f>
        <v>4</v>
      </c>
      <c r="G321" s="217">
        <f t="shared" si="20"/>
        <v>2017</v>
      </c>
      <c r="H321" s="216">
        <v>2.9516958266631801</v>
      </c>
      <c r="I321" s="216">
        <v>3.2201855057419899</v>
      </c>
      <c r="J321" s="194">
        <f t="shared" si="21"/>
        <v>3.085940666202585</v>
      </c>
      <c r="K321" s="219">
        <f>InpC!$F$55*100</f>
        <v>0.15</v>
      </c>
      <c r="L321" s="219">
        <f>InpC!$F$64*100</f>
        <v>0</v>
      </c>
      <c r="M321" s="194">
        <f t="shared" si="22"/>
        <v>2.9359406662025851</v>
      </c>
      <c r="N321" s="194">
        <f t="shared" si="23"/>
        <v>2.9359406662025851</v>
      </c>
    </row>
    <row r="322" spans="5:14" x14ac:dyDescent="0.25">
      <c r="E322" s="220">
        <f t="shared" si="24"/>
        <v>42815</v>
      </c>
      <c r="F322" s="219">
        <f xml:space="preserve"> InpC!$F$28</f>
        <v>4</v>
      </c>
      <c r="G322" s="217">
        <f t="shared" si="20"/>
        <v>2017</v>
      </c>
      <c r="H322" s="216">
        <v>2.9703564499974302</v>
      </c>
      <c r="I322" s="216">
        <v>3.2363649018608802</v>
      </c>
      <c r="J322" s="194">
        <f t="shared" si="21"/>
        <v>3.1033606759291552</v>
      </c>
      <c r="K322" s="219">
        <f>InpC!$F$55*100</f>
        <v>0.15</v>
      </c>
      <c r="L322" s="219">
        <f>InpC!$F$64*100</f>
        <v>0</v>
      </c>
      <c r="M322" s="194">
        <f t="shared" si="22"/>
        <v>2.9533606759291553</v>
      </c>
      <c r="N322" s="194">
        <f t="shared" si="23"/>
        <v>2.9533606759291553</v>
      </c>
    </row>
    <row r="323" spans="5:14" x14ac:dyDescent="0.25">
      <c r="E323" s="220">
        <f t="shared" si="24"/>
        <v>42816</v>
      </c>
      <c r="F323" s="219">
        <f xml:space="preserve"> InpC!$F$28</f>
        <v>4</v>
      </c>
      <c r="G323" s="217">
        <f t="shared" si="20"/>
        <v>2017</v>
      </c>
      <c r="H323" s="216">
        <v>2.9027472664032299</v>
      </c>
      <c r="I323" s="216">
        <v>3.1649096077204399</v>
      </c>
      <c r="J323" s="194">
        <f t="shared" si="21"/>
        <v>3.0338284370618349</v>
      </c>
      <c r="K323" s="219">
        <f>InpC!$F$55*100</f>
        <v>0.15</v>
      </c>
      <c r="L323" s="219">
        <f>InpC!$F$64*100</f>
        <v>0</v>
      </c>
      <c r="M323" s="194">
        <f t="shared" si="22"/>
        <v>2.883828437061835</v>
      </c>
      <c r="N323" s="194">
        <f t="shared" si="23"/>
        <v>2.883828437061835</v>
      </c>
    </row>
    <row r="324" spans="5:14" x14ac:dyDescent="0.25">
      <c r="E324" s="220">
        <f t="shared" si="24"/>
        <v>42817</v>
      </c>
      <c r="F324" s="219">
        <f xml:space="preserve"> InpC!$F$28</f>
        <v>4</v>
      </c>
      <c r="G324" s="217">
        <f t="shared" si="20"/>
        <v>2017</v>
      </c>
      <c r="H324" s="216">
        <v>2.9507153526390799</v>
      </c>
      <c r="I324" s="216">
        <v>3.2170144694245502</v>
      </c>
      <c r="J324" s="194">
        <f t="shared" si="21"/>
        <v>3.083864911031815</v>
      </c>
      <c r="K324" s="219">
        <f>InpC!$F$55*100</f>
        <v>0.15</v>
      </c>
      <c r="L324" s="219">
        <f>InpC!$F$64*100</f>
        <v>0</v>
      </c>
      <c r="M324" s="194">
        <f t="shared" si="22"/>
        <v>2.9338649110318151</v>
      </c>
      <c r="N324" s="194">
        <f t="shared" si="23"/>
        <v>2.9338649110318151</v>
      </c>
    </row>
    <row r="325" spans="5:14" x14ac:dyDescent="0.25">
      <c r="E325" s="220">
        <f t="shared" si="24"/>
        <v>42818</v>
      </c>
      <c r="F325" s="219">
        <f xml:space="preserve"> InpC!$F$28</f>
        <v>4</v>
      </c>
      <c r="G325" s="217">
        <f t="shared" si="20"/>
        <v>2017</v>
      </c>
      <c r="H325" s="216">
        <v>2.93537110525561</v>
      </c>
      <c r="I325" s="216">
        <v>3.19984364770393</v>
      </c>
      <c r="J325" s="194">
        <f t="shared" si="21"/>
        <v>3.0676073764797698</v>
      </c>
      <c r="K325" s="219">
        <f>InpC!$F$55*100</f>
        <v>0.15</v>
      </c>
      <c r="L325" s="219">
        <f>InpC!$F$64*100</f>
        <v>0</v>
      </c>
      <c r="M325" s="194">
        <f t="shared" si="22"/>
        <v>2.9176073764797699</v>
      </c>
      <c r="N325" s="194">
        <f t="shared" si="23"/>
        <v>2.9176073764797699</v>
      </c>
    </row>
    <row r="326" spans="5:14" x14ac:dyDescent="0.25">
      <c r="E326" s="220">
        <f t="shared" si="24"/>
        <v>42821</v>
      </c>
      <c r="F326" s="219">
        <f xml:space="preserve"> InpC!$F$28</f>
        <v>4</v>
      </c>
      <c r="G326" s="217">
        <f t="shared" si="20"/>
        <v>2017</v>
      </c>
      <c r="H326" s="216">
        <v>2.9162801757547601</v>
      </c>
      <c r="I326" s="216">
        <v>3.1801583181052799</v>
      </c>
      <c r="J326" s="194">
        <f t="shared" si="21"/>
        <v>3.04821924693002</v>
      </c>
      <c r="K326" s="219">
        <f>InpC!$F$55*100</f>
        <v>0.15</v>
      </c>
      <c r="L326" s="219">
        <f>InpC!$F$64*100</f>
        <v>0</v>
      </c>
      <c r="M326" s="194">
        <f t="shared" si="22"/>
        <v>2.8982192469300201</v>
      </c>
      <c r="N326" s="194">
        <f t="shared" si="23"/>
        <v>2.8982192469300201</v>
      </c>
    </row>
    <row r="327" spans="5:14" x14ac:dyDescent="0.25">
      <c r="E327" s="220">
        <f t="shared" si="24"/>
        <v>42822</v>
      </c>
      <c r="F327" s="219">
        <f xml:space="preserve"> InpC!$F$28</f>
        <v>4</v>
      </c>
      <c r="G327" s="217">
        <f t="shared" ref="G327:G390" si="25">YEAR(E327) + IF(MONTH(E327) &gt;= F327, 1, 0)</f>
        <v>2017</v>
      </c>
      <c r="H327" s="216">
        <v>2.9285970805033399</v>
      </c>
      <c r="I327" s="216">
        <v>3.1938799114304501</v>
      </c>
      <c r="J327" s="194">
        <f t="shared" ref="J327:J390" si="26">IFERROR(AVERAGE(H327:I327),"")</f>
        <v>3.061238495966895</v>
      </c>
      <c r="K327" s="219">
        <f>InpC!$F$55*100</f>
        <v>0.15</v>
      </c>
      <c r="L327" s="219">
        <f>InpC!$F$64*100</f>
        <v>0</v>
      </c>
      <c r="M327" s="194">
        <f t="shared" ref="M327:M390" si="27" xml:space="preserve"> IFERROR(J327 - K327,"")</f>
        <v>2.9112384959668951</v>
      </c>
      <c r="N327" s="194">
        <f t="shared" ref="N327:N390" si="28">IFERROR(J327-K327+L327,"")</f>
        <v>2.9112384959668951</v>
      </c>
    </row>
    <row r="328" spans="5:14" x14ac:dyDescent="0.25">
      <c r="E328" s="220">
        <f t="shared" ref="E328:E391" si="29">WORKDAY(E327,1,)</f>
        <v>42823</v>
      </c>
      <c r="F328" s="219">
        <f xml:space="preserve"> InpC!$F$28</f>
        <v>4</v>
      </c>
      <c r="G328" s="217">
        <f t="shared" si="25"/>
        <v>2017</v>
      </c>
      <c r="H328" s="216">
        <v>2.9052669353871101</v>
      </c>
      <c r="I328" s="216">
        <v>3.16844709422584</v>
      </c>
      <c r="J328" s="194">
        <f t="shared" si="26"/>
        <v>3.0368570148064751</v>
      </c>
      <c r="K328" s="219">
        <f>InpC!$F$55*100</f>
        <v>0.15</v>
      </c>
      <c r="L328" s="219">
        <f>InpC!$F$64*100</f>
        <v>0</v>
      </c>
      <c r="M328" s="194">
        <f t="shared" si="27"/>
        <v>2.8868570148064752</v>
      </c>
      <c r="N328" s="194">
        <f t="shared" si="28"/>
        <v>2.8868570148064752</v>
      </c>
    </row>
    <row r="329" spans="5:14" x14ac:dyDescent="0.25">
      <c r="E329" s="220">
        <f t="shared" si="29"/>
        <v>42824</v>
      </c>
      <c r="F329" s="219">
        <f xml:space="preserve"> InpC!$F$28</f>
        <v>4</v>
      </c>
      <c r="G329" s="217">
        <f t="shared" si="25"/>
        <v>2017</v>
      </c>
      <c r="H329" s="216">
        <v>2.8756479090905702</v>
      </c>
      <c r="I329" s="216">
        <v>3.1398650479702201</v>
      </c>
      <c r="J329" s="194">
        <f t="shared" si="26"/>
        <v>3.0077564785303954</v>
      </c>
      <c r="K329" s="219">
        <f>InpC!$F$55*100</f>
        <v>0.15</v>
      </c>
      <c r="L329" s="219">
        <f>InpC!$F$64*100</f>
        <v>0</v>
      </c>
      <c r="M329" s="194">
        <f t="shared" si="27"/>
        <v>2.8577564785303955</v>
      </c>
      <c r="N329" s="194">
        <f t="shared" si="28"/>
        <v>2.8577564785303955</v>
      </c>
    </row>
    <row r="330" spans="5:14" x14ac:dyDescent="0.25">
      <c r="E330" s="220">
        <f t="shared" si="29"/>
        <v>42825</v>
      </c>
      <c r="F330" s="219">
        <f xml:space="preserve"> InpC!$F$28</f>
        <v>4</v>
      </c>
      <c r="G330" s="217">
        <f t="shared" si="25"/>
        <v>2017</v>
      </c>
      <c r="H330" s="216">
        <v>2.8769103138213299</v>
      </c>
      <c r="I330" s="216">
        <v>3.1416091221405198</v>
      </c>
      <c r="J330" s="194">
        <f t="shared" si="26"/>
        <v>3.0092597179809246</v>
      </c>
      <c r="K330" s="219">
        <f>InpC!$F$55*100</f>
        <v>0.15</v>
      </c>
      <c r="L330" s="219">
        <f>InpC!$F$64*100</f>
        <v>0</v>
      </c>
      <c r="M330" s="194">
        <f t="shared" si="27"/>
        <v>2.8592597179809247</v>
      </c>
      <c r="N330" s="194">
        <f t="shared" si="28"/>
        <v>2.8592597179809247</v>
      </c>
    </row>
    <row r="331" spans="5:14" x14ac:dyDescent="0.25">
      <c r="E331" s="220">
        <f t="shared" si="29"/>
        <v>42828</v>
      </c>
      <c r="F331" s="219">
        <f xml:space="preserve"> InpC!$F$28</f>
        <v>4</v>
      </c>
      <c r="G331" s="217">
        <f t="shared" si="25"/>
        <v>2018</v>
      </c>
      <c r="H331" s="216">
        <v>2.8207206222400099</v>
      </c>
      <c r="I331" s="216">
        <v>3.0931122960894002</v>
      </c>
      <c r="J331" s="194">
        <f t="shared" si="26"/>
        <v>2.956916459164705</v>
      </c>
      <c r="K331" s="219">
        <f>InpC!$F$55*100</f>
        <v>0.15</v>
      </c>
      <c r="L331" s="219">
        <f>InpC!$F$64*100</f>
        <v>0</v>
      </c>
      <c r="M331" s="194">
        <f t="shared" si="27"/>
        <v>2.8069164591647051</v>
      </c>
      <c r="N331" s="194">
        <f t="shared" si="28"/>
        <v>2.8069164591647051</v>
      </c>
    </row>
    <row r="332" spans="5:14" x14ac:dyDescent="0.25">
      <c r="E332" s="220">
        <f t="shared" si="29"/>
        <v>42829</v>
      </c>
      <c r="F332" s="219">
        <f xml:space="preserve"> InpC!$F$28</f>
        <v>4</v>
      </c>
      <c r="G332" s="217">
        <f t="shared" si="25"/>
        <v>2018</v>
      </c>
      <c r="H332" s="216">
        <v>2.82521992462557</v>
      </c>
      <c r="I332" s="216">
        <v>3.09691469901</v>
      </c>
      <c r="J332" s="194">
        <f t="shared" si="26"/>
        <v>2.9610673118177848</v>
      </c>
      <c r="K332" s="219">
        <f>InpC!$F$55*100</f>
        <v>0.15</v>
      </c>
      <c r="L332" s="219">
        <f>InpC!$F$64*100</f>
        <v>0</v>
      </c>
      <c r="M332" s="194">
        <f t="shared" si="27"/>
        <v>2.8110673118177849</v>
      </c>
      <c r="N332" s="194">
        <f t="shared" si="28"/>
        <v>2.8110673118177849</v>
      </c>
    </row>
    <row r="333" spans="5:14" x14ac:dyDescent="0.25">
      <c r="E333" s="220">
        <f t="shared" si="29"/>
        <v>42830</v>
      </c>
      <c r="F333" s="219">
        <f xml:space="preserve"> InpC!$F$28</f>
        <v>4</v>
      </c>
      <c r="G333" s="217">
        <f t="shared" si="25"/>
        <v>2018</v>
      </c>
      <c r="H333" s="216">
        <v>2.8630510504537998</v>
      </c>
      <c r="I333" s="216">
        <v>3.1308243473833199</v>
      </c>
      <c r="J333" s="194">
        <f t="shared" si="26"/>
        <v>2.9969376989185599</v>
      </c>
      <c r="K333" s="219">
        <f>InpC!$F$55*100</f>
        <v>0.15</v>
      </c>
      <c r="L333" s="219">
        <f>InpC!$F$64*100</f>
        <v>0</v>
      </c>
      <c r="M333" s="194">
        <f t="shared" si="27"/>
        <v>2.84693769891856</v>
      </c>
      <c r="N333" s="194">
        <f t="shared" si="28"/>
        <v>2.84693769891856</v>
      </c>
    </row>
    <row r="334" spans="5:14" x14ac:dyDescent="0.25">
      <c r="E334" s="220">
        <f t="shared" si="29"/>
        <v>42831</v>
      </c>
      <c r="F334" s="219">
        <f xml:space="preserve"> InpC!$F$28</f>
        <v>4</v>
      </c>
      <c r="G334" s="217">
        <f t="shared" si="25"/>
        <v>2018</v>
      </c>
      <c r="H334" s="216">
        <v>2.87236544023034</v>
      </c>
      <c r="I334" s="216">
        <v>3.1371845788344199</v>
      </c>
      <c r="J334" s="194">
        <f t="shared" si="26"/>
        <v>3.0047750095323797</v>
      </c>
      <c r="K334" s="219">
        <f>InpC!$F$55*100</f>
        <v>0.15</v>
      </c>
      <c r="L334" s="219">
        <f>InpC!$F$64*100</f>
        <v>0</v>
      </c>
      <c r="M334" s="194">
        <f t="shared" si="27"/>
        <v>2.8547750095323798</v>
      </c>
      <c r="N334" s="194">
        <f t="shared" si="28"/>
        <v>2.8547750095323798</v>
      </c>
    </row>
    <row r="335" spans="5:14" x14ac:dyDescent="0.25">
      <c r="E335" s="220">
        <f t="shared" si="29"/>
        <v>42832</v>
      </c>
      <c r="F335" s="219">
        <f xml:space="preserve"> InpC!$F$28</f>
        <v>4</v>
      </c>
      <c r="G335" s="217">
        <f t="shared" si="25"/>
        <v>2018</v>
      </c>
      <c r="H335" s="216">
        <v>2.8594997417279999</v>
      </c>
      <c r="I335" s="216">
        <v>3.12433307484359</v>
      </c>
      <c r="J335" s="194">
        <f t="shared" si="26"/>
        <v>2.9919164082857952</v>
      </c>
      <c r="K335" s="219">
        <f>InpC!$F$55*100</f>
        <v>0.15</v>
      </c>
      <c r="L335" s="219">
        <f>InpC!$F$64*100</f>
        <v>0</v>
      </c>
      <c r="M335" s="194">
        <f t="shared" si="27"/>
        <v>2.8419164082857953</v>
      </c>
      <c r="N335" s="194">
        <f t="shared" si="28"/>
        <v>2.8419164082857953</v>
      </c>
    </row>
    <row r="336" spans="5:14" x14ac:dyDescent="0.25">
      <c r="E336" s="220">
        <f t="shared" si="29"/>
        <v>42835</v>
      </c>
      <c r="F336" s="219">
        <f xml:space="preserve"> InpC!$F$28</f>
        <v>4</v>
      </c>
      <c r="G336" s="217">
        <f t="shared" si="25"/>
        <v>2018</v>
      </c>
      <c r="H336" s="216">
        <v>2.8725369693523799</v>
      </c>
      <c r="I336" s="216">
        <v>3.1370455757025102</v>
      </c>
      <c r="J336" s="194">
        <f t="shared" si="26"/>
        <v>3.004791272527445</v>
      </c>
      <c r="K336" s="219">
        <f>InpC!$F$55*100</f>
        <v>0.15</v>
      </c>
      <c r="L336" s="219">
        <f>InpC!$F$64*100</f>
        <v>0</v>
      </c>
      <c r="M336" s="194">
        <f t="shared" si="27"/>
        <v>2.8547912725274451</v>
      </c>
      <c r="N336" s="194">
        <f t="shared" si="28"/>
        <v>2.8547912725274451</v>
      </c>
    </row>
    <row r="337" spans="5:14" x14ac:dyDescent="0.25">
      <c r="E337" s="220">
        <f t="shared" si="29"/>
        <v>42836</v>
      </c>
      <c r="F337" s="219">
        <f xml:space="preserve"> InpC!$F$28</f>
        <v>4</v>
      </c>
      <c r="G337" s="217">
        <f t="shared" si="25"/>
        <v>2018</v>
      </c>
      <c r="H337" s="216">
        <v>2.83795664019783</v>
      </c>
      <c r="I337" s="216">
        <v>3.1016401420135198</v>
      </c>
      <c r="J337" s="194">
        <f t="shared" si="26"/>
        <v>2.9697983911056749</v>
      </c>
      <c r="K337" s="219">
        <f>InpC!$F$55*100</f>
        <v>0.15</v>
      </c>
      <c r="L337" s="219">
        <f>InpC!$F$64*100</f>
        <v>0</v>
      </c>
      <c r="M337" s="194">
        <f t="shared" si="27"/>
        <v>2.819798391105675</v>
      </c>
      <c r="N337" s="194">
        <f t="shared" si="28"/>
        <v>2.819798391105675</v>
      </c>
    </row>
    <row r="338" spans="5:14" x14ac:dyDescent="0.25">
      <c r="E338" s="220">
        <f t="shared" si="29"/>
        <v>42837</v>
      </c>
      <c r="F338" s="219">
        <f xml:space="preserve"> InpC!$F$28</f>
        <v>4</v>
      </c>
      <c r="G338" s="217">
        <f t="shared" si="25"/>
        <v>2018</v>
      </c>
      <c r="H338" s="216">
        <v>2.8429083022500801</v>
      </c>
      <c r="I338" s="216">
        <v>3.10666901369662</v>
      </c>
      <c r="J338" s="194">
        <f t="shared" si="26"/>
        <v>2.9747886579733498</v>
      </c>
      <c r="K338" s="219">
        <f>InpC!$F$55*100</f>
        <v>0.15</v>
      </c>
      <c r="L338" s="219">
        <f>InpC!$F$64*100</f>
        <v>0</v>
      </c>
      <c r="M338" s="194">
        <f t="shared" si="27"/>
        <v>2.8247886579733499</v>
      </c>
      <c r="N338" s="194">
        <f t="shared" si="28"/>
        <v>2.8247886579733499</v>
      </c>
    </row>
    <row r="339" spans="5:14" x14ac:dyDescent="0.25">
      <c r="E339" s="220">
        <f t="shared" si="29"/>
        <v>42838</v>
      </c>
      <c r="F339" s="219">
        <f xml:space="preserve"> InpC!$F$28</f>
        <v>4</v>
      </c>
      <c r="G339" s="217">
        <f t="shared" si="25"/>
        <v>2018</v>
      </c>
      <c r="H339" s="216">
        <v>2.8435080752156598</v>
      </c>
      <c r="I339" s="216">
        <v>3.1059995686202599</v>
      </c>
      <c r="J339" s="194">
        <f t="shared" si="26"/>
        <v>2.9747538219179601</v>
      </c>
      <c r="K339" s="219">
        <f>InpC!$F$55*100</f>
        <v>0.15</v>
      </c>
      <c r="L339" s="219">
        <f>InpC!$F$64*100</f>
        <v>0</v>
      </c>
      <c r="M339" s="194">
        <f t="shared" si="27"/>
        <v>2.8247538219179602</v>
      </c>
      <c r="N339" s="194">
        <f t="shared" si="28"/>
        <v>2.8247538219179602</v>
      </c>
    </row>
    <row r="340" spans="5:14" x14ac:dyDescent="0.25">
      <c r="E340" s="220">
        <f t="shared" si="29"/>
        <v>42839</v>
      </c>
      <c r="F340" s="219">
        <f xml:space="preserve"> InpC!$F$28</f>
        <v>4</v>
      </c>
      <c r="G340" s="217">
        <f t="shared" si="25"/>
        <v>2018</v>
      </c>
      <c r="H340" s="216">
        <v>2.8435080752156598</v>
      </c>
      <c r="I340" s="216">
        <v>3.1059995686202599</v>
      </c>
      <c r="J340" s="194">
        <f t="shared" si="26"/>
        <v>2.9747538219179601</v>
      </c>
      <c r="K340" s="219">
        <f>InpC!$F$55*100</f>
        <v>0.15</v>
      </c>
      <c r="L340" s="219">
        <f>InpC!$F$64*100</f>
        <v>0</v>
      </c>
      <c r="M340" s="194">
        <f t="shared" si="27"/>
        <v>2.8247538219179602</v>
      </c>
      <c r="N340" s="194">
        <f t="shared" si="28"/>
        <v>2.8247538219179602</v>
      </c>
    </row>
    <row r="341" spans="5:14" x14ac:dyDescent="0.25">
      <c r="E341" s="220">
        <f t="shared" si="29"/>
        <v>42842</v>
      </c>
      <c r="F341" s="219">
        <f xml:space="preserve"> InpC!$F$28</f>
        <v>4</v>
      </c>
      <c r="G341" s="217">
        <f t="shared" si="25"/>
        <v>2018</v>
      </c>
      <c r="H341" s="216">
        <v>2.8435080752156598</v>
      </c>
      <c r="I341" s="216">
        <v>3.1059995686202599</v>
      </c>
      <c r="J341" s="194">
        <f t="shared" si="26"/>
        <v>2.9747538219179601</v>
      </c>
      <c r="K341" s="219">
        <f>InpC!$F$55*100</f>
        <v>0.15</v>
      </c>
      <c r="L341" s="219">
        <f>InpC!$F$64*100</f>
        <v>0</v>
      </c>
      <c r="M341" s="194">
        <f t="shared" si="27"/>
        <v>2.8247538219179602</v>
      </c>
      <c r="N341" s="194">
        <f t="shared" si="28"/>
        <v>2.8247538219179602</v>
      </c>
    </row>
    <row r="342" spans="5:14" x14ac:dyDescent="0.25">
      <c r="E342" s="220">
        <f t="shared" si="29"/>
        <v>42843</v>
      </c>
      <c r="F342" s="219">
        <f xml:space="preserve"> InpC!$F$28</f>
        <v>4</v>
      </c>
      <c r="G342" s="217">
        <f t="shared" si="25"/>
        <v>2018</v>
      </c>
      <c r="H342" s="216">
        <v>2.84154445024335</v>
      </c>
      <c r="I342" s="216">
        <v>3.1050664459540598</v>
      </c>
      <c r="J342" s="194">
        <f t="shared" si="26"/>
        <v>2.9733054480987047</v>
      </c>
      <c r="K342" s="219">
        <f>InpC!$F$55*100</f>
        <v>0.15</v>
      </c>
      <c r="L342" s="219">
        <f>InpC!$F$64*100</f>
        <v>0</v>
      </c>
      <c r="M342" s="194">
        <f t="shared" si="27"/>
        <v>2.8233054480987048</v>
      </c>
      <c r="N342" s="194">
        <f t="shared" si="28"/>
        <v>2.8233054480987048</v>
      </c>
    </row>
    <row r="343" spans="5:14" x14ac:dyDescent="0.25">
      <c r="E343" s="220">
        <f t="shared" si="29"/>
        <v>42844</v>
      </c>
      <c r="F343" s="219">
        <f xml:space="preserve"> InpC!$F$28</f>
        <v>4</v>
      </c>
      <c r="G343" s="217">
        <f t="shared" si="25"/>
        <v>2018</v>
      </c>
      <c r="H343" s="216">
        <v>2.8588693808980499</v>
      </c>
      <c r="I343" s="216">
        <v>3.1246002759075902</v>
      </c>
      <c r="J343" s="194">
        <f t="shared" si="26"/>
        <v>2.9917348284028202</v>
      </c>
      <c r="K343" s="219">
        <f>InpC!$F$55*100</f>
        <v>0.15</v>
      </c>
      <c r="L343" s="219">
        <f>InpC!$F$64*100</f>
        <v>0</v>
      </c>
      <c r="M343" s="194">
        <f t="shared" si="27"/>
        <v>2.8417348284028203</v>
      </c>
      <c r="N343" s="194">
        <f t="shared" si="28"/>
        <v>2.8417348284028203</v>
      </c>
    </row>
    <row r="344" spans="5:14" x14ac:dyDescent="0.25">
      <c r="E344" s="220">
        <f t="shared" si="29"/>
        <v>42845</v>
      </c>
      <c r="F344" s="219">
        <f xml:space="preserve"> InpC!$F$28</f>
        <v>4</v>
      </c>
      <c r="G344" s="217">
        <f t="shared" si="25"/>
        <v>2018</v>
      </c>
      <c r="H344" s="216">
        <v>2.8599697729554698</v>
      </c>
      <c r="I344" s="216">
        <v>3.1258619826379501</v>
      </c>
      <c r="J344" s="194">
        <f t="shared" si="26"/>
        <v>2.99291587779671</v>
      </c>
      <c r="K344" s="219">
        <f>InpC!$F$55*100</f>
        <v>0.15</v>
      </c>
      <c r="L344" s="219">
        <f>InpC!$F$64*100</f>
        <v>0</v>
      </c>
      <c r="M344" s="194">
        <f t="shared" si="27"/>
        <v>2.8429158777967101</v>
      </c>
      <c r="N344" s="194">
        <f t="shared" si="28"/>
        <v>2.8429158777967101</v>
      </c>
    </row>
    <row r="345" spans="5:14" x14ac:dyDescent="0.25">
      <c r="E345" s="220">
        <f t="shared" si="29"/>
        <v>42846</v>
      </c>
      <c r="F345" s="219">
        <f xml:space="preserve"> InpC!$F$28</f>
        <v>4</v>
      </c>
      <c r="G345" s="217">
        <f t="shared" si="25"/>
        <v>2018</v>
      </c>
      <c r="H345" s="216">
        <v>2.8433823896381401</v>
      </c>
      <c r="I345" s="216">
        <v>3.1088731191889698</v>
      </c>
      <c r="J345" s="194">
        <f t="shared" si="26"/>
        <v>2.9761277544135547</v>
      </c>
      <c r="K345" s="219">
        <f>InpC!$F$55*100</f>
        <v>0.15</v>
      </c>
      <c r="L345" s="219">
        <f>InpC!$F$64*100</f>
        <v>0</v>
      </c>
      <c r="M345" s="194">
        <f t="shared" si="27"/>
        <v>2.8261277544135548</v>
      </c>
      <c r="N345" s="194">
        <f t="shared" si="28"/>
        <v>2.8261277544135548</v>
      </c>
    </row>
    <row r="346" spans="5:14" x14ac:dyDescent="0.25">
      <c r="E346" s="220">
        <f t="shared" si="29"/>
        <v>42849</v>
      </c>
      <c r="F346" s="219">
        <f xml:space="preserve"> InpC!$F$28</f>
        <v>4</v>
      </c>
      <c r="G346" s="217">
        <f t="shared" si="25"/>
        <v>2018</v>
      </c>
      <c r="H346" s="216">
        <v>2.85244027201272</v>
      </c>
      <c r="I346" s="216">
        <v>3.1285437646039398</v>
      </c>
      <c r="J346" s="194">
        <f t="shared" si="26"/>
        <v>2.9904920183083297</v>
      </c>
      <c r="K346" s="219">
        <f>InpC!$F$55*100</f>
        <v>0.15</v>
      </c>
      <c r="L346" s="219">
        <f>InpC!$F$64*100</f>
        <v>0</v>
      </c>
      <c r="M346" s="194">
        <f t="shared" si="27"/>
        <v>2.8404920183083298</v>
      </c>
      <c r="N346" s="194">
        <f t="shared" si="28"/>
        <v>2.8404920183083298</v>
      </c>
    </row>
    <row r="347" spans="5:14" x14ac:dyDescent="0.25">
      <c r="E347" s="220">
        <f t="shared" si="29"/>
        <v>42850</v>
      </c>
      <c r="F347" s="219">
        <f xml:space="preserve"> InpC!$F$28</f>
        <v>4</v>
      </c>
      <c r="G347" s="217">
        <f t="shared" si="25"/>
        <v>2018</v>
      </c>
      <c r="H347" s="216">
        <v>2.8624955782043999</v>
      </c>
      <c r="I347" s="216">
        <v>3.1394919223817501</v>
      </c>
      <c r="J347" s="194">
        <f t="shared" si="26"/>
        <v>3.000993750293075</v>
      </c>
      <c r="K347" s="219">
        <f>InpC!$F$55*100</f>
        <v>0.15</v>
      </c>
      <c r="L347" s="219">
        <f>InpC!$F$64*100</f>
        <v>0</v>
      </c>
      <c r="M347" s="194">
        <f t="shared" si="27"/>
        <v>2.8509937502930751</v>
      </c>
      <c r="N347" s="194">
        <f t="shared" si="28"/>
        <v>2.8509937502930751</v>
      </c>
    </row>
    <row r="348" spans="5:14" x14ac:dyDescent="0.25">
      <c r="E348" s="220">
        <f t="shared" si="29"/>
        <v>42851</v>
      </c>
      <c r="F348" s="219">
        <f xml:space="preserve"> InpC!$F$28</f>
        <v>4</v>
      </c>
      <c r="G348" s="217">
        <f t="shared" si="25"/>
        <v>2018</v>
      </c>
      <c r="H348" s="216">
        <v>2.8698203309996599</v>
      </c>
      <c r="I348" s="216">
        <v>3.1450758455713901</v>
      </c>
      <c r="J348" s="194">
        <f t="shared" si="26"/>
        <v>3.0074480882855248</v>
      </c>
      <c r="K348" s="219">
        <f>InpC!$F$55*100</f>
        <v>0.15</v>
      </c>
      <c r="L348" s="219">
        <f>InpC!$F$64*100</f>
        <v>0</v>
      </c>
      <c r="M348" s="194">
        <f t="shared" si="27"/>
        <v>2.8574480882855249</v>
      </c>
      <c r="N348" s="194">
        <f t="shared" si="28"/>
        <v>2.8574480882855249</v>
      </c>
    </row>
    <row r="349" spans="5:14" x14ac:dyDescent="0.25">
      <c r="E349" s="220">
        <f t="shared" si="29"/>
        <v>42852</v>
      </c>
      <c r="F349" s="219">
        <f xml:space="preserve"> InpC!$F$28</f>
        <v>4</v>
      </c>
      <c r="G349" s="217">
        <f t="shared" si="25"/>
        <v>2018</v>
      </c>
      <c r="H349" s="216">
        <v>2.8562771084880301</v>
      </c>
      <c r="I349" s="216">
        <v>3.1283874494611199</v>
      </c>
      <c r="J349" s="194">
        <f t="shared" si="26"/>
        <v>2.9923322789745752</v>
      </c>
      <c r="K349" s="219">
        <f>InpC!$F$55*100</f>
        <v>0.15</v>
      </c>
      <c r="L349" s="219">
        <f>InpC!$F$64*100</f>
        <v>0</v>
      </c>
      <c r="M349" s="194">
        <f t="shared" si="27"/>
        <v>2.8423322789745753</v>
      </c>
      <c r="N349" s="194">
        <f t="shared" si="28"/>
        <v>2.8423322789745753</v>
      </c>
    </row>
    <row r="350" spans="5:14" x14ac:dyDescent="0.25">
      <c r="E350" s="220">
        <f t="shared" si="29"/>
        <v>42853</v>
      </c>
      <c r="F350" s="219">
        <f xml:space="preserve"> InpC!$F$28</f>
        <v>4</v>
      </c>
      <c r="G350" s="217">
        <f t="shared" si="25"/>
        <v>2018</v>
      </c>
      <c r="H350" s="216">
        <v>2.8571617107624299</v>
      </c>
      <c r="I350" s="216">
        <v>3.1292735142176902</v>
      </c>
      <c r="J350" s="194">
        <f t="shared" si="26"/>
        <v>2.99321761249006</v>
      </c>
      <c r="K350" s="219">
        <f>InpC!$F$55*100</f>
        <v>0.15</v>
      </c>
      <c r="L350" s="219">
        <f>InpC!$F$64*100</f>
        <v>0</v>
      </c>
      <c r="M350" s="194">
        <f t="shared" si="27"/>
        <v>2.8432176124900601</v>
      </c>
      <c r="N350" s="194">
        <f t="shared" si="28"/>
        <v>2.8432176124900601</v>
      </c>
    </row>
    <row r="351" spans="5:14" x14ac:dyDescent="0.25">
      <c r="E351" s="220">
        <f t="shared" si="29"/>
        <v>42856</v>
      </c>
      <c r="F351" s="219">
        <f xml:space="preserve"> InpC!$F$28</f>
        <v>4</v>
      </c>
      <c r="G351" s="217">
        <f t="shared" si="25"/>
        <v>2018</v>
      </c>
      <c r="H351" s="216">
        <v>2.8571617107624299</v>
      </c>
      <c r="I351" s="216">
        <v>3.1292735142176902</v>
      </c>
      <c r="J351" s="194">
        <f t="shared" si="26"/>
        <v>2.99321761249006</v>
      </c>
      <c r="K351" s="219">
        <f>InpC!$F$55*100</f>
        <v>0.15</v>
      </c>
      <c r="L351" s="219">
        <f>InpC!$F$64*100</f>
        <v>0</v>
      </c>
      <c r="M351" s="194">
        <f t="shared" si="27"/>
        <v>2.8432176124900601</v>
      </c>
      <c r="N351" s="194">
        <f t="shared" si="28"/>
        <v>2.8432176124900601</v>
      </c>
    </row>
    <row r="352" spans="5:14" x14ac:dyDescent="0.25">
      <c r="E352" s="220">
        <f t="shared" si="29"/>
        <v>42857</v>
      </c>
      <c r="F352" s="219">
        <f xml:space="preserve"> InpC!$F$28</f>
        <v>4</v>
      </c>
      <c r="G352" s="217">
        <f t="shared" si="25"/>
        <v>2018</v>
      </c>
      <c r="H352" s="216">
        <v>2.86541627982748</v>
      </c>
      <c r="I352" s="216">
        <v>3.13354449242751</v>
      </c>
      <c r="J352" s="194">
        <f t="shared" si="26"/>
        <v>2.999480386127495</v>
      </c>
      <c r="K352" s="219">
        <f>InpC!$F$55*100</f>
        <v>0.15</v>
      </c>
      <c r="L352" s="219">
        <f>InpC!$F$64*100</f>
        <v>0</v>
      </c>
      <c r="M352" s="194">
        <f t="shared" si="27"/>
        <v>2.8494803861274951</v>
      </c>
      <c r="N352" s="194">
        <f t="shared" si="28"/>
        <v>2.8494803861274951</v>
      </c>
    </row>
    <row r="353" spans="5:14" x14ac:dyDescent="0.25">
      <c r="E353" s="220">
        <f t="shared" si="29"/>
        <v>42858</v>
      </c>
      <c r="F353" s="219">
        <f xml:space="preserve"> InpC!$F$28</f>
        <v>4</v>
      </c>
      <c r="G353" s="217">
        <f t="shared" si="25"/>
        <v>2018</v>
      </c>
      <c r="H353" s="216">
        <v>2.8464964780494499</v>
      </c>
      <c r="I353" s="216">
        <v>3.1088745036132801</v>
      </c>
      <c r="J353" s="194">
        <f t="shared" si="26"/>
        <v>2.977685490831365</v>
      </c>
      <c r="K353" s="219">
        <f>InpC!$F$55*100</f>
        <v>0.15</v>
      </c>
      <c r="L353" s="219">
        <f>InpC!$F$64*100</f>
        <v>0</v>
      </c>
      <c r="M353" s="194">
        <f t="shared" si="27"/>
        <v>2.8276854908313651</v>
      </c>
      <c r="N353" s="194">
        <f t="shared" si="28"/>
        <v>2.8276854908313651</v>
      </c>
    </row>
    <row r="354" spans="5:14" x14ac:dyDescent="0.25">
      <c r="E354" s="220">
        <f t="shared" si="29"/>
        <v>42859</v>
      </c>
      <c r="F354" s="219">
        <f xml:space="preserve"> InpC!$F$28</f>
        <v>4</v>
      </c>
      <c r="G354" s="217">
        <f t="shared" si="25"/>
        <v>2018</v>
      </c>
      <c r="H354" s="216">
        <v>2.8771614466417699</v>
      </c>
      <c r="I354" s="216">
        <v>3.1380421235490901</v>
      </c>
      <c r="J354" s="194">
        <f t="shared" si="26"/>
        <v>3.0076017850954297</v>
      </c>
      <c r="K354" s="219">
        <f>InpC!$F$55*100</f>
        <v>0.15</v>
      </c>
      <c r="L354" s="219">
        <f>InpC!$F$64*100</f>
        <v>0</v>
      </c>
      <c r="M354" s="194">
        <f t="shared" si="27"/>
        <v>2.8576017850954298</v>
      </c>
      <c r="N354" s="194">
        <f t="shared" si="28"/>
        <v>2.8576017850954298</v>
      </c>
    </row>
    <row r="355" spans="5:14" x14ac:dyDescent="0.25">
      <c r="E355" s="220">
        <f t="shared" si="29"/>
        <v>42860</v>
      </c>
      <c r="F355" s="219">
        <f xml:space="preserve"> InpC!$F$28</f>
        <v>4</v>
      </c>
      <c r="G355" s="217">
        <f t="shared" si="25"/>
        <v>2018</v>
      </c>
      <c r="H355" s="216">
        <v>2.89120785805035</v>
      </c>
      <c r="I355" s="216">
        <v>3.1503231253303299</v>
      </c>
      <c r="J355" s="194">
        <f t="shared" si="26"/>
        <v>3.0207654916903399</v>
      </c>
      <c r="K355" s="219">
        <f>InpC!$F$55*100</f>
        <v>0.15</v>
      </c>
      <c r="L355" s="219">
        <f>InpC!$F$64*100</f>
        <v>0</v>
      </c>
      <c r="M355" s="194">
        <f t="shared" si="27"/>
        <v>2.87076549169034</v>
      </c>
      <c r="N355" s="194">
        <f t="shared" si="28"/>
        <v>2.87076549169034</v>
      </c>
    </row>
    <row r="356" spans="5:14" x14ac:dyDescent="0.25">
      <c r="E356" s="220">
        <f t="shared" si="29"/>
        <v>42863</v>
      </c>
      <c r="F356" s="219">
        <f xml:space="preserve"> InpC!$F$28</f>
        <v>4</v>
      </c>
      <c r="G356" s="217">
        <f t="shared" si="25"/>
        <v>2018</v>
      </c>
      <c r="H356" s="216">
        <v>2.9057349134144701</v>
      </c>
      <c r="I356" s="216">
        <v>3.1649972954821499</v>
      </c>
      <c r="J356" s="194">
        <f t="shared" si="26"/>
        <v>3.0353661044483102</v>
      </c>
      <c r="K356" s="219">
        <f>InpC!$F$55*100</f>
        <v>0.15</v>
      </c>
      <c r="L356" s="219">
        <f>InpC!$F$64*100</f>
        <v>0</v>
      </c>
      <c r="M356" s="194">
        <f t="shared" si="27"/>
        <v>2.8853661044483103</v>
      </c>
      <c r="N356" s="194">
        <f t="shared" si="28"/>
        <v>2.8853661044483103</v>
      </c>
    </row>
    <row r="357" spans="5:14" x14ac:dyDescent="0.25">
      <c r="E357" s="220">
        <f t="shared" si="29"/>
        <v>42864</v>
      </c>
      <c r="F357" s="219">
        <f xml:space="preserve"> InpC!$F$28</f>
        <v>4</v>
      </c>
      <c r="G357" s="217">
        <f t="shared" si="25"/>
        <v>2018</v>
      </c>
      <c r="H357" s="216">
        <v>2.9268930750175399</v>
      </c>
      <c r="I357" s="216">
        <v>3.1874919139462499</v>
      </c>
      <c r="J357" s="194">
        <f t="shared" si="26"/>
        <v>3.0571924944818951</v>
      </c>
      <c r="K357" s="219">
        <f>InpC!$F$55*100</f>
        <v>0.15</v>
      </c>
      <c r="L357" s="219">
        <f>InpC!$F$64*100</f>
        <v>0</v>
      </c>
      <c r="M357" s="194">
        <f t="shared" si="27"/>
        <v>2.9071924944818952</v>
      </c>
      <c r="N357" s="194">
        <f t="shared" si="28"/>
        <v>2.9071924944818952</v>
      </c>
    </row>
    <row r="358" spans="5:14" x14ac:dyDescent="0.25">
      <c r="E358" s="220">
        <f t="shared" si="29"/>
        <v>42865</v>
      </c>
      <c r="F358" s="219">
        <f xml:space="preserve"> InpC!$F$28</f>
        <v>4</v>
      </c>
      <c r="G358" s="217">
        <f t="shared" si="25"/>
        <v>2018</v>
      </c>
      <c r="H358" s="216">
        <v>2.8908825963562799</v>
      </c>
      <c r="I358" s="216">
        <v>3.1490619063484901</v>
      </c>
      <c r="J358" s="194">
        <f t="shared" si="26"/>
        <v>3.0199722513523852</v>
      </c>
      <c r="K358" s="219">
        <f>InpC!$F$55*100</f>
        <v>0.15</v>
      </c>
      <c r="L358" s="219">
        <f>InpC!$F$64*100</f>
        <v>0</v>
      </c>
      <c r="M358" s="194">
        <f t="shared" si="27"/>
        <v>2.8699722513523853</v>
      </c>
      <c r="N358" s="194">
        <f t="shared" si="28"/>
        <v>2.8699722513523853</v>
      </c>
    </row>
    <row r="359" spans="5:14" x14ac:dyDescent="0.25">
      <c r="E359" s="220">
        <f t="shared" si="29"/>
        <v>42866</v>
      </c>
      <c r="F359" s="219">
        <f xml:space="preserve"> InpC!$F$28</f>
        <v>4</v>
      </c>
      <c r="G359" s="217">
        <f t="shared" si="25"/>
        <v>2018</v>
      </c>
      <c r="H359" s="216">
        <v>2.8860786506252398</v>
      </c>
      <c r="I359" s="216">
        <v>3.1436155683755</v>
      </c>
      <c r="J359" s="194">
        <f t="shared" si="26"/>
        <v>3.0148471095003702</v>
      </c>
      <c r="K359" s="219">
        <f>InpC!$F$55*100</f>
        <v>0.15</v>
      </c>
      <c r="L359" s="219">
        <f>InpC!$F$64*100</f>
        <v>0</v>
      </c>
      <c r="M359" s="194">
        <f t="shared" si="27"/>
        <v>2.8648471095003702</v>
      </c>
      <c r="N359" s="194">
        <f t="shared" si="28"/>
        <v>2.8648471095003702</v>
      </c>
    </row>
    <row r="360" spans="5:14" x14ac:dyDescent="0.25">
      <c r="E360" s="220">
        <f t="shared" si="29"/>
        <v>42867</v>
      </c>
      <c r="F360" s="219">
        <f xml:space="preserve"> InpC!$F$28</f>
        <v>4</v>
      </c>
      <c r="G360" s="217">
        <f t="shared" si="25"/>
        <v>2018</v>
      </c>
      <c r="H360" s="216">
        <v>2.8218246181090598</v>
      </c>
      <c r="I360" s="216">
        <v>3.07576955055674</v>
      </c>
      <c r="J360" s="194">
        <f t="shared" si="26"/>
        <v>2.9487970843328997</v>
      </c>
      <c r="K360" s="219">
        <f>InpC!$F$55*100</f>
        <v>0.15</v>
      </c>
      <c r="L360" s="219">
        <f>InpC!$F$64*100</f>
        <v>0</v>
      </c>
      <c r="M360" s="194">
        <f t="shared" si="27"/>
        <v>2.7987970843328998</v>
      </c>
      <c r="N360" s="194">
        <f t="shared" si="28"/>
        <v>2.7987970843328998</v>
      </c>
    </row>
    <row r="361" spans="5:14" x14ac:dyDescent="0.25">
      <c r="E361" s="220">
        <f t="shared" si="29"/>
        <v>42870</v>
      </c>
      <c r="F361" s="219">
        <f xml:space="preserve"> InpC!$F$28</f>
        <v>4</v>
      </c>
      <c r="G361" s="217">
        <f t="shared" si="25"/>
        <v>2018</v>
      </c>
      <c r="H361" s="216">
        <v>2.8614279996365801</v>
      </c>
      <c r="I361" s="216">
        <v>3.11446059883336</v>
      </c>
      <c r="J361" s="194">
        <f t="shared" si="26"/>
        <v>2.9879442992349698</v>
      </c>
      <c r="K361" s="219">
        <f>InpC!$F$55*100</f>
        <v>0.15</v>
      </c>
      <c r="L361" s="219">
        <f>InpC!$F$64*100</f>
        <v>0</v>
      </c>
      <c r="M361" s="194">
        <f t="shared" si="27"/>
        <v>2.8379442992349699</v>
      </c>
      <c r="N361" s="194">
        <f t="shared" si="28"/>
        <v>2.8379442992349699</v>
      </c>
    </row>
    <row r="362" spans="5:14" x14ac:dyDescent="0.25">
      <c r="E362" s="220">
        <f t="shared" si="29"/>
        <v>42871</v>
      </c>
      <c r="F362" s="219">
        <f xml:space="preserve"> InpC!$F$28</f>
        <v>4</v>
      </c>
      <c r="G362" s="217">
        <f t="shared" si="25"/>
        <v>2018</v>
      </c>
      <c r="H362" s="216">
        <v>2.8482310002596001</v>
      </c>
      <c r="I362" s="216">
        <v>3.1027669440080601</v>
      </c>
      <c r="J362" s="194">
        <f t="shared" si="26"/>
        <v>2.9754989721338303</v>
      </c>
      <c r="K362" s="219">
        <f>InpC!$F$55*100</f>
        <v>0.15</v>
      </c>
      <c r="L362" s="219">
        <f>InpC!$F$64*100</f>
        <v>0</v>
      </c>
      <c r="M362" s="194">
        <f t="shared" si="27"/>
        <v>2.8254989721338304</v>
      </c>
      <c r="N362" s="194">
        <f t="shared" si="28"/>
        <v>2.8254989721338304</v>
      </c>
    </row>
    <row r="363" spans="5:14" x14ac:dyDescent="0.25">
      <c r="E363" s="220">
        <f t="shared" si="29"/>
        <v>42872</v>
      </c>
      <c r="F363" s="219">
        <f xml:space="preserve"> InpC!$F$28</f>
        <v>4</v>
      </c>
      <c r="G363" s="217">
        <f t="shared" si="25"/>
        <v>2018</v>
      </c>
      <c r="H363" s="216">
        <v>2.80725746579885</v>
      </c>
      <c r="I363" s="216">
        <v>3.05637122476241</v>
      </c>
      <c r="J363" s="194">
        <f t="shared" si="26"/>
        <v>2.93181434528063</v>
      </c>
      <c r="K363" s="219">
        <f>InpC!$F$55*100</f>
        <v>0.15</v>
      </c>
      <c r="L363" s="219">
        <f>InpC!$F$64*100</f>
        <v>0</v>
      </c>
      <c r="M363" s="194">
        <f t="shared" si="27"/>
        <v>2.7818143452806301</v>
      </c>
      <c r="N363" s="194">
        <f t="shared" si="28"/>
        <v>2.7818143452806301</v>
      </c>
    </row>
    <row r="364" spans="5:14" x14ac:dyDescent="0.25">
      <c r="E364" s="220">
        <f t="shared" si="29"/>
        <v>42873</v>
      </c>
      <c r="F364" s="219">
        <f xml:space="preserve"> InpC!$F$28</f>
        <v>4</v>
      </c>
      <c r="G364" s="217">
        <f t="shared" si="25"/>
        <v>2018</v>
      </c>
      <c r="H364" s="216">
        <v>2.7958716073868199</v>
      </c>
      <c r="I364" s="216">
        <v>3.0529239696600698</v>
      </c>
      <c r="J364" s="194">
        <f t="shared" si="26"/>
        <v>2.9243977885234447</v>
      </c>
      <c r="K364" s="219">
        <f>InpC!$F$55*100</f>
        <v>0.15</v>
      </c>
      <c r="L364" s="219">
        <f>InpC!$F$64*100</f>
        <v>0</v>
      </c>
      <c r="M364" s="194">
        <f t="shared" si="27"/>
        <v>2.7743977885234448</v>
      </c>
      <c r="N364" s="194">
        <f t="shared" si="28"/>
        <v>2.7743977885234448</v>
      </c>
    </row>
    <row r="365" spans="5:14" x14ac:dyDescent="0.25">
      <c r="E365" s="220">
        <f t="shared" si="29"/>
        <v>42874</v>
      </c>
      <c r="F365" s="219">
        <f xml:space="preserve"> InpC!$F$28</f>
        <v>4</v>
      </c>
      <c r="G365" s="217">
        <f t="shared" si="25"/>
        <v>2018</v>
      </c>
      <c r="H365" s="216">
        <v>2.8061053550192501</v>
      </c>
      <c r="I365" s="216">
        <v>3.0642512451239399</v>
      </c>
      <c r="J365" s="194">
        <f t="shared" si="26"/>
        <v>2.9351783000715947</v>
      </c>
      <c r="K365" s="219">
        <f>InpC!$F$55*100</f>
        <v>0.15</v>
      </c>
      <c r="L365" s="219">
        <f>InpC!$F$64*100</f>
        <v>0</v>
      </c>
      <c r="M365" s="194">
        <f t="shared" si="27"/>
        <v>2.7851783000715948</v>
      </c>
      <c r="N365" s="194">
        <f t="shared" si="28"/>
        <v>2.7851783000715948</v>
      </c>
    </row>
    <row r="366" spans="5:14" x14ac:dyDescent="0.25">
      <c r="E366" s="220">
        <f t="shared" si="29"/>
        <v>42877</v>
      </c>
      <c r="F366" s="219">
        <f xml:space="preserve"> InpC!$F$28</f>
        <v>4</v>
      </c>
      <c r="G366" s="217">
        <f t="shared" si="25"/>
        <v>2018</v>
      </c>
      <c r="H366" s="216">
        <v>2.8037397680412801</v>
      </c>
      <c r="I366" s="216">
        <v>3.0588736510745602</v>
      </c>
      <c r="J366" s="194">
        <f t="shared" si="26"/>
        <v>2.9313067095579202</v>
      </c>
      <c r="K366" s="219">
        <f>InpC!$F$55*100</f>
        <v>0.15</v>
      </c>
      <c r="L366" s="219">
        <f>InpC!$F$64*100</f>
        <v>0</v>
      </c>
      <c r="M366" s="194">
        <f t="shared" si="27"/>
        <v>2.7813067095579203</v>
      </c>
      <c r="N366" s="194">
        <f t="shared" si="28"/>
        <v>2.7813067095579203</v>
      </c>
    </row>
    <row r="367" spans="5:14" x14ac:dyDescent="0.25">
      <c r="E367" s="220">
        <f t="shared" si="29"/>
        <v>42878</v>
      </c>
      <c r="F367" s="219">
        <f xml:space="preserve"> InpC!$F$28</f>
        <v>4</v>
      </c>
      <c r="G367" s="217">
        <f t="shared" si="25"/>
        <v>2018</v>
      </c>
      <c r="H367" s="216">
        <v>2.78735563925316</v>
      </c>
      <c r="I367" s="216">
        <v>3.03985469457748</v>
      </c>
      <c r="J367" s="194">
        <f t="shared" si="26"/>
        <v>2.9136051669153202</v>
      </c>
      <c r="K367" s="219">
        <f>InpC!$F$55*100</f>
        <v>0.15</v>
      </c>
      <c r="L367" s="219">
        <f>InpC!$F$64*100</f>
        <v>0</v>
      </c>
      <c r="M367" s="194">
        <f t="shared" si="27"/>
        <v>2.7636051669153203</v>
      </c>
      <c r="N367" s="194">
        <f t="shared" si="28"/>
        <v>2.7636051669153203</v>
      </c>
    </row>
    <row r="368" spans="5:14" x14ac:dyDescent="0.25">
      <c r="E368" s="220">
        <f t="shared" si="29"/>
        <v>42879</v>
      </c>
      <c r="F368" s="219">
        <f xml:space="preserve"> InpC!$F$28</f>
        <v>4</v>
      </c>
      <c r="G368" s="217">
        <f t="shared" si="25"/>
        <v>2018</v>
      </c>
      <c r="H368" s="216">
        <v>2.7806678926665902</v>
      </c>
      <c r="I368" s="216">
        <v>3.0313667246744398</v>
      </c>
      <c r="J368" s="194">
        <f t="shared" si="26"/>
        <v>2.9060173086705152</v>
      </c>
      <c r="K368" s="219">
        <f>InpC!$F$55*100</f>
        <v>0.15</v>
      </c>
      <c r="L368" s="219">
        <f>InpC!$F$64*100</f>
        <v>0</v>
      </c>
      <c r="M368" s="194">
        <f t="shared" si="27"/>
        <v>2.7560173086705153</v>
      </c>
      <c r="N368" s="194">
        <f t="shared" si="28"/>
        <v>2.7560173086705153</v>
      </c>
    </row>
    <row r="369" spans="5:14" x14ac:dyDescent="0.25">
      <c r="E369" s="220">
        <f t="shared" si="29"/>
        <v>42880</v>
      </c>
      <c r="F369" s="219">
        <f xml:space="preserve"> InpC!$F$28</f>
        <v>4</v>
      </c>
      <c r="G369" s="217">
        <f t="shared" si="25"/>
        <v>2018</v>
      </c>
      <c r="H369" s="216">
        <v>2.7533904425078402</v>
      </c>
      <c r="I369" s="216">
        <v>3.0066889807644501</v>
      </c>
      <c r="J369" s="194">
        <f t="shared" si="26"/>
        <v>2.8800397116361451</v>
      </c>
      <c r="K369" s="219">
        <f>InpC!$F$55*100</f>
        <v>0.15</v>
      </c>
      <c r="L369" s="219">
        <f>InpC!$F$64*100</f>
        <v>0</v>
      </c>
      <c r="M369" s="194">
        <f t="shared" si="27"/>
        <v>2.7300397116361452</v>
      </c>
      <c r="N369" s="194">
        <f t="shared" si="28"/>
        <v>2.7300397116361452</v>
      </c>
    </row>
    <row r="370" spans="5:14" x14ac:dyDescent="0.25">
      <c r="E370" s="220">
        <f t="shared" si="29"/>
        <v>42881</v>
      </c>
      <c r="F370" s="219">
        <f xml:space="preserve"> InpC!$F$28</f>
        <v>4</v>
      </c>
      <c r="G370" s="217">
        <f t="shared" si="25"/>
        <v>2018</v>
      </c>
      <c r="H370" s="216">
        <v>2.7267558905827398</v>
      </c>
      <c r="I370" s="216">
        <v>2.9770349687869899</v>
      </c>
      <c r="J370" s="194">
        <f t="shared" si="26"/>
        <v>2.8518954296848649</v>
      </c>
      <c r="K370" s="219">
        <f>InpC!$F$55*100</f>
        <v>0.15</v>
      </c>
      <c r="L370" s="219">
        <f>InpC!$F$64*100</f>
        <v>0</v>
      </c>
      <c r="M370" s="194">
        <f t="shared" si="27"/>
        <v>2.701895429684865</v>
      </c>
      <c r="N370" s="194">
        <f t="shared" si="28"/>
        <v>2.701895429684865</v>
      </c>
    </row>
    <row r="371" spans="5:14" x14ac:dyDescent="0.25">
      <c r="E371" s="220">
        <f t="shared" si="29"/>
        <v>42884</v>
      </c>
      <c r="F371" s="219">
        <f xml:space="preserve"> InpC!$F$28</f>
        <v>4</v>
      </c>
      <c r="G371" s="217">
        <f t="shared" si="25"/>
        <v>2018</v>
      </c>
      <c r="H371" s="216">
        <v>2.7267558905827398</v>
      </c>
      <c r="I371" s="216">
        <v>2.9770349687869899</v>
      </c>
      <c r="J371" s="194">
        <f t="shared" si="26"/>
        <v>2.8518954296848649</v>
      </c>
      <c r="K371" s="219">
        <f>InpC!$F$55*100</f>
        <v>0.15</v>
      </c>
      <c r="L371" s="219">
        <f>InpC!$F$64*100</f>
        <v>0</v>
      </c>
      <c r="M371" s="194">
        <f t="shared" si="27"/>
        <v>2.701895429684865</v>
      </c>
      <c r="N371" s="194">
        <f t="shared" si="28"/>
        <v>2.701895429684865</v>
      </c>
    </row>
    <row r="372" spans="5:14" x14ac:dyDescent="0.25">
      <c r="E372" s="220">
        <f t="shared" si="29"/>
        <v>42885</v>
      </c>
      <c r="F372" s="219">
        <f xml:space="preserve"> InpC!$F$28</f>
        <v>4</v>
      </c>
      <c r="G372" s="217">
        <f t="shared" si="25"/>
        <v>2018</v>
      </c>
      <c r="H372" s="216">
        <v>2.72657460831936</v>
      </c>
      <c r="I372" s="216">
        <v>2.9696949211849799</v>
      </c>
      <c r="J372" s="194">
        <f t="shared" si="26"/>
        <v>2.84813476475217</v>
      </c>
      <c r="K372" s="219">
        <f>InpC!$F$55*100</f>
        <v>0.15</v>
      </c>
      <c r="L372" s="219">
        <f>InpC!$F$64*100</f>
        <v>0</v>
      </c>
      <c r="M372" s="194">
        <f t="shared" si="27"/>
        <v>2.6981347647521701</v>
      </c>
      <c r="N372" s="194">
        <f t="shared" si="28"/>
        <v>2.6981347647521701</v>
      </c>
    </row>
    <row r="373" spans="5:14" x14ac:dyDescent="0.25">
      <c r="E373" s="220">
        <f t="shared" si="29"/>
        <v>42886</v>
      </c>
      <c r="F373" s="219">
        <f xml:space="preserve"> InpC!$F$28</f>
        <v>4</v>
      </c>
      <c r="G373" s="217">
        <f t="shared" si="25"/>
        <v>2018</v>
      </c>
      <c r="H373" s="216">
        <v>2.7481285532092299</v>
      </c>
      <c r="I373" s="216">
        <v>2.9904601481455999</v>
      </c>
      <c r="J373" s="194">
        <f t="shared" si="26"/>
        <v>2.8692943506774151</v>
      </c>
      <c r="K373" s="219">
        <f>InpC!$F$55*100</f>
        <v>0.15</v>
      </c>
      <c r="L373" s="219">
        <f>InpC!$F$64*100</f>
        <v>0</v>
      </c>
      <c r="M373" s="194">
        <f t="shared" si="27"/>
        <v>2.7192943506774152</v>
      </c>
      <c r="N373" s="194">
        <f t="shared" si="28"/>
        <v>2.7192943506774152</v>
      </c>
    </row>
    <row r="374" spans="5:14" x14ac:dyDescent="0.25">
      <c r="E374" s="220">
        <f t="shared" si="29"/>
        <v>42887</v>
      </c>
      <c r="F374" s="219">
        <f xml:space="preserve"> InpC!$F$28</f>
        <v>4</v>
      </c>
      <c r="G374" s="217">
        <f t="shared" si="25"/>
        <v>2018</v>
      </c>
      <c r="H374" s="216">
        <v>2.7769386799304199</v>
      </c>
      <c r="I374" s="216">
        <v>3.0045583831898401</v>
      </c>
      <c r="J374" s="194">
        <f t="shared" si="26"/>
        <v>2.89074853156013</v>
      </c>
      <c r="K374" s="219">
        <f>InpC!$F$55*100</f>
        <v>0.15</v>
      </c>
      <c r="L374" s="219">
        <f>InpC!$F$64*100</f>
        <v>0</v>
      </c>
      <c r="M374" s="194">
        <f t="shared" si="27"/>
        <v>2.7407485315601301</v>
      </c>
      <c r="N374" s="194">
        <f t="shared" si="28"/>
        <v>2.7407485315601301</v>
      </c>
    </row>
    <row r="375" spans="5:14" x14ac:dyDescent="0.25">
      <c r="E375" s="220">
        <f t="shared" si="29"/>
        <v>42888</v>
      </c>
      <c r="F375" s="219">
        <f xml:space="preserve"> InpC!$F$28</f>
        <v>4</v>
      </c>
      <c r="G375" s="217">
        <f t="shared" si="25"/>
        <v>2018</v>
      </c>
      <c r="H375" s="216">
        <v>2.76768090034204</v>
      </c>
      <c r="I375" s="216">
        <v>2.9950615536072598</v>
      </c>
      <c r="J375" s="194">
        <f t="shared" si="26"/>
        <v>2.8813712269746499</v>
      </c>
      <c r="K375" s="219">
        <f>InpC!$F$55*100</f>
        <v>0.15</v>
      </c>
      <c r="L375" s="219">
        <f>InpC!$F$64*100</f>
        <v>0</v>
      </c>
      <c r="M375" s="194">
        <f t="shared" si="27"/>
        <v>2.73137122697465</v>
      </c>
      <c r="N375" s="194">
        <f t="shared" si="28"/>
        <v>2.73137122697465</v>
      </c>
    </row>
    <row r="376" spans="5:14" x14ac:dyDescent="0.25">
      <c r="E376" s="220">
        <f t="shared" si="29"/>
        <v>42891</v>
      </c>
      <c r="F376" s="219">
        <f xml:space="preserve"> InpC!$F$28</f>
        <v>4</v>
      </c>
      <c r="G376" s="217">
        <f t="shared" si="25"/>
        <v>2018</v>
      </c>
      <c r="H376" s="216">
        <v>2.7695077583068302</v>
      </c>
      <c r="I376" s="216">
        <v>2.9962304606459802</v>
      </c>
      <c r="J376" s="194">
        <f t="shared" si="26"/>
        <v>2.8828691094764052</v>
      </c>
      <c r="K376" s="219">
        <f>InpC!$F$55*100</f>
        <v>0.15</v>
      </c>
      <c r="L376" s="219">
        <f>InpC!$F$64*100</f>
        <v>0</v>
      </c>
      <c r="M376" s="194">
        <f t="shared" si="27"/>
        <v>2.7328691094764053</v>
      </c>
      <c r="N376" s="194">
        <f t="shared" si="28"/>
        <v>2.7328691094764053</v>
      </c>
    </row>
    <row r="377" spans="5:14" x14ac:dyDescent="0.25">
      <c r="E377" s="220">
        <f t="shared" si="29"/>
        <v>42892</v>
      </c>
      <c r="F377" s="219">
        <f xml:space="preserve"> InpC!$F$28</f>
        <v>4</v>
      </c>
      <c r="G377" s="217">
        <f t="shared" si="25"/>
        <v>2018</v>
      </c>
      <c r="H377" s="216">
        <v>2.7193278789700899</v>
      </c>
      <c r="I377" s="216">
        <v>2.9442537701184301</v>
      </c>
      <c r="J377" s="194">
        <f t="shared" si="26"/>
        <v>2.8317908245442602</v>
      </c>
      <c r="K377" s="219">
        <f>InpC!$F$55*100</f>
        <v>0.15</v>
      </c>
      <c r="L377" s="219">
        <f>InpC!$F$64*100</f>
        <v>0</v>
      </c>
      <c r="M377" s="194">
        <f t="shared" si="27"/>
        <v>2.6817908245442603</v>
      </c>
      <c r="N377" s="194">
        <f t="shared" si="28"/>
        <v>2.6817908245442603</v>
      </c>
    </row>
    <row r="378" spans="5:14" x14ac:dyDescent="0.25">
      <c r="E378" s="220">
        <f t="shared" si="29"/>
        <v>42893</v>
      </c>
      <c r="F378" s="219">
        <f xml:space="preserve"> InpC!$F$28</f>
        <v>4</v>
      </c>
      <c r="G378" s="217">
        <f t="shared" si="25"/>
        <v>2018</v>
      </c>
      <c r="H378" s="216">
        <v>2.70310972433299</v>
      </c>
      <c r="I378" s="216">
        <v>2.9271851524008801</v>
      </c>
      <c r="J378" s="194">
        <f t="shared" si="26"/>
        <v>2.8151474383669353</v>
      </c>
      <c r="K378" s="219">
        <f>InpC!$F$55*100</f>
        <v>0.15</v>
      </c>
      <c r="L378" s="219">
        <f>InpC!$F$64*100</f>
        <v>0</v>
      </c>
      <c r="M378" s="194">
        <f t="shared" si="27"/>
        <v>2.6651474383669354</v>
      </c>
      <c r="N378" s="194">
        <f t="shared" si="28"/>
        <v>2.6651474383669354</v>
      </c>
    </row>
    <row r="379" spans="5:14" x14ac:dyDescent="0.25">
      <c r="E379" s="220">
        <f t="shared" si="29"/>
        <v>42894</v>
      </c>
      <c r="F379" s="219">
        <f xml:space="preserve"> InpC!$F$28</f>
        <v>4</v>
      </c>
      <c r="G379" s="217">
        <f t="shared" si="25"/>
        <v>2018</v>
      </c>
      <c r="H379" s="216">
        <v>2.7542915443957301</v>
      </c>
      <c r="I379" s="216">
        <v>2.9796526996026902</v>
      </c>
      <c r="J379" s="194">
        <f t="shared" si="26"/>
        <v>2.8669721219992104</v>
      </c>
      <c r="K379" s="219">
        <f>InpC!$F$55*100</f>
        <v>0.15</v>
      </c>
      <c r="L379" s="219">
        <f>InpC!$F$64*100</f>
        <v>0</v>
      </c>
      <c r="M379" s="194">
        <f t="shared" si="27"/>
        <v>2.7169721219992105</v>
      </c>
      <c r="N379" s="194">
        <f t="shared" si="28"/>
        <v>2.7169721219992105</v>
      </c>
    </row>
    <row r="380" spans="5:14" x14ac:dyDescent="0.25">
      <c r="E380" s="220">
        <f t="shared" si="29"/>
        <v>42895</v>
      </c>
      <c r="F380" s="219">
        <f xml:space="preserve"> InpC!$F$28</f>
        <v>4</v>
      </c>
      <c r="G380" s="217">
        <f t="shared" si="25"/>
        <v>2018</v>
      </c>
      <c r="H380" s="216">
        <v>2.74455129208441</v>
      </c>
      <c r="I380" s="216">
        <v>2.9675810980142501</v>
      </c>
      <c r="J380" s="194">
        <f t="shared" si="26"/>
        <v>2.8560661950493298</v>
      </c>
      <c r="K380" s="219">
        <f>InpC!$F$55*100</f>
        <v>0.15</v>
      </c>
      <c r="L380" s="219">
        <f>InpC!$F$64*100</f>
        <v>0</v>
      </c>
      <c r="M380" s="194">
        <f t="shared" si="27"/>
        <v>2.7060661950493299</v>
      </c>
      <c r="N380" s="194">
        <f t="shared" si="28"/>
        <v>2.7060661950493299</v>
      </c>
    </row>
    <row r="381" spans="5:14" x14ac:dyDescent="0.25">
      <c r="E381" s="220">
        <f t="shared" si="29"/>
        <v>42898</v>
      </c>
      <c r="F381" s="219">
        <f xml:space="preserve"> InpC!$F$28</f>
        <v>4</v>
      </c>
      <c r="G381" s="217">
        <f t="shared" si="25"/>
        <v>2018</v>
      </c>
      <c r="H381" s="216">
        <v>2.72808257880035</v>
      </c>
      <c r="I381" s="216">
        <v>2.9466950732186601</v>
      </c>
      <c r="J381" s="194">
        <f t="shared" si="26"/>
        <v>2.837388826009505</v>
      </c>
      <c r="K381" s="219">
        <f>InpC!$F$55*100</f>
        <v>0.15</v>
      </c>
      <c r="L381" s="219">
        <f>InpC!$F$64*100</f>
        <v>0</v>
      </c>
      <c r="M381" s="194">
        <f t="shared" si="27"/>
        <v>2.6873888260095051</v>
      </c>
      <c r="N381" s="194">
        <f t="shared" si="28"/>
        <v>2.6873888260095051</v>
      </c>
    </row>
    <row r="382" spans="5:14" x14ac:dyDescent="0.25">
      <c r="E382" s="220">
        <f t="shared" si="29"/>
        <v>42899</v>
      </c>
      <c r="F382" s="219">
        <f xml:space="preserve"> InpC!$F$28</f>
        <v>4</v>
      </c>
      <c r="G382" s="217">
        <f t="shared" si="25"/>
        <v>2018</v>
      </c>
      <c r="H382" s="216">
        <v>2.7770014354899399</v>
      </c>
      <c r="I382" s="216">
        <v>2.99582731872106</v>
      </c>
      <c r="J382" s="194">
        <f t="shared" si="26"/>
        <v>2.8864143771055</v>
      </c>
      <c r="K382" s="219">
        <f>InpC!$F$55*100</f>
        <v>0.15</v>
      </c>
      <c r="L382" s="219">
        <f>InpC!$F$64*100</f>
        <v>0</v>
      </c>
      <c r="M382" s="194">
        <f t="shared" si="27"/>
        <v>2.7364143771055001</v>
      </c>
      <c r="N382" s="194">
        <f t="shared" si="28"/>
        <v>2.7364143771055001</v>
      </c>
    </row>
    <row r="383" spans="5:14" x14ac:dyDescent="0.25">
      <c r="E383" s="220">
        <f t="shared" si="29"/>
        <v>42900</v>
      </c>
      <c r="F383" s="219">
        <f xml:space="preserve"> InpC!$F$28</f>
        <v>4</v>
      </c>
      <c r="G383" s="217">
        <f t="shared" si="25"/>
        <v>2018</v>
      </c>
      <c r="H383" s="216">
        <v>2.69481870939696</v>
      </c>
      <c r="I383" s="216">
        <v>2.9111402844657399</v>
      </c>
      <c r="J383" s="194">
        <f t="shared" si="26"/>
        <v>2.80297949693135</v>
      </c>
      <c r="K383" s="219">
        <f>InpC!$F$55*100</f>
        <v>0.15</v>
      </c>
      <c r="L383" s="219">
        <f>InpC!$F$64*100</f>
        <v>0</v>
      </c>
      <c r="M383" s="194">
        <f t="shared" si="27"/>
        <v>2.65297949693135</v>
      </c>
      <c r="N383" s="194">
        <f t="shared" si="28"/>
        <v>2.65297949693135</v>
      </c>
    </row>
    <row r="384" spans="5:14" x14ac:dyDescent="0.25">
      <c r="E384" s="220">
        <f t="shared" si="29"/>
        <v>42901</v>
      </c>
      <c r="F384" s="219">
        <f xml:space="preserve"> InpC!$F$28</f>
        <v>4</v>
      </c>
      <c r="G384" s="217">
        <f t="shared" si="25"/>
        <v>2018</v>
      </c>
      <c r="H384" s="216">
        <v>2.7613009108761801</v>
      </c>
      <c r="I384" s="216">
        <v>2.9905837521957399</v>
      </c>
      <c r="J384" s="194">
        <f t="shared" si="26"/>
        <v>2.8759423315359598</v>
      </c>
      <c r="K384" s="219">
        <f>InpC!$F$55*100</f>
        <v>0.15</v>
      </c>
      <c r="L384" s="219">
        <f>InpC!$F$64*100</f>
        <v>0</v>
      </c>
      <c r="M384" s="194">
        <f t="shared" si="27"/>
        <v>2.7259423315359599</v>
      </c>
      <c r="N384" s="194">
        <f t="shared" si="28"/>
        <v>2.7259423315359599</v>
      </c>
    </row>
    <row r="385" spans="5:14" x14ac:dyDescent="0.25">
      <c r="E385" s="220">
        <f t="shared" si="29"/>
        <v>42902</v>
      </c>
      <c r="F385" s="219">
        <f xml:space="preserve"> InpC!$F$28</f>
        <v>4</v>
      </c>
      <c r="G385" s="217">
        <f t="shared" si="25"/>
        <v>2018</v>
      </c>
      <c r="H385" s="216">
        <v>2.7550187887229001</v>
      </c>
      <c r="I385" s="216">
        <v>2.9804617938292499</v>
      </c>
      <c r="J385" s="194">
        <f t="shared" si="26"/>
        <v>2.8677402912760748</v>
      </c>
      <c r="K385" s="219">
        <f>InpC!$F$55*100</f>
        <v>0.15</v>
      </c>
      <c r="L385" s="219">
        <f>InpC!$F$64*100</f>
        <v>0</v>
      </c>
      <c r="M385" s="194">
        <f t="shared" si="27"/>
        <v>2.7177402912760749</v>
      </c>
      <c r="N385" s="194">
        <f t="shared" si="28"/>
        <v>2.7177402912760749</v>
      </c>
    </row>
    <row r="386" spans="5:14" x14ac:dyDescent="0.25">
      <c r="E386" s="220">
        <f t="shared" si="29"/>
        <v>42905</v>
      </c>
      <c r="F386" s="219">
        <f xml:space="preserve"> InpC!$F$28</f>
        <v>4</v>
      </c>
      <c r="G386" s="217">
        <f t="shared" si="25"/>
        <v>2018</v>
      </c>
      <c r="H386" s="216">
        <v>2.7347612149376399</v>
      </c>
      <c r="I386" s="216">
        <v>2.96310236970865</v>
      </c>
      <c r="J386" s="194">
        <f t="shared" si="26"/>
        <v>2.8489317923231452</v>
      </c>
      <c r="K386" s="219">
        <f>InpC!$F$55*100</f>
        <v>0.15</v>
      </c>
      <c r="L386" s="219">
        <f>InpC!$F$64*100</f>
        <v>0</v>
      </c>
      <c r="M386" s="194">
        <f t="shared" si="27"/>
        <v>2.6989317923231453</v>
      </c>
      <c r="N386" s="194">
        <f t="shared" si="28"/>
        <v>2.6989317923231453</v>
      </c>
    </row>
    <row r="387" spans="5:14" x14ac:dyDescent="0.25">
      <c r="E387" s="220">
        <f t="shared" si="29"/>
        <v>42906</v>
      </c>
      <c r="F387" s="219">
        <f xml:space="preserve"> InpC!$F$28</f>
        <v>4</v>
      </c>
      <c r="G387" s="217">
        <f t="shared" si="25"/>
        <v>2018</v>
      </c>
      <c r="H387" s="216">
        <v>2.7157025748697201</v>
      </c>
      <c r="I387" s="216">
        <v>2.9422681720274899</v>
      </c>
      <c r="J387" s="194">
        <f t="shared" si="26"/>
        <v>2.8289853734486048</v>
      </c>
      <c r="K387" s="219">
        <f>InpC!$F$55*100</f>
        <v>0.15</v>
      </c>
      <c r="L387" s="219">
        <f>InpC!$F$64*100</f>
        <v>0</v>
      </c>
      <c r="M387" s="194">
        <f t="shared" si="27"/>
        <v>2.6789853734486049</v>
      </c>
      <c r="N387" s="194">
        <f t="shared" si="28"/>
        <v>2.6789853734486049</v>
      </c>
    </row>
    <row r="388" spans="5:14" x14ac:dyDescent="0.25">
      <c r="E388" s="220">
        <f t="shared" si="29"/>
        <v>42907</v>
      </c>
      <c r="F388" s="219">
        <f xml:space="preserve"> InpC!$F$28</f>
        <v>4</v>
      </c>
      <c r="G388" s="217">
        <f t="shared" si="25"/>
        <v>2018</v>
      </c>
      <c r="H388" s="216">
        <v>2.71753390906684</v>
      </c>
      <c r="I388" s="216">
        <v>2.9475671946780602</v>
      </c>
      <c r="J388" s="194">
        <f t="shared" si="26"/>
        <v>2.8325505518724503</v>
      </c>
      <c r="K388" s="219">
        <f>InpC!$F$55*100</f>
        <v>0.15</v>
      </c>
      <c r="L388" s="219">
        <f>InpC!$F$64*100</f>
        <v>0</v>
      </c>
      <c r="M388" s="194">
        <f t="shared" si="27"/>
        <v>2.6825505518724504</v>
      </c>
      <c r="N388" s="194">
        <f t="shared" si="28"/>
        <v>2.6825505518724504</v>
      </c>
    </row>
    <row r="389" spans="5:14" x14ac:dyDescent="0.25">
      <c r="E389" s="220">
        <f t="shared" si="29"/>
        <v>42908</v>
      </c>
      <c r="F389" s="219">
        <f xml:space="preserve"> InpC!$F$28</f>
        <v>4</v>
      </c>
      <c r="G389" s="217">
        <f t="shared" si="25"/>
        <v>2018</v>
      </c>
      <c r="H389" s="216">
        <v>2.7041819056119101</v>
      </c>
      <c r="I389" s="216">
        <v>2.9338535401552202</v>
      </c>
      <c r="J389" s="194">
        <f t="shared" si="26"/>
        <v>2.8190177228835651</v>
      </c>
      <c r="K389" s="219">
        <f>InpC!$F$55*100</f>
        <v>0.15</v>
      </c>
      <c r="L389" s="219">
        <f>InpC!$F$64*100</f>
        <v>0</v>
      </c>
      <c r="M389" s="194">
        <f t="shared" si="27"/>
        <v>2.6690177228835652</v>
      </c>
      <c r="N389" s="194">
        <f t="shared" si="28"/>
        <v>2.6690177228835652</v>
      </c>
    </row>
    <row r="390" spans="5:14" x14ac:dyDescent="0.25">
      <c r="E390" s="220">
        <f t="shared" si="29"/>
        <v>42909</v>
      </c>
      <c r="F390" s="219">
        <f xml:space="preserve"> InpC!$F$28</f>
        <v>4</v>
      </c>
      <c r="G390" s="217">
        <f t="shared" si="25"/>
        <v>2018</v>
      </c>
      <c r="H390" s="216">
        <v>2.71424821132406</v>
      </c>
      <c r="I390" s="216">
        <v>2.94443490306602</v>
      </c>
      <c r="J390" s="194">
        <f t="shared" si="26"/>
        <v>2.8293415571950398</v>
      </c>
      <c r="K390" s="219">
        <f>InpC!$F$55*100</f>
        <v>0.15</v>
      </c>
      <c r="L390" s="219">
        <f>InpC!$F$64*100</f>
        <v>0</v>
      </c>
      <c r="M390" s="194">
        <f t="shared" si="27"/>
        <v>2.6793415571950399</v>
      </c>
      <c r="N390" s="194">
        <f t="shared" si="28"/>
        <v>2.6793415571950399</v>
      </c>
    </row>
    <row r="391" spans="5:14" x14ac:dyDescent="0.25">
      <c r="E391" s="220">
        <f t="shared" si="29"/>
        <v>42912</v>
      </c>
      <c r="F391" s="219">
        <f xml:space="preserve"> InpC!$F$28</f>
        <v>4</v>
      </c>
      <c r="G391" s="217">
        <f t="shared" ref="G391:G454" si="30">YEAR(E391) + IF(MONTH(E391) &gt;= F391, 1, 0)</f>
        <v>2018</v>
      </c>
      <c r="H391" s="216">
        <v>2.7160127515131198</v>
      </c>
      <c r="I391" s="216">
        <v>2.94479106905509</v>
      </c>
      <c r="J391" s="194">
        <f t="shared" ref="J391:J454" si="31">IFERROR(AVERAGE(H391:I391),"")</f>
        <v>2.8304019102841051</v>
      </c>
      <c r="K391" s="219">
        <f>InpC!$F$55*100</f>
        <v>0.15</v>
      </c>
      <c r="L391" s="219">
        <f>InpC!$F$64*100</f>
        <v>0</v>
      </c>
      <c r="M391" s="194">
        <f t="shared" ref="M391:M454" si="32" xml:space="preserve"> IFERROR(J391 - K391,"")</f>
        <v>2.6804019102841052</v>
      </c>
      <c r="N391" s="194">
        <f t="shared" ref="N391:N454" si="33">IFERROR(J391-K391+L391,"")</f>
        <v>2.6804019102841052</v>
      </c>
    </row>
    <row r="392" spans="5:14" x14ac:dyDescent="0.25">
      <c r="E392" s="220">
        <f t="shared" ref="E392:E455" si="34">WORKDAY(E391,1,)</f>
        <v>42913</v>
      </c>
      <c r="F392" s="219">
        <f xml:space="preserve"> InpC!$F$28</f>
        <v>4</v>
      </c>
      <c r="G392" s="217">
        <f t="shared" si="30"/>
        <v>2018</v>
      </c>
      <c r="H392" s="216">
        <v>2.7602813124766699</v>
      </c>
      <c r="I392" s="216">
        <v>2.99540822780705</v>
      </c>
      <c r="J392" s="194">
        <f t="shared" si="31"/>
        <v>2.8778447701418601</v>
      </c>
      <c r="K392" s="219">
        <f>InpC!$F$55*100</f>
        <v>0.15</v>
      </c>
      <c r="L392" s="219">
        <f>InpC!$F$64*100</f>
        <v>0</v>
      </c>
      <c r="M392" s="194">
        <f t="shared" si="32"/>
        <v>2.7278447701418602</v>
      </c>
      <c r="N392" s="194">
        <f t="shared" si="33"/>
        <v>2.7278447701418602</v>
      </c>
    </row>
    <row r="393" spans="5:14" x14ac:dyDescent="0.25">
      <c r="E393" s="220">
        <f t="shared" si="34"/>
        <v>42914</v>
      </c>
      <c r="F393" s="219">
        <f xml:space="preserve"> InpC!$F$28</f>
        <v>4</v>
      </c>
      <c r="G393" s="217">
        <f t="shared" si="30"/>
        <v>2018</v>
      </c>
      <c r="H393" s="216">
        <v>2.8192550132456899</v>
      </c>
      <c r="I393" s="216">
        <v>3.0564444637149699</v>
      </c>
      <c r="J393" s="194">
        <f t="shared" si="31"/>
        <v>2.9378497384803302</v>
      </c>
      <c r="K393" s="219">
        <f>InpC!$F$55*100</f>
        <v>0.15</v>
      </c>
      <c r="L393" s="219">
        <f>InpC!$F$64*100</f>
        <v>0</v>
      </c>
      <c r="M393" s="194">
        <f t="shared" si="32"/>
        <v>2.7878497384803302</v>
      </c>
      <c r="N393" s="194">
        <f t="shared" si="33"/>
        <v>2.7878497384803302</v>
      </c>
    </row>
    <row r="394" spans="5:14" x14ac:dyDescent="0.25">
      <c r="E394" s="220">
        <f t="shared" si="34"/>
        <v>42915</v>
      </c>
      <c r="F394" s="219">
        <f xml:space="preserve"> InpC!$F$28</f>
        <v>4</v>
      </c>
      <c r="G394" s="217">
        <f t="shared" si="30"/>
        <v>2018</v>
      </c>
      <c r="H394" s="216">
        <v>2.9105793984187298</v>
      </c>
      <c r="I394" s="216">
        <v>3.1474257912651802</v>
      </c>
      <c r="J394" s="194">
        <f t="shared" si="31"/>
        <v>3.029002594841955</v>
      </c>
      <c r="K394" s="219">
        <f>InpC!$F$55*100</f>
        <v>0.15</v>
      </c>
      <c r="L394" s="219">
        <f>InpC!$F$64*100</f>
        <v>0</v>
      </c>
      <c r="M394" s="194">
        <f t="shared" si="32"/>
        <v>2.8790025948419551</v>
      </c>
      <c r="N394" s="194">
        <f t="shared" si="33"/>
        <v>2.8790025948419551</v>
      </c>
    </row>
    <row r="395" spans="5:14" x14ac:dyDescent="0.25">
      <c r="E395" s="220">
        <f t="shared" si="34"/>
        <v>42916</v>
      </c>
      <c r="F395" s="219">
        <f xml:space="preserve"> InpC!$F$28</f>
        <v>4</v>
      </c>
      <c r="G395" s="217">
        <f t="shared" si="30"/>
        <v>2018</v>
      </c>
      <c r="H395" s="216">
        <v>2.9214144680329399</v>
      </c>
      <c r="I395" s="216">
        <v>3.15776046928957</v>
      </c>
      <c r="J395" s="194">
        <f t="shared" si="31"/>
        <v>3.0395874686612547</v>
      </c>
      <c r="K395" s="219">
        <f>InpC!$F$55*100</f>
        <v>0.15</v>
      </c>
      <c r="L395" s="219">
        <f>InpC!$F$64*100</f>
        <v>0</v>
      </c>
      <c r="M395" s="194">
        <f t="shared" si="32"/>
        <v>2.8895874686612548</v>
      </c>
      <c r="N395" s="194">
        <f t="shared" si="33"/>
        <v>2.8895874686612548</v>
      </c>
    </row>
    <row r="396" spans="5:14" x14ac:dyDescent="0.25">
      <c r="E396" s="220">
        <f t="shared" si="34"/>
        <v>42919</v>
      </c>
      <c r="F396" s="219">
        <f xml:space="preserve"> InpC!$F$28</f>
        <v>4</v>
      </c>
      <c r="G396" s="217">
        <f t="shared" si="30"/>
        <v>2018</v>
      </c>
      <c r="H396" s="216">
        <v>2.9391977246715002</v>
      </c>
      <c r="I396" s="216">
        <v>3.1828621947053599</v>
      </c>
      <c r="J396" s="194">
        <f t="shared" si="31"/>
        <v>3.0610299596884301</v>
      </c>
      <c r="K396" s="219">
        <f>InpC!$F$55*100</f>
        <v>0.15</v>
      </c>
      <c r="L396" s="219">
        <f>InpC!$F$64*100</f>
        <v>0</v>
      </c>
      <c r="M396" s="194">
        <f t="shared" si="32"/>
        <v>2.9110299596884301</v>
      </c>
      <c r="N396" s="194">
        <f t="shared" si="33"/>
        <v>2.9110299596884301</v>
      </c>
    </row>
    <row r="397" spans="5:14" x14ac:dyDescent="0.25">
      <c r="E397" s="220">
        <f t="shared" si="34"/>
        <v>42920</v>
      </c>
      <c r="F397" s="219">
        <f xml:space="preserve"> InpC!$F$28</f>
        <v>4</v>
      </c>
      <c r="G397" s="217">
        <f t="shared" si="30"/>
        <v>2018</v>
      </c>
      <c r="H397" s="216">
        <v>2.9217926091429698</v>
      </c>
      <c r="I397" s="216">
        <v>3.1627411157321301</v>
      </c>
      <c r="J397" s="194">
        <f t="shared" si="31"/>
        <v>3.04226686243755</v>
      </c>
      <c r="K397" s="219">
        <f>InpC!$F$55*100</f>
        <v>0.15</v>
      </c>
      <c r="L397" s="219">
        <f>InpC!$F$64*100</f>
        <v>0</v>
      </c>
      <c r="M397" s="194">
        <f t="shared" si="32"/>
        <v>2.89226686243755</v>
      </c>
      <c r="N397" s="194">
        <f t="shared" si="33"/>
        <v>2.89226686243755</v>
      </c>
    </row>
    <row r="398" spans="5:14" x14ac:dyDescent="0.25">
      <c r="E398" s="220">
        <f t="shared" si="34"/>
        <v>42921</v>
      </c>
      <c r="F398" s="219">
        <f xml:space="preserve"> InpC!$F$28</f>
        <v>4</v>
      </c>
      <c r="G398" s="217">
        <f t="shared" si="30"/>
        <v>2018</v>
      </c>
      <c r="H398" s="216">
        <v>2.9340219256322499</v>
      </c>
      <c r="I398" s="216">
        <v>3.1751710280928802</v>
      </c>
      <c r="J398" s="194">
        <f t="shared" si="31"/>
        <v>3.0545964768625651</v>
      </c>
      <c r="K398" s="219">
        <f>InpC!$F$55*100</f>
        <v>0.15</v>
      </c>
      <c r="L398" s="219">
        <f>InpC!$F$64*100</f>
        <v>0</v>
      </c>
      <c r="M398" s="194">
        <f t="shared" si="32"/>
        <v>2.9045964768625652</v>
      </c>
      <c r="N398" s="194">
        <f t="shared" si="33"/>
        <v>2.9045964768625652</v>
      </c>
    </row>
    <row r="399" spans="5:14" x14ac:dyDescent="0.25">
      <c r="E399" s="220">
        <f t="shared" si="34"/>
        <v>42922</v>
      </c>
      <c r="F399" s="219">
        <f xml:space="preserve"> InpC!$F$28</f>
        <v>4</v>
      </c>
      <c r="G399" s="217">
        <f t="shared" si="30"/>
        <v>2018</v>
      </c>
      <c r="H399" s="216">
        <v>2.9935769453753802</v>
      </c>
      <c r="I399" s="216">
        <v>3.2369900297672101</v>
      </c>
      <c r="J399" s="194">
        <f t="shared" si="31"/>
        <v>3.1152834875712951</v>
      </c>
      <c r="K399" s="219">
        <f>InpC!$F$55*100</f>
        <v>0.15</v>
      </c>
      <c r="L399" s="219">
        <f>InpC!$F$64*100</f>
        <v>0</v>
      </c>
      <c r="M399" s="194">
        <f t="shared" si="32"/>
        <v>2.9652834875712952</v>
      </c>
      <c r="N399" s="194">
        <f t="shared" si="33"/>
        <v>2.9652834875712952</v>
      </c>
    </row>
    <row r="400" spans="5:14" x14ac:dyDescent="0.25">
      <c r="E400" s="220">
        <f t="shared" si="34"/>
        <v>42923</v>
      </c>
      <c r="F400" s="219">
        <f xml:space="preserve"> InpC!$F$28</f>
        <v>4</v>
      </c>
      <c r="G400" s="217">
        <f t="shared" si="30"/>
        <v>2018</v>
      </c>
      <c r="H400" s="216">
        <v>2.9914717378772102</v>
      </c>
      <c r="I400" s="216">
        <v>3.2350640344149499</v>
      </c>
      <c r="J400" s="194">
        <f t="shared" si="31"/>
        <v>3.1132678861460801</v>
      </c>
      <c r="K400" s="219">
        <f>InpC!$F$55*100</f>
        <v>0.15</v>
      </c>
      <c r="L400" s="219">
        <f>InpC!$F$64*100</f>
        <v>0</v>
      </c>
      <c r="M400" s="194">
        <f t="shared" si="32"/>
        <v>2.9632678861460802</v>
      </c>
      <c r="N400" s="194">
        <f t="shared" si="33"/>
        <v>2.9632678861460802</v>
      </c>
    </row>
    <row r="401" spans="5:14" x14ac:dyDescent="0.25">
      <c r="E401" s="220">
        <f t="shared" si="34"/>
        <v>42926</v>
      </c>
      <c r="F401" s="219">
        <f xml:space="preserve"> InpC!$F$28</f>
        <v>4</v>
      </c>
      <c r="G401" s="217">
        <f t="shared" si="30"/>
        <v>2018</v>
      </c>
      <c r="H401" s="216">
        <v>2.9558944548864798</v>
      </c>
      <c r="I401" s="216">
        <v>3.2016845066900399</v>
      </c>
      <c r="J401" s="194">
        <f t="shared" si="31"/>
        <v>3.0787894807882599</v>
      </c>
      <c r="K401" s="219">
        <f>InpC!$F$55*100</f>
        <v>0.15</v>
      </c>
      <c r="L401" s="219">
        <f>InpC!$F$64*100</f>
        <v>0</v>
      </c>
      <c r="M401" s="194">
        <f t="shared" si="32"/>
        <v>2.92878948078826</v>
      </c>
      <c r="N401" s="194">
        <f t="shared" si="33"/>
        <v>2.92878948078826</v>
      </c>
    </row>
    <row r="402" spans="5:14" x14ac:dyDescent="0.25">
      <c r="E402" s="220">
        <f t="shared" si="34"/>
        <v>42927</v>
      </c>
      <c r="F402" s="219">
        <f xml:space="preserve"> InpC!$F$28</f>
        <v>4</v>
      </c>
      <c r="G402" s="217">
        <f t="shared" si="30"/>
        <v>2018</v>
      </c>
      <c r="H402" s="216">
        <v>2.9588173185240101</v>
      </c>
      <c r="I402" s="216">
        <v>3.2039968278244202</v>
      </c>
      <c r="J402" s="194">
        <f t="shared" si="31"/>
        <v>3.0814070731742151</v>
      </c>
      <c r="K402" s="219">
        <f>InpC!$F$55*100</f>
        <v>0.15</v>
      </c>
      <c r="L402" s="219">
        <f>InpC!$F$64*100</f>
        <v>0</v>
      </c>
      <c r="M402" s="194">
        <f t="shared" si="32"/>
        <v>2.9314070731742152</v>
      </c>
      <c r="N402" s="194">
        <f t="shared" si="33"/>
        <v>2.9314070731742152</v>
      </c>
    </row>
    <row r="403" spans="5:14" x14ac:dyDescent="0.25">
      <c r="E403" s="220">
        <f t="shared" si="34"/>
        <v>42928</v>
      </c>
      <c r="F403" s="219">
        <f xml:space="preserve"> InpC!$F$28</f>
        <v>4</v>
      </c>
      <c r="G403" s="217">
        <f t="shared" si="30"/>
        <v>2018</v>
      </c>
      <c r="H403" s="216">
        <v>2.9379750803839801</v>
      </c>
      <c r="I403" s="216">
        <v>3.1861602486704901</v>
      </c>
      <c r="J403" s="194">
        <f t="shared" si="31"/>
        <v>3.0620676645272349</v>
      </c>
      <c r="K403" s="219">
        <f>InpC!$F$55*100</f>
        <v>0.15</v>
      </c>
      <c r="L403" s="219">
        <f>InpC!$F$64*100</f>
        <v>0</v>
      </c>
      <c r="M403" s="194">
        <f t="shared" si="32"/>
        <v>2.912067664527235</v>
      </c>
      <c r="N403" s="194">
        <f t="shared" si="33"/>
        <v>2.912067664527235</v>
      </c>
    </row>
    <row r="404" spans="5:14" x14ac:dyDescent="0.25">
      <c r="E404" s="220">
        <f t="shared" si="34"/>
        <v>42929</v>
      </c>
      <c r="F404" s="219">
        <f xml:space="preserve"> InpC!$F$28</f>
        <v>4</v>
      </c>
      <c r="G404" s="217">
        <f t="shared" si="30"/>
        <v>2018</v>
      </c>
      <c r="H404" s="216">
        <v>2.9613792075957801</v>
      </c>
      <c r="I404" s="216">
        <v>3.2091827768055001</v>
      </c>
      <c r="J404" s="194">
        <f t="shared" si="31"/>
        <v>3.0852809922006399</v>
      </c>
      <c r="K404" s="219">
        <f>InpC!$F$55*100</f>
        <v>0.15</v>
      </c>
      <c r="L404" s="219">
        <f>InpC!$F$64*100</f>
        <v>0</v>
      </c>
      <c r="M404" s="194">
        <f t="shared" si="32"/>
        <v>2.93528099220064</v>
      </c>
      <c r="N404" s="194">
        <f t="shared" si="33"/>
        <v>2.93528099220064</v>
      </c>
    </row>
    <row r="405" spans="5:14" x14ac:dyDescent="0.25">
      <c r="E405" s="220">
        <f t="shared" si="34"/>
        <v>42930</v>
      </c>
      <c r="F405" s="219">
        <f xml:space="preserve"> InpC!$F$28</f>
        <v>4</v>
      </c>
      <c r="G405" s="217">
        <f t="shared" si="30"/>
        <v>2018</v>
      </c>
      <c r="H405" s="216">
        <v>2.9827481300030998</v>
      </c>
      <c r="I405" s="216">
        <v>3.2346108162251799</v>
      </c>
      <c r="J405" s="194">
        <f t="shared" si="31"/>
        <v>3.1086794731141398</v>
      </c>
      <c r="K405" s="219">
        <f>InpC!$F$55*100</f>
        <v>0.15</v>
      </c>
      <c r="L405" s="219">
        <f>InpC!$F$64*100</f>
        <v>0</v>
      </c>
      <c r="M405" s="194">
        <f t="shared" si="32"/>
        <v>2.9586794731141399</v>
      </c>
      <c r="N405" s="194">
        <f t="shared" si="33"/>
        <v>2.9586794731141399</v>
      </c>
    </row>
    <row r="406" spans="5:14" x14ac:dyDescent="0.25">
      <c r="E406" s="220">
        <f t="shared" si="34"/>
        <v>42933</v>
      </c>
      <c r="F406" s="219">
        <f xml:space="preserve"> InpC!$F$28</f>
        <v>4</v>
      </c>
      <c r="G406" s="217">
        <f t="shared" si="30"/>
        <v>2018</v>
      </c>
      <c r="H406" s="216">
        <v>2.9577586434406902</v>
      </c>
      <c r="I406" s="216">
        <v>3.20894592306959</v>
      </c>
      <c r="J406" s="194">
        <f t="shared" si="31"/>
        <v>3.0833522832551399</v>
      </c>
      <c r="K406" s="219">
        <f>InpC!$F$55*100</f>
        <v>0.15</v>
      </c>
      <c r="L406" s="219">
        <f>InpC!$F$64*100</f>
        <v>0</v>
      </c>
      <c r="M406" s="194">
        <f t="shared" si="32"/>
        <v>2.93335228325514</v>
      </c>
      <c r="N406" s="194">
        <f t="shared" si="33"/>
        <v>2.93335228325514</v>
      </c>
    </row>
    <row r="407" spans="5:14" x14ac:dyDescent="0.25">
      <c r="E407" s="220">
        <f t="shared" si="34"/>
        <v>42934</v>
      </c>
      <c r="F407" s="219">
        <f xml:space="preserve"> InpC!$F$28</f>
        <v>4</v>
      </c>
      <c r="G407" s="217">
        <f t="shared" si="30"/>
        <v>2018</v>
      </c>
      <c r="H407" s="216">
        <v>2.9086126561358001</v>
      </c>
      <c r="I407" s="216">
        <v>3.1578765500889299</v>
      </c>
      <c r="J407" s="194">
        <f t="shared" si="31"/>
        <v>3.0332446031123652</v>
      </c>
      <c r="K407" s="219">
        <f>InpC!$F$55*100</f>
        <v>0.15</v>
      </c>
      <c r="L407" s="219">
        <f>InpC!$F$64*100</f>
        <v>0</v>
      </c>
      <c r="M407" s="194">
        <f t="shared" si="32"/>
        <v>2.8832446031123653</v>
      </c>
      <c r="N407" s="194">
        <f t="shared" si="33"/>
        <v>2.8832446031123653</v>
      </c>
    </row>
    <row r="408" spans="5:14" x14ac:dyDescent="0.25">
      <c r="E408" s="220">
        <f t="shared" si="34"/>
        <v>42935</v>
      </c>
      <c r="F408" s="219">
        <f xml:space="preserve"> InpC!$F$28</f>
        <v>4</v>
      </c>
      <c r="G408" s="217">
        <f t="shared" si="30"/>
        <v>2018</v>
      </c>
      <c r="H408" s="216">
        <v>2.88124637556967</v>
      </c>
      <c r="I408" s="216">
        <v>3.1266289921719599</v>
      </c>
      <c r="J408" s="194">
        <f t="shared" si="31"/>
        <v>3.0039376838708147</v>
      </c>
      <c r="K408" s="219">
        <f>InpC!$F$55*100</f>
        <v>0.15</v>
      </c>
      <c r="L408" s="219">
        <f>InpC!$F$64*100</f>
        <v>0</v>
      </c>
      <c r="M408" s="194">
        <f t="shared" si="32"/>
        <v>2.8539376838708148</v>
      </c>
      <c r="N408" s="194">
        <f t="shared" si="33"/>
        <v>2.8539376838708148</v>
      </c>
    </row>
    <row r="409" spans="5:14" x14ac:dyDescent="0.25">
      <c r="E409" s="220">
        <f t="shared" si="34"/>
        <v>42936</v>
      </c>
      <c r="F409" s="219">
        <f xml:space="preserve"> InpC!$F$28</f>
        <v>4</v>
      </c>
      <c r="G409" s="217">
        <f t="shared" si="30"/>
        <v>2018</v>
      </c>
      <c r="H409" s="216">
        <v>2.8953151125829102</v>
      </c>
      <c r="I409" s="216">
        <v>3.1420952226605001</v>
      </c>
      <c r="J409" s="194">
        <f t="shared" si="31"/>
        <v>3.0187051676217052</v>
      </c>
      <c r="K409" s="219">
        <f>InpC!$F$55*100</f>
        <v>0.15</v>
      </c>
      <c r="L409" s="219">
        <f>InpC!$F$64*100</f>
        <v>0</v>
      </c>
      <c r="M409" s="194">
        <f t="shared" si="32"/>
        <v>2.8687051676217052</v>
      </c>
      <c r="N409" s="194">
        <f t="shared" si="33"/>
        <v>2.8687051676217052</v>
      </c>
    </row>
    <row r="410" spans="5:14" x14ac:dyDescent="0.25">
      <c r="E410" s="220">
        <f t="shared" si="34"/>
        <v>42937</v>
      </c>
      <c r="F410" s="219">
        <f xml:space="preserve"> InpC!$F$28</f>
        <v>4</v>
      </c>
      <c r="G410" s="217">
        <f t="shared" si="30"/>
        <v>2018</v>
      </c>
      <c r="H410" s="216">
        <v>2.8600013575502299</v>
      </c>
      <c r="I410" s="216">
        <v>3.1059559674613602</v>
      </c>
      <c r="J410" s="194">
        <f t="shared" si="31"/>
        <v>2.9829786625057952</v>
      </c>
      <c r="K410" s="219">
        <f>InpC!$F$55*100</f>
        <v>0.15</v>
      </c>
      <c r="L410" s="219">
        <f>InpC!$F$64*100</f>
        <v>0</v>
      </c>
      <c r="M410" s="194">
        <f t="shared" si="32"/>
        <v>2.8329786625057953</v>
      </c>
      <c r="N410" s="194">
        <f t="shared" si="33"/>
        <v>2.8329786625057953</v>
      </c>
    </row>
    <row r="411" spans="5:14" x14ac:dyDescent="0.25">
      <c r="E411" s="220">
        <f t="shared" si="34"/>
        <v>42940</v>
      </c>
      <c r="F411" s="219">
        <f xml:space="preserve"> InpC!$F$28</f>
        <v>4</v>
      </c>
      <c r="G411" s="217">
        <f t="shared" si="30"/>
        <v>2018</v>
      </c>
      <c r="H411" s="216">
        <v>2.8643073393729099</v>
      </c>
      <c r="I411" s="216">
        <v>3.11036451295496</v>
      </c>
      <c r="J411" s="194">
        <f t="shared" si="31"/>
        <v>2.9873359261639347</v>
      </c>
      <c r="K411" s="219">
        <f>InpC!$F$55*100</f>
        <v>0.15</v>
      </c>
      <c r="L411" s="219">
        <f>InpC!$F$64*100</f>
        <v>0</v>
      </c>
      <c r="M411" s="194">
        <f t="shared" si="32"/>
        <v>2.8373359261639348</v>
      </c>
      <c r="N411" s="194">
        <f t="shared" si="33"/>
        <v>2.8373359261639348</v>
      </c>
    </row>
    <row r="412" spans="5:14" x14ac:dyDescent="0.25">
      <c r="E412" s="220">
        <f t="shared" si="34"/>
        <v>42941</v>
      </c>
      <c r="F412" s="219">
        <f xml:space="preserve"> InpC!$F$28</f>
        <v>4</v>
      </c>
      <c r="G412" s="217">
        <f t="shared" si="30"/>
        <v>2018</v>
      </c>
      <c r="H412" s="216">
        <v>2.9179608645950701</v>
      </c>
      <c r="I412" s="216">
        <v>3.16286863328162</v>
      </c>
      <c r="J412" s="194">
        <f t="shared" si="31"/>
        <v>3.0404147489383453</v>
      </c>
      <c r="K412" s="219">
        <f>InpC!$F$55*100</f>
        <v>0.15</v>
      </c>
      <c r="L412" s="219">
        <f>InpC!$F$64*100</f>
        <v>0</v>
      </c>
      <c r="M412" s="194">
        <f t="shared" si="32"/>
        <v>2.8904147489383454</v>
      </c>
      <c r="N412" s="194">
        <f t="shared" si="33"/>
        <v>2.8904147489383454</v>
      </c>
    </row>
    <row r="413" spans="5:14" x14ac:dyDescent="0.25">
      <c r="E413" s="220">
        <f t="shared" si="34"/>
        <v>42942</v>
      </c>
      <c r="F413" s="219">
        <f xml:space="preserve"> InpC!$F$28</f>
        <v>4</v>
      </c>
      <c r="G413" s="217">
        <f t="shared" si="30"/>
        <v>2018</v>
      </c>
      <c r="H413" s="216">
        <v>2.9077628301090401</v>
      </c>
      <c r="I413" s="216">
        <v>3.1461801644628098</v>
      </c>
      <c r="J413" s="194">
        <f t="shared" si="31"/>
        <v>3.026971497285925</v>
      </c>
      <c r="K413" s="219">
        <f>InpC!$F$55*100</f>
        <v>0.15</v>
      </c>
      <c r="L413" s="219">
        <f>InpC!$F$64*100</f>
        <v>0</v>
      </c>
      <c r="M413" s="194">
        <f t="shared" si="32"/>
        <v>2.8769714972859251</v>
      </c>
      <c r="N413" s="194">
        <f t="shared" si="33"/>
        <v>2.8769714972859251</v>
      </c>
    </row>
    <row r="414" spans="5:14" x14ac:dyDescent="0.25">
      <c r="E414" s="220">
        <f t="shared" si="34"/>
        <v>42943</v>
      </c>
      <c r="F414" s="219">
        <f xml:space="preserve"> InpC!$F$28</f>
        <v>4</v>
      </c>
      <c r="G414" s="217">
        <f t="shared" si="30"/>
        <v>2018</v>
      </c>
      <c r="H414" s="216">
        <v>2.8921207600404202</v>
      </c>
      <c r="I414" s="216">
        <v>3.1278555473686298</v>
      </c>
      <c r="J414" s="194">
        <f t="shared" si="31"/>
        <v>3.009988153704525</v>
      </c>
      <c r="K414" s="219">
        <f>InpC!$F$55*100</f>
        <v>0.15</v>
      </c>
      <c r="L414" s="219">
        <f>InpC!$F$64*100</f>
        <v>0</v>
      </c>
      <c r="M414" s="194">
        <f t="shared" si="32"/>
        <v>2.8599881537045251</v>
      </c>
      <c r="N414" s="194">
        <f t="shared" si="33"/>
        <v>2.8599881537045251</v>
      </c>
    </row>
    <row r="415" spans="5:14" x14ac:dyDescent="0.25">
      <c r="E415" s="220">
        <f t="shared" si="34"/>
        <v>42944</v>
      </c>
      <c r="F415" s="219">
        <f xml:space="preserve"> InpC!$F$28</f>
        <v>4</v>
      </c>
      <c r="G415" s="217">
        <f t="shared" si="30"/>
        <v>2018</v>
      </c>
      <c r="H415" s="216">
        <v>2.8991545918342498</v>
      </c>
      <c r="I415" s="216">
        <v>3.1336710379524102</v>
      </c>
      <c r="J415" s="194">
        <f t="shared" si="31"/>
        <v>3.01641281489333</v>
      </c>
      <c r="K415" s="219">
        <f>InpC!$F$55*100</f>
        <v>0.15</v>
      </c>
      <c r="L415" s="219">
        <f>InpC!$F$64*100</f>
        <v>0</v>
      </c>
      <c r="M415" s="194">
        <f t="shared" si="32"/>
        <v>2.8664128148933301</v>
      </c>
      <c r="N415" s="194">
        <f t="shared" si="33"/>
        <v>2.8664128148933301</v>
      </c>
    </row>
    <row r="416" spans="5:14" x14ac:dyDescent="0.25">
      <c r="E416" s="220">
        <f t="shared" si="34"/>
        <v>42947</v>
      </c>
      <c r="F416" s="219">
        <f xml:space="preserve"> InpC!$F$28</f>
        <v>4</v>
      </c>
      <c r="G416" s="217">
        <f t="shared" si="30"/>
        <v>2018</v>
      </c>
      <c r="H416" s="216">
        <v>2.9047149347268899</v>
      </c>
      <c r="I416" s="216">
        <v>3.14216649889469</v>
      </c>
      <c r="J416" s="194">
        <f t="shared" si="31"/>
        <v>3.0234407168107902</v>
      </c>
      <c r="K416" s="219">
        <f>InpC!$F$55*100</f>
        <v>0.15</v>
      </c>
      <c r="L416" s="219">
        <f>InpC!$F$64*100</f>
        <v>0</v>
      </c>
      <c r="M416" s="194">
        <f t="shared" si="32"/>
        <v>2.8734407168107903</v>
      </c>
      <c r="N416" s="194">
        <f t="shared" si="33"/>
        <v>2.8734407168107903</v>
      </c>
    </row>
    <row r="417" spans="5:14" x14ac:dyDescent="0.25">
      <c r="E417" s="220">
        <f t="shared" si="34"/>
        <v>42948</v>
      </c>
      <c r="F417" s="219">
        <f xml:space="preserve"> InpC!$F$28</f>
        <v>4</v>
      </c>
      <c r="G417" s="217">
        <f t="shared" si="30"/>
        <v>2018</v>
      </c>
      <c r="H417" s="216">
        <v>2.8883766953739398</v>
      </c>
      <c r="I417" s="216">
        <v>3.0944601420921498</v>
      </c>
      <c r="J417" s="194">
        <f t="shared" si="31"/>
        <v>2.991418418733045</v>
      </c>
      <c r="K417" s="219">
        <f>InpC!$F$55*100</f>
        <v>0.15</v>
      </c>
      <c r="L417" s="219">
        <f>InpC!$F$64*100</f>
        <v>0</v>
      </c>
      <c r="M417" s="194">
        <f t="shared" si="32"/>
        <v>2.8414184187330451</v>
      </c>
      <c r="N417" s="194">
        <f t="shared" si="33"/>
        <v>2.8414184187330451</v>
      </c>
    </row>
    <row r="418" spans="5:14" x14ac:dyDescent="0.25">
      <c r="E418" s="220">
        <f t="shared" si="34"/>
        <v>42949</v>
      </c>
      <c r="F418" s="219">
        <f xml:space="preserve"> InpC!$F$28</f>
        <v>4</v>
      </c>
      <c r="G418" s="217">
        <f t="shared" si="30"/>
        <v>2018</v>
      </c>
      <c r="H418" s="216">
        <v>2.9119545110030498</v>
      </c>
      <c r="I418" s="216">
        <v>3.1219353907355401</v>
      </c>
      <c r="J418" s="194">
        <f t="shared" si="31"/>
        <v>3.0169449508692949</v>
      </c>
      <c r="K418" s="219">
        <f>InpC!$F$55*100</f>
        <v>0.15</v>
      </c>
      <c r="L418" s="219">
        <f>InpC!$F$64*100</f>
        <v>0</v>
      </c>
      <c r="M418" s="194">
        <f t="shared" si="32"/>
        <v>2.866944950869295</v>
      </c>
      <c r="N418" s="194">
        <f t="shared" si="33"/>
        <v>2.866944950869295</v>
      </c>
    </row>
    <row r="419" spans="5:14" x14ac:dyDescent="0.25">
      <c r="E419" s="220">
        <f t="shared" si="34"/>
        <v>42950</v>
      </c>
      <c r="F419" s="219">
        <f xml:space="preserve"> InpC!$F$28</f>
        <v>4</v>
      </c>
      <c r="G419" s="217">
        <f t="shared" si="30"/>
        <v>2018</v>
      </c>
      <c r="H419" s="216">
        <v>2.8518089202172598</v>
      </c>
      <c r="I419" s="216">
        <v>3.0572141922190901</v>
      </c>
      <c r="J419" s="194">
        <f t="shared" si="31"/>
        <v>2.9545115562181747</v>
      </c>
      <c r="K419" s="219">
        <f>InpC!$F$55*100</f>
        <v>0.15</v>
      </c>
      <c r="L419" s="219">
        <f>InpC!$F$64*100</f>
        <v>0</v>
      </c>
      <c r="M419" s="194">
        <f t="shared" si="32"/>
        <v>2.8045115562181748</v>
      </c>
      <c r="N419" s="194">
        <f t="shared" si="33"/>
        <v>2.8045115562181748</v>
      </c>
    </row>
    <row r="420" spans="5:14" x14ac:dyDescent="0.25">
      <c r="E420" s="220">
        <f t="shared" si="34"/>
        <v>42951</v>
      </c>
      <c r="F420" s="219">
        <f xml:space="preserve"> InpC!$F$28</f>
        <v>4</v>
      </c>
      <c r="G420" s="217">
        <f t="shared" si="30"/>
        <v>2018</v>
      </c>
      <c r="H420" s="216">
        <v>2.85598164911096</v>
      </c>
      <c r="I420" s="216">
        <v>3.0644465396266898</v>
      </c>
      <c r="J420" s="194">
        <f t="shared" si="31"/>
        <v>2.9602140943688249</v>
      </c>
      <c r="K420" s="219">
        <f>InpC!$F$55*100</f>
        <v>0.15</v>
      </c>
      <c r="L420" s="219">
        <f>InpC!$F$64*100</f>
        <v>0</v>
      </c>
      <c r="M420" s="194">
        <f t="shared" si="32"/>
        <v>2.810214094368825</v>
      </c>
      <c r="N420" s="194">
        <f t="shared" si="33"/>
        <v>2.810214094368825</v>
      </c>
    </row>
    <row r="421" spans="5:14" x14ac:dyDescent="0.25">
      <c r="E421" s="220">
        <f t="shared" si="34"/>
        <v>42954</v>
      </c>
      <c r="F421" s="219">
        <f xml:space="preserve"> InpC!$F$28</f>
        <v>4</v>
      </c>
      <c r="G421" s="217">
        <f t="shared" si="30"/>
        <v>2018</v>
      </c>
      <c r="H421" s="216">
        <v>2.83644865057189</v>
      </c>
      <c r="I421" s="216">
        <v>3.0444088486179002</v>
      </c>
      <c r="J421" s="194">
        <f t="shared" si="31"/>
        <v>2.9404287495948953</v>
      </c>
      <c r="K421" s="219">
        <f>InpC!$F$55*100</f>
        <v>0.15</v>
      </c>
      <c r="L421" s="219">
        <f>InpC!$F$64*100</f>
        <v>0</v>
      </c>
      <c r="M421" s="194">
        <f t="shared" si="32"/>
        <v>2.7904287495948954</v>
      </c>
      <c r="N421" s="194">
        <f t="shared" si="33"/>
        <v>2.7904287495948954</v>
      </c>
    </row>
    <row r="422" spans="5:14" x14ac:dyDescent="0.25">
      <c r="E422" s="220">
        <f t="shared" si="34"/>
        <v>42955</v>
      </c>
      <c r="F422" s="219">
        <f xml:space="preserve"> InpC!$F$28</f>
        <v>4</v>
      </c>
      <c r="G422" s="217">
        <f t="shared" si="30"/>
        <v>2018</v>
      </c>
      <c r="H422" s="216">
        <v>2.8404623685578398</v>
      </c>
      <c r="I422" s="216">
        <v>3.0476009927165899</v>
      </c>
      <c r="J422" s="194">
        <f t="shared" si="31"/>
        <v>2.9440316806372149</v>
      </c>
      <c r="K422" s="219">
        <f>InpC!$F$55*100</f>
        <v>0.15</v>
      </c>
      <c r="L422" s="219">
        <f>InpC!$F$64*100</f>
        <v>0</v>
      </c>
      <c r="M422" s="194">
        <f t="shared" si="32"/>
        <v>2.794031680637215</v>
      </c>
      <c r="N422" s="194">
        <f t="shared" si="33"/>
        <v>2.794031680637215</v>
      </c>
    </row>
    <row r="423" spans="5:14" x14ac:dyDescent="0.25">
      <c r="E423" s="220">
        <f t="shared" si="34"/>
        <v>42956</v>
      </c>
      <c r="F423" s="219">
        <f xml:space="preserve"> InpC!$F$28</f>
        <v>4</v>
      </c>
      <c r="G423" s="217">
        <f t="shared" si="30"/>
        <v>2018</v>
      </c>
      <c r="H423" s="216">
        <v>2.7969132684030602</v>
      </c>
      <c r="I423" s="216">
        <v>3.00541513944709</v>
      </c>
      <c r="J423" s="194">
        <f t="shared" si="31"/>
        <v>2.9011642039250751</v>
      </c>
      <c r="K423" s="219">
        <f>InpC!$F$55*100</f>
        <v>0.15</v>
      </c>
      <c r="L423" s="219">
        <f>InpC!$F$64*100</f>
        <v>0</v>
      </c>
      <c r="M423" s="194">
        <f t="shared" si="32"/>
        <v>2.7511642039250752</v>
      </c>
      <c r="N423" s="194">
        <f t="shared" si="33"/>
        <v>2.7511642039250752</v>
      </c>
    </row>
    <row r="424" spans="5:14" x14ac:dyDescent="0.25">
      <c r="E424" s="220">
        <f t="shared" si="34"/>
        <v>42957</v>
      </c>
      <c r="F424" s="219">
        <f xml:space="preserve"> InpC!$F$28</f>
        <v>4</v>
      </c>
      <c r="G424" s="217">
        <f t="shared" si="30"/>
        <v>2018</v>
      </c>
      <c r="H424" s="216">
        <v>2.7833233436306699</v>
      </c>
      <c r="I424" s="216">
        <v>2.99641833777551</v>
      </c>
      <c r="J424" s="194">
        <f t="shared" si="31"/>
        <v>2.88987084070309</v>
      </c>
      <c r="K424" s="219">
        <f>InpC!$F$55*100</f>
        <v>0.15</v>
      </c>
      <c r="L424" s="219">
        <f>InpC!$F$64*100</f>
        <v>0</v>
      </c>
      <c r="M424" s="194">
        <f t="shared" si="32"/>
        <v>2.7398708407030901</v>
      </c>
      <c r="N424" s="194">
        <f t="shared" si="33"/>
        <v>2.7398708407030901</v>
      </c>
    </row>
    <row r="425" spans="5:14" x14ac:dyDescent="0.25">
      <c r="E425" s="220">
        <f t="shared" si="34"/>
        <v>42958</v>
      </c>
      <c r="F425" s="219">
        <f xml:space="preserve"> InpC!$F$28</f>
        <v>4</v>
      </c>
      <c r="G425" s="217">
        <f t="shared" si="30"/>
        <v>2018</v>
      </c>
      <c r="H425" s="216">
        <v>2.7746618370177099</v>
      </c>
      <c r="I425" s="216">
        <v>2.9937490910559799</v>
      </c>
      <c r="J425" s="194">
        <f t="shared" si="31"/>
        <v>2.8842054640368451</v>
      </c>
      <c r="K425" s="219">
        <f>InpC!$F$55*100</f>
        <v>0.15</v>
      </c>
      <c r="L425" s="219">
        <f>InpC!$F$64*100</f>
        <v>0</v>
      </c>
      <c r="M425" s="194">
        <f t="shared" si="32"/>
        <v>2.7342054640368452</v>
      </c>
      <c r="N425" s="194">
        <f t="shared" si="33"/>
        <v>2.7342054640368452</v>
      </c>
    </row>
    <row r="426" spans="5:14" x14ac:dyDescent="0.25">
      <c r="E426" s="220">
        <f t="shared" si="34"/>
        <v>42961</v>
      </c>
      <c r="F426" s="219">
        <f xml:space="preserve"> InpC!$F$28</f>
        <v>4</v>
      </c>
      <c r="G426" s="217">
        <f t="shared" si="30"/>
        <v>2018</v>
      </c>
      <c r="H426" s="216">
        <v>2.79178400799867</v>
      </c>
      <c r="I426" s="216">
        <v>3.0119801297841802</v>
      </c>
      <c r="J426" s="194">
        <f t="shared" si="31"/>
        <v>2.9018820688914251</v>
      </c>
      <c r="K426" s="219">
        <f>InpC!$F$55*100</f>
        <v>0.15</v>
      </c>
      <c r="L426" s="219">
        <f>InpC!$F$64*100</f>
        <v>0</v>
      </c>
      <c r="M426" s="194">
        <f t="shared" si="32"/>
        <v>2.7518820688914252</v>
      </c>
      <c r="N426" s="194">
        <f t="shared" si="33"/>
        <v>2.7518820688914252</v>
      </c>
    </row>
    <row r="427" spans="5:14" x14ac:dyDescent="0.25">
      <c r="E427" s="220">
        <f t="shared" si="34"/>
        <v>42962</v>
      </c>
      <c r="F427" s="219">
        <f xml:space="preserve"> InpC!$F$28</f>
        <v>4</v>
      </c>
      <c r="G427" s="217">
        <f t="shared" si="30"/>
        <v>2018</v>
      </c>
      <c r="H427" s="216">
        <v>2.8032424911412899</v>
      </c>
      <c r="I427" s="216">
        <v>3.0233606983121502</v>
      </c>
      <c r="J427" s="194">
        <f t="shared" si="31"/>
        <v>2.91330159472672</v>
      </c>
      <c r="K427" s="219">
        <f>InpC!$F$55*100</f>
        <v>0.15</v>
      </c>
      <c r="L427" s="219">
        <f>InpC!$F$64*100</f>
        <v>0</v>
      </c>
      <c r="M427" s="194">
        <f t="shared" si="32"/>
        <v>2.7633015947267201</v>
      </c>
      <c r="N427" s="194">
        <f t="shared" si="33"/>
        <v>2.7633015947267201</v>
      </c>
    </row>
    <row r="428" spans="5:14" x14ac:dyDescent="0.25">
      <c r="E428" s="220">
        <f t="shared" si="34"/>
        <v>42963</v>
      </c>
      <c r="F428" s="219">
        <f xml:space="preserve"> InpC!$F$28</f>
        <v>4</v>
      </c>
      <c r="G428" s="217">
        <f t="shared" si="30"/>
        <v>2018</v>
      </c>
      <c r="H428" s="216">
        <v>2.82812806158634</v>
      </c>
      <c r="I428" s="216">
        <v>3.0488831471365598</v>
      </c>
      <c r="J428" s="194">
        <f t="shared" si="31"/>
        <v>2.9385056043614499</v>
      </c>
      <c r="K428" s="219">
        <f>InpC!$F$55*100</f>
        <v>0.15</v>
      </c>
      <c r="L428" s="219">
        <f>InpC!$F$64*100</f>
        <v>0</v>
      </c>
      <c r="M428" s="194">
        <f t="shared" si="32"/>
        <v>2.78850560436145</v>
      </c>
      <c r="N428" s="194">
        <f t="shared" si="33"/>
        <v>2.78850560436145</v>
      </c>
    </row>
    <row r="429" spans="5:14" x14ac:dyDescent="0.25">
      <c r="E429" s="220">
        <f t="shared" si="34"/>
        <v>42964</v>
      </c>
      <c r="F429" s="219">
        <f xml:space="preserve"> InpC!$F$28</f>
        <v>4</v>
      </c>
      <c r="G429" s="217">
        <f t="shared" si="30"/>
        <v>2018</v>
      </c>
      <c r="H429" s="216">
        <v>2.8172646054659198</v>
      </c>
      <c r="I429" s="216">
        <v>3.0390355447426201</v>
      </c>
      <c r="J429" s="194">
        <f t="shared" si="31"/>
        <v>2.9281500751042699</v>
      </c>
      <c r="K429" s="219">
        <f>InpC!$F$55*100</f>
        <v>0.15</v>
      </c>
      <c r="L429" s="219">
        <f>InpC!$F$64*100</f>
        <v>0</v>
      </c>
      <c r="M429" s="194">
        <f t="shared" si="32"/>
        <v>2.77815007510427</v>
      </c>
      <c r="N429" s="194">
        <f t="shared" si="33"/>
        <v>2.77815007510427</v>
      </c>
    </row>
    <row r="430" spans="5:14" x14ac:dyDescent="0.25">
      <c r="E430" s="220">
        <f t="shared" si="34"/>
        <v>42965</v>
      </c>
      <c r="F430" s="219">
        <f xml:space="preserve"> InpC!$F$28</f>
        <v>4</v>
      </c>
      <c r="G430" s="217">
        <f t="shared" si="30"/>
        <v>2018</v>
      </c>
      <c r="H430" s="216">
        <v>2.79904082275011</v>
      </c>
      <c r="I430" s="216">
        <v>3.0180700558565099</v>
      </c>
      <c r="J430" s="194">
        <f t="shared" si="31"/>
        <v>2.90855543930331</v>
      </c>
      <c r="K430" s="219">
        <f>InpC!$F$55*100</f>
        <v>0.15</v>
      </c>
      <c r="L430" s="219">
        <f>InpC!$F$64*100</f>
        <v>0</v>
      </c>
      <c r="M430" s="194">
        <f t="shared" si="32"/>
        <v>2.75855543930331</v>
      </c>
      <c r="N430" s="194">
        <f t="shared" si="33"/>
        <v>2.75855543930331</v>
      </c>
    </row>
    <row r="431" spans="5:14" x14ac:dyDescent="0.25">
      <c r="E431" s="220">
        <f t="shared" si="34"/>
        <v>42968</v>
      </c>
      <c r="F431" s="219">
        <f xml:space="preserve"> InpC!$F$28</f>
        <v>4</v>
      </c>
      <c r="G431" s="217">
        <f t="shared" si="30"/>
        <v>2018</v>
      </c>
      <c r="H431" s="216">
        <v>2.7872176290474302</v>
      </c>
      <c r="I431" s="216">
        <v>3.0075292339952</v>
      </c>
      <c r="J431" s="194">
        <f t="shared" si="31"/>
        <v>2.8973734315213151</v>
      </c>
      <c r="K431" s="219">
        <f>InpC!$F$55*100</f>
        <v>0.15</v>
      </c>
      <c r="L431" s="219">
        <f>InpC!$F$64*100</f>
        <v>0</v>
      </c>
      <c r="M431" s="194">
        <f t="shared" si="32"/>
        <v>2.7473734315213152</v>
      </c>
      <c r="N431" s="194">
        <f t="shared" si="33"/>
        <v>2.7473734315213152</v>
      </c>
    </row>
    <row r="432" spans="5:14" x14ac:dyDescent="0.25">
      <c r="E432" s="220">
        <f t="shared" si="34"/>
        <v>42969</v>
      </c>
      <c r="F432" s="219">
        <f xml:space="preserve"> InpC!$F$28</f>
        <v>4</v>
      </c>
      <c r="G432" s="217">
        <f t="shared" si="30"/>
        <v>2018</v>
      </c>
      <c r="H432" s="216">
        <v>2.7973424792169599</v>
      </c>
      <c r="I432" s="216">
        <v>3.0211184722068198</v>
      </c>
      <c r="J432" s="194">
        <f t="shared" si="31"/>
        <v>2.9092304757118899</v>
      </c>
      <c r="K432" s="219">
        <f>InpC!$F$55*100</f>
        <v>0.15</v>
      </c>
      <c r="L432" s="219">
        <f>InpC!$F$64*100</f>
        <v>0</v>
      </c>
      <c r="M432" s="194">
        <f t="shared" si="32"/>
        <v>2.75923047571189</v>
      </c>
      <c r="N432" s="194">
        <f t="shared" si="33"/>
        <v>2.75923047571189</v>
      </c>
    </row>
    <row r="433" spans="5:14" x14ac:dyDescent="0.25">
      <c r="E433" s="220">
        <f t="shared" si="34"/>
        <v>42970</v>
      </c>
      <c r="F433" s="219">
        <f xml:space="preserve"> InpC!$F$28</f>
        <v>4</v>
      </c>
      <c r="G433" s="217">
        <f t="shared" si="30"/>
        <v>2018</v>
      </c>
      <c r="H433" s="216">
        <v>2.7755124974701499</v>
      </c>
      <c r="I433" s="216">
        <v>2.99839024600203</v>
      </c>
      <c r="J433" s="194">
        <f t="shared" si="31"/>
        <v>2.8869513717360897</v>
      </c>
      <c r="K433" s="219">
        <f>InpC!$F$55*100</f>
        <v>0.15</v>
      </c>
      <c r="L433" s="219">
        <f>InpC!$F$64*100</f>
        <v>0</v>
      </c>
      <c r="M433" s="194">
        <f t="shared" si="32"/>
        <v>2.7369513717360898</v>
      </c>
      <c r="N433" s="194">
        <f t="shared" si="33"/>
        <v>2.7369513717360898</v>
      </c>
    </row>
    <row r="434" spans="5:14" x14ac:dyDescent="0.25">
      <c r="E434" s="220">
        <f t="shared" si="34"/>
        <v>42971</v>
      </c>
      <c r="F434" s="219">
        <f xml:space="preserve"> InpC!$F$28</f>
        <v>4</v>
      </c>
      <c r="G434" s="217">
        <f t="shared" si="30"/>
        <v>2018</v>
      </c>
      <c r="H434" s="216">
        <v>2.7785267561220901</v>
      </c>
      <c r="I434" s="216">
        <v>3.0036610105822099</v>
      </c>
      <c r="J434" s="194">
        <f t="shared" si="31"/>
        <v>2.8910938833521502</v>
      </c>
      <c r="K434" s="219">
        <f>InpC!$F$55*100</f>
        <v>0.15</v>
      </c>
      <c r="L434" s="219">
        <f>InpC!$F$64*100</f>
        <v>0</v>
      </c>
      <c r="M434" s="194">
        <f t="shared" si="32"/>
        <v>2.7410938833521503</v>
      </c>
      <c r="N434" s="194">
        <f t="shared" si="33"/>
        <v>2.7410938833521503</v>
      </c>
    </row>
    <row r="435" spans="5:14" x14ac:dyDescent="0.25">
      <c r="E435" s="220">
        <f t="shared" si="34"/>
        <v>42972</v>
      </c>
      <c r="F435" s="219">
        <f xml:space="preserve"> InpC!$F$28</f>
        <v>4</v>
      </c>
      <c r="G435" s="217">
        <f t="shared" si="30"/>
        <v>2018</v>
      </c>
      <c r="H435" s="216">
        <v>2.7721570592527001</v>
      </c>
      <c r="I435" s="216">
        <v>2.9964180958884898</v>
      </c>
      <c r="J435" s="194">
        <f t="shared" si="31"/>
        <v>2.884287577570595</v>
      </c>
      <c r="K435" s="219">
        <f>InpC!$F$55*100</f>
        <v>0.15</v>
      </c>
      <c r="L435" s="219">
        <f>InpC!$F$64*100</f>
        <v>0</v>
      </c>
      <c r="M435" s="194">
        <f t="shared" si="32"/>
        <v>2.734287577570595</v>
      </c>
      <c r="N435" s="194">
        <f t="shared" si="33"/>
        <v>2.734287577570595</v>
      </c>
    </row>
    <row r="436" spans="5:14" x14ac:dyDescent="0.25">
      <c r="E436" s="220">
        <f t="shared" si="34"/>
        <v>42975</v>
      </c>
      <c r="F436" s="219">
        <f xml:space="preserve"> InpC!$F$28</f>
        <v>4</v>
      </c>
      <c r="G436" s="217">
        <f t="shared" si="30"/>
        <v>2018</v>
      </c>
      <c r="H436" s="216">
        <v>2.7721570592527001</v>
      </c>
      <c r="I436" s="216">
        <v>2.9964180958884898</v>
      </c>
      <c r="J436" s="194">
        <f t="shared" si="31"/>
        <v>2.884287577570595</v>
      </c>
      <c r="K436" s="219">
        <f>InpC!$F$55*100</f>
        <v>0.15</v>
      </c>
      <c r="L436" s="219">
        <f>InpC!$F$64*100</f>
        <v>0</v>
      </c>
      <c r="M436" s="194">
        <f t="shared" si="32"/>
        <v>2.734287577570595</v>
      </c>
      <c r="N436" s="194">
        <f t="shared" si="33"/>
        <v>2.734287577570595</v>
      </c>
    </row>
    <row r="437" spans="5:14" x14ac:dyDescent="0.25">
      <c r="E437" s="220">
        <f t="shared" si="34"/>
        <v>42976</v>
      </c>
      <c r="F437" s="219">
        <f xml:space="preserve"> InpC!$F$28</f>
        <v>4</v>
      </c>
      <c r="G437" s="217">
        <f t="shared" si="30"/>
        <v>2018</v>
      </c>
      <c r="H437" s="216">
        <v>2.7261492528120499</v>
      </c>
      <c r="I437" s="216">
        <v>2.9507261244610499</v>
      </c>
      <c r="J437" s="194">
        <f t="shared" si="31"/>
        <v>2.8384376886365499</v>
      </c>
      <c r="K437" s="219">
        <f>InpC!$F$55*100</f>
        <v>0.15</v>
      </c>
      <c r="L437" s="219">
        <f>InpC!$F$64*100</f>
        <v>0</v>
      </c>
      <c r="M437" s="194">
        <f t="shared" si="32"/>
        <v>2.68843768863655</v>
      </c>
      <c r="N437" s="194">
        <f t="shared" si="33"/>
        <v>2.68843768863655</v>
      </c>
    </row>
    <row r="438" spans="5:14" x14ac:dyDescent="0.25">
      <c r="E438" s="220">
        <f t="shared" si="34"/>
        <v>42977</v>
      </c>
      <c r="F438" s="219">
        <f xml:space="preserve"> InpC!$F$28</f>
        <v>4</v>
      </c>
      <c r="G438" s="217">
        <f t="shared" si="30"/>
        <v>2018</v>
      </c>
      <c r="H438" s="216">
        <v>2.7633332353095801</v>
      </c>
      <c r="I438" s="216">
        <v>2.9901638086254199</v>
      </c>
      <c r="J438" s="194">
        <f t="shared" si="31"/>
        <v>2.8767485219675</v>
      </c>
      <c r="K438" s="219">
        <f>InpC!$F$55*100</f>
        <v>0.15</v>
      </c>
      <c r="L438" s="219">
        <f>InpC!$F$64*100</f>
        <v>0</v>
      </c>
      <c r="M438" s="194">
        <f t="shared" si="32"/>
        <v>2.7267485219675001</v>
      </c>
      <c r="N438" s="194">
        <f t="shared" si="33"/>
        <v>2.7267485219675001</v>
      </c>
    </row>
    <row r="439" spans="5:14" x14ac:dyDescent="0.25">
      <c r="E439" s="220">
        <f t="shared" si="34"/>
        <v>42978</v>
      </c>
      <c r="F439" s="219">
        <f xml:space="preserve"> InpC!$F$28</f>
        <v>4</v>
      </c>
      <c r="G439" s="217">
        <f t="shared" si="30"/>
        <v>2018</v>
      </c>
      <c r="H439" s="216">
        <v>2.7577670899083202</v>
      </c>
      <c r="I439" s="216">
        <v>2.98424785016705</v>
      </c>
      <c r="J439" s="194">
        <f t="shared" si="31"/>
        <v>2.8710074700376849</v>
      </c>
      <c r="K439" s="219">
        <f>InpC!$F$55*100</f>
        <v>0.15</v>
      </c>
      <c r="L439" s="219">
        <f>InpC!$F$64*100</f>
        <v>0</v>
      </c>
      <c r="M439" s="194">
        <f t="shared" si="32"/>
        <v>2.7210074700376849</v>
      </c>
      <c r="N439" s="194">
        <f t="shared" si="33"/>
        <v>2.7210074700376849</v>
      </c>
    </row>
    <row r="440" spans="5:14" x14ac:dyDescent="0.25">
      <c r="E440" s="220">
        <f t="shared" si="34"/>
        <v>42979</v>
      </c>
      <c r="F440" s="219">
        <f xml:space="preserve"> InpC!$F$28</f>
        <v>4</v>
      </c>
      <c r="G440" s="217">
        <f t="shared" si="30"/>
        <v>2018</v>
      </c>
      <c r="H440" s="216">
        <v>2.7766839521079798</v>
      </c>
      <c r="I440" s="216">
        <v>3.0077222950037101</v>
      </c>
      <c r="J440" s="194">
        <f t="shared" si="31"/>
        <v>2.892203123555845</v>
      </c>
      <c r="K440" s="219">
        <f>InpC!$F$55*100</f>
        <v>0.15</v>
      </c>
      <c r="L440" s="219">
        <f>InpC!$F$64*100</f>
        <v>0</v>
      </c>
      <c r="M440" s="194">
        <f t="shared" si="32"/>
        <v>2.7422031235558451</v>
      </c>
      <c r="N440" s="194">
        <f t="shared" si="33"/>
        <v>2.7422031235558451</v>
      </c>
    </row>
    <row r="441" spans="5:14" x14ac:dyDescent="0.25">
      <c r="E441" s="220">
        <f t="shared" si="34"/>
        <v>42982</v>
      </c>
      <c r="F441" s="219">
        <f xml:space="preserve"> InpC!$F$28</f>
        <v>4</v>
      </c>
      <c r="G441" s="217">
        <f t="shared" si="30"/>
        <v>2018</v>
      </c>
      <c r="H441" s="216">
        <v>2.7786753453814299</v>
      </c>
      <c r="I441" s="216">
        <v>3.0101740758615301</v>
      </c>
      <c r="J441" s="194">
        <f t="shared" si="31"/>
        <v>2.8944247106214798</v>
      </c>
      <c r="K441" s="219">
        <f>InpC!$F$55*100</f>
        <v>0.15</v>
      </c>
      <c r="L441" s="219">
        <f>InpC!$F$64*100</f>
        <v>0</v>
      </c>
      <c r="M441" s="194">
        <f t="shared" si="32"/>
        <v>2.7444247106214799</v>
      </c>
      <c r="N441" s="194">
        <f t="shared" si="33"/>
        <v>2.7444247106214799</v>
      </c>
    </row>
    <row r="442" spans="5:14" x14ac:dyDescent="0.25">
      <c r="E442" s="220">
        <f t="shared" si="34"/>
        <v>42983</v>
      </c>
      <c r="F442" s="219">
        <f xml:space="preserve"> InpC!$F$28</f>
        <v>4</v>
      </c>
      <c r="G442" s="217">
        <f t="shared" si="30"/>
        <v>2018</v>
      </c>
      <c r="H442" s="216">
        <v>2.7394290570936501</v>
      </c>
      <c r="I442" s="216">
        <v>2.97144422943505</v>
      </c>
      <c r="J442" s="194">
        <f t="shared" si="31"/>
        <v>2.8554366432643503</v>
      </c>
      <c r="K442" s="219">
        <f>InpC!$F$55*100</f>
        <v>0.15</v>
      </c>
      <c r="L442" s="219">
        <f>InpC!$F$64*100</f>
        <v>0</v>
      </c>
      <c r="M442" s="194">
        <f t="shared" si="32"/>
        <v>2.7054366432643504</v>
      </c>
      <c r="N442" s="194">
        <f t="shared" si="33"/>
        <v>2.7054366432643504</v>
      </c>
    </row>
    <row r="443" spans="5:14" x14ac:dyDescent="0.25">
      <c r="E443" s="220">
        <f t="shared" si="34"/>
        <v>42984</v>
      </c>
      <c r="F443" s="219">
        <f xml:space="preserve"> InpC!$F$28</f>
        <v>4</v>
      </c>
      <c r="G443" s="217">
        <f t="shared" si="30"/>
        <v>2018</v>
      </c>
      <c r="H443" s="216">
        <v>2.7256202349470899</v>
      </c>
      <c r="I443" s="216">
        <v>2.95758921589545</v>
      </c>
      <c r="J443" s="194">
        <f t="shared" si="31"/>
        <v>2.84160472542127</v>
      </c>
      <c r="K443" s="219">
        <f>InpC!$F$55*100</f>
        <v>0.15</v>
      </c>
      <c r="L443" s="219">
        <f>InpC!$F$64*100</f>
        <v>0</v>
      </c>
      <c r="M443" s="194">
        <f t="shared" si="32"/>
        <v>2.6916047254212701</v>
      </c>
      <c r="N443" s="194">
        <f t="shared" si="33"/>
        <v>2.6916047254212701</v>
      </c>
    </row>
    <row r="444" spans="5:14" x14ac:dyDescent="0.25">
      <c r="E444" s="220">
        <f t="shared" si="34"/>
        <v>42985</v>
      </c>
      <c r="F444" s="219">
        <f xml:space="preserve"> InpC!$F$28</f>
        <v>4</v>
      </c>
      <c r="G444" s="217">
        <f t="shared" si="30"/>
        <v>2018</v>
      </c>
      <c r="H444" s="216">
        <v>2.6890919147824599</v>
      </c>
      <c r="I444" s="216">
        <v>2.92091626215892</v>
      </c>
      <c r="J444" s="194">
        <f t="shared" si="31"/>
        <v>2.8050040884706897</v>
      </c>
      <c r="K444" s="219">
        <f>InpC!$F$55*100</f>
        <v>0.15</v>
      </c>
      <c r="L444" s="219">
        <f>InpC!$F$64*100</f>
        <v>0</v>
      </c>
      <c r="M444" s="194">
        <f t="shared" si="32"/>
        <v>2.6550040884706898</v>
      </c>
      <c r="N444" s="194">
        <f t="shared" si="33"/>
        <v>2.6550040884706898</v>
      </c>
    </row>
    <row r="445" spans="5:14" x14ac:dyDescent="0.25">
      <c r="E445" s="220">
        <f t="shared" si="34"/>
        <v>42986</v>
      </c>
      <c r="F445" s="219">
        <f xml:space="preserve"> InpC!$F$28</f>
        <v>4</v>
      </c>
      <c r="G445" s="217">
        <f t="shared" si="30"/>
        <v>2018</v>
      </c>
      <c r="H445" s="216">
        <v>2.7018635685502499</v>
      </c>
      <c r="I445" s="216">
        <v>2.9372191371978098</v>
      </c>
      <c r="J445" s="194">
        <f t="shared" si="31"/>
        <v>2.8195413528740296</v>
      </c>
      <c r="K445" s="219">
        <f>InpC!$F$55*100</f>
        <v>0.15</v>
      </c>
      <c r="L445" s="219">
        <f>InpC!$F$64*100</f>
        <v>0</v>
      </c>
      <c r="M445" s="194">
        <f t="shared" si="32"/>
        <v>2.6695413528740297</v>
      </c>
      <c r="N445" s="194">
        <f t="shared" si="33"/>
        <v>2.6695413528740297</v>
      </c>
    </row>
    <row r="446" spans="5:14" x14ac:dyDescent="0.25">
      <c r="E446" s="220">
        <f t="shared" si="34"/>
        <v>42989</v>
      </c>
      <c r="F446" s="219">
        <f xml:space="preserve"> InpC!$F$28</f>
        <v>4</v>
      </c>
      <c r="G446" s="217">
        <f t="shared" si="30"/>
        <v>2018</v>
      </c>
      <c r="H446" s="216">
        <v>2.7424504681828301</v>
      </c>
      <c r="I446" s="216">
        <v>2.98097137310195</v>
      </c>
      <c r="J446" s="194">
        <f t="shared" si="31"/>
        <v>2.8617109206423903</v>
      </c>
      <c r="K446" s="219">
        <f>InpC!$F$55*100</f>
        <v>0.15</v>
      </c>
      <c r="L446" s="219">
        <f>InpC!$F$64*100</f>
        <v>0</v>
      </c>
      <c r="M446" s="194">
        <f t="shared" si="32"/>
        <v>2.7117109206423904</v>
      </c>
      <c r="N446" s="194">
        <f t="shared" si="33"/>
        <v>2.7117109206423904</v>
      </c>
    </row>
    <row r="447" spans="5:14" x14ac:dyDescent="0.25">
      <c r="E447" s="220">
        <f t="shared" si="34"/>
        <v>42990</v>
      </c>
      <c r="F447" s="219">
        <f xml:space="preserve"> InpC!$F$28</f>
        <v>4</v>
      </c>
      <c r="G447" s="217">
        <f t="shared" si="30"/>
        <v>2018</v>
      </c>
      <c r="H447" s="216">
        <v>2.8362992949938901</v>
      </c>
      <c r="I447" s="216">
        <v>3.0771511137857099</v>
      </c>
      <c r="J447" s="194">
        <f t="shared" si="31"/>
        <v>2.9567252043897998</v>
      </c>
      <c r="K447" s="219">
        <f>InpC!$F$55*100</f>
        <v>0.15</v>
      </c>
      <c r="L447" s="219">
        <f>InpC!$F$64*100</f>
        <v>0</v>
      </c>
      <c r="M447" s="194">
        <f t="shared" si="32"/>
        <v>2.8067252043897999</v>
      </c>
      <c r="N447" s="194">
        <f t="shared" si="33"/>
        <v>2.8067252043897999</v>
      </c>
    </row>
    <row r="448" spans="5:14" x14ac:dyDescent="0.25">
      <c r="E448" s="220">
        <f t="shared" si="34"/>
        <v>42991</v>
      </c>
      <c r="F448" s="219">
        <f xml:space="preserve"> InpC!$F$28</f>
        <v>4</v>
      </c>
      <c r="G448" s="217">
        <f t="shared" si="30"/>
        <v>2018</v>
      </c>
      <c r="H448" s="216">
        <v>2.8516455063041901</v>
      </c>
      <c r="I448" s="216">
        <v>3.0887064348475999</v>
      </c>
      <c r="J448" s="194">
        <f t="shared" si="31"/>
        <v>2.970175970575895</v>
      </c>
      <c r="K448" s="219">
        <f>InpC!$F$55*100</f>
        <v>0.15</v>
      </c>
      <c r="L448" s="219">
        <f>InpC!$F$64*100</f>
        <v>0</v>
      </c>
      <c r="M448" s="194">
        <f t="shared" si="32"/>
        <v>2.8201759705758951</v>
      </c>
      <c r="N448" s="194">
        <f t="shared" si="33"/>
        <v>2.8201759705758951</v>
      </c>
    </row>
    <row r="449" spans="5:14" x14ac:dyDescent="0.25">
      <c r="E449" s="220">
        <f t="shared" si="34"/>
        <v>42992</v>
      </c>
      <c r="F449" s="219">
        <f xml:space="preserve"> InpC!$F$28</f>
        <v>4</v>
      </c>
      <c r="G449" s="217">
        <f t="shared" si="30"/>
        <v>2018</v>
      </c>
      <c r="H449" s="216">
        <v>2.9059706997872401</v>
      </c>
      <c r="I449" s="216">
        <v>3.1429673695150901</v>
      </c>
      <c r="J449" s="194">
        <f t="shared" si="31"/>
        <v>3.0244690346511653</v>
      </c>
      <c r="K449" s="219">
        <f>InpC!$F$55*100</f>
        <v>0.15</v>
      </c>
      <c r="L449" s="219">
        <f>InpC!$F$64*100</f>
        <v>0</v>
      </c>
      <c r="M449" s="194">
        <f t="shared" si="32"/>
        <v>2.8744690346511654</v>
      </c>
      <c r="N449" s="194">
        <f t="shared" si="33"/>
        <v>2.8744690346511654</v>
      </c>
    </row>
    <row r="450" spans="5:14" x14ac:dyDescent="0.25">
      <c r="E450" s="220">
        <f t="shared" si="34"/>
        <v>42993</v>
      </c>
      <c r="F450" s="219">
        <f xml:space="preserve"> InpC!$F$28</f>
        <v>4</v>
      </c>
      <c r="G450" s="217">
        <f t="shared" si="30"/>
        <v>2018</v>
      </c>
      <c r="H450" s="216">
        <v>2.9811541140893598</v>
      </c>
      <c r="I450" s="216">
        <v>3.2192760394506701</v>
      </c>
      <c r="J450" s="194">
        <f t="shared" si="31"/>
        <v>3.1002150767700147</v>
      </c>
      <c r="K450" s="219">
        <f>InpC!$F$55*100</f>
        <v>0.15</v>
      </c>
      <c r="L450" s="219">
        <f>InpC!$F$64*100</f>
        <v>0</v>
      </c>
      <c r="M450" s="194">
        <f t="shared" si="32"/>
        <v>2.9502150767700148</v>
      </c>
      <c r="N450" s="194">
        <f t="shared" si="33"/>
        <v>2.9502150767700148</v>
      </c>
    </row>
    <row r="451" spans="5:14" x14ac:dyDescent="0.25">
      <c r="E451" s="220">
        <f t="shared" si="34"/>
        <v>42996</v>
      </c>
      <c r="F451" s="219">
        <f xml:space="preserve"> InpC!$F$28</f>
        <v>4</v>
      </c>
      <c r="G451" s="217">
        <f t="shared" si="30"/>
        <v>2018</v>
      </c>
      <c r="H451" s="216">
        <v>2.9711668810830298</v>
      </c>
      <c r="I451" s="216">
        <v>3.2110782313942501</v>
      </c>
      <c r="J451" s="194">
        <f t="shared" si="31"/>
        <v>3.09112255623864</v>
      </c>
      <c r="K451" s="219">
        <f>InpC!$F$55*100</f>
        <v>0.15</v>
      </c>
      <c r="L451" s="219">
        <f>InpC!$F$64*100</f>
        <v>0</v>
      </c>
      <c r="M451" s="194">
        <f t="shared" si="32"/>
        <v>2.9411225562386401</v>
      </c>
      <c r="N451" s="194">
        <f t="shared" si="33"/>
        <v>2.9411225562386401</v>
      </c>
    </row>
    <row r="452" spans="5:14" x14ac:dyDescent="0.25">
      <c r="E452" s="220">
        <f t="shared" si="34"/>
        <v>42997</v>
      </c>
      <c r="F452" s="219">
        <f xml:space="preserve"> InpC!$F$28</f>
        <v>4</v>
      </c>
      <c r="G452" s="217">
        <f t="shared" si="30"/>
        <v>2018</v>
      </c>
      <c r="H452" s="216">
        <v>2.9901526236493301</v>
      </c>
      <c r="I452" s="216">
        <v>3.22960244888906</v>
      </c>
      <c r="J452" s="194">
        <f t="shared" si="31"/>
        <v>3.1098775362691953</v>
      </c>
      <c r="K452" s="219">
        <f>InpC!$F$55*100</f>
        <v>0.15</v>
      </c>
      <c r="L452" s="219">
        <f>InpC!$F$64*100</f>
        <v>0</v>
      </c>
      <c r="M452" s="194">
        <f t="shared" si="32"/>
        <v>2.9598775362691954</v>
      </c>
      <c r="N452" s="194">
        <f t="shared" si="33"/>
        <v>2.9598775362691954</v>
      </c>
    </row>
    <row r="453" spans="5:14" x14ac:dyDescent="0.25">
      <c r="E453" s="220">
        <f t="shared" si="34"/>
        <v>42998</v>
      </c>
      <c r="F453" s="219">
        <f xml:space="preserve"> InpC!$F$28</f>
        <v>4</v>
      </c>
      <c r="G453" s="217">
        <f t="shared" si="30"/>
        <v>2018</v>
      </c>
      <c r="H453" s="216">
        <v>2.9893458682281699</v>
      </c>
      <c r="I453" s="216">
        <v>3.22401441637775</v>
      </c>
      <c r="J453" s="194">
        <f t="shared" si="31"/>
        <v>3.10668014230296</v>
      </c>
      <c r="K453" s="219">
        <f>InpC!$F$55*100</f>
        <v>0.15</v>
      </c>
      <c r="L453" s="219">
        <f>InpC!$F$64*100</f>
        <v>0</v>
      </c>
      <c r="M453" s="194">
        <f t="shared" si="32"/>
        <v>2.9566801423029601</v>
      </c>
      <c r="N453" s="194">
        <f t="shared" si="33"/>
        <v>2.9566801423029601</v>
      </c>
    </row>
    <row r="454" spans="5:14" x14ac:dyDescent="0.25">
      <c r="E454" s="220">
        <f t="shared" si="34"/>
        <v>42999</v>
      </c>
      <c r="F454" s="219">
        <f xml:space="preserve"> InpC!$F$28</f>
        <v>4</v>
      </c>
      <c r="G454" s="217">
        <f t="shared" si="30"/>
        <v>2018</v>
      </c>
      <c r="H454" s="216">
        <v>3.0107563171863201</v>
      </c>
      <c r="I454" s="216">
        <v>3.2472554863751899</v>
      </c>
      <c r="J454" s="194">
        <f t="shared" si="31"/>
        <v>3.1290059017807552</v>
      </c>
      <c r="K454" s="219">
        <f>InpC!$F$55*100</f>
        <v>0.15</v>
      </c>
      <c r="L454" s="219">
        <f>InpC!$F$64*100</f>
        <v>0</v>
      </c>
      <c r="M454" s="194">
        <f t="shared" si="32"/>
        <v>2.9790059017807553</v>
      </c>
      <c r="N454" s="194">
        <f t="shared" si="33"/>
        <v>2.9790059017807553</v>
      </c>
    </row>
    <row r="455" spans="5:14" x14ac:dyDescent="0.25">
      <c r="E455" s="220">
        <f t="shared" si="34"/>
        <v>43000</v>
      </c>
      <c r="F455" s="219">
        <f xml:space="preserve"> InpC!$F$28</f>
        <v>4</v>
      </c>
      <c r="G455" s="217">
        <f t="shared" ref="G455:G518" si="35">YEAR(E455) + IF(MONTH(E455) &gt;= F455, 1, 0)</f>
        <v>2018</v>
      </c>
      <c r="H455" s="216">
        <v>3.0068043642324902</v>
      </c>
      <c r="I455" s="216">
        <v>3.24277833689735</v>
      </c>
      <c r="J455" s="194">
        <f t="shared" ref="J455:J518" si="36">IFERROR(AVERAGE(H455:I455),"")</f>
        <v>3.1247913505649203</v>
      </c>
      <c r="K455" s="219">
        <f>InpC!$F$55*100</f>
        <v>0.15</v>
      </c>
      <c r="L455" s="219">
        <f>InpC!$F$64*100</f>
        <v>0</v>
      </c>
      <c r="M455" s="194">
        <f t="shared" ref="M455:M518" si="37" xml:space="preserve"> IFERROR(J455 - K455,"")</f>
        <v>2.9747913505649204</v>
      </c>
      <c r="N455" s="194">
        <f t="shared" ref="N455:N518" si="38">IFERROR(J455-K455+L455,"")</f>
        <v>2.9747913505649204</v>
      </c>
    </row>
    <row r="456" spans="5:14" x14ac:dyDescent="0.25">
      <c r="E456" s="220">
        <f t="shared" ref="E456:E519" si="39">WORKDAY(E455,1,)</f>
        <v>43003</v>
      </c>
      <c r="F456" s="219">
        <f xml:space="preserve"> InpC!$F$28</f>
        <v>4</v>
      </c>
      <c r="G456" s="217">
        <f t="shared" si="35"/>
        <v>2018</v>
      </c>
      <c r="H456" s="216">
        <v>2.9880147498279399</v>
      </c>
      <c r="I456" s="216">
        <v>3.2234584278725702</v>
      </c>
      <c r="J456" s="194">
        <f t="shared" si="36"/>
        <v>3.1057365888502551</v>
      </c>
      <c r="K456" s="219">
        <f>InpC!$F$55*100</f>
        <v>0.15</v>
      </c>
      <c r="L456" s="219">
        <f>InpC!$F$64*100</f>
        <v>0</v>
      </c>
      <c r="M456" s="194">
        <f t="shared" si="37"/>
        <v>2.9557365888502551</v>
      </c>
      <c r="N456" s="194">
        <f t="shared" si="38"/>
        <v>2.9557365888502551</v>
      </c>
    </row>
    <row r="457" spans="5:14" x14ac:dyDescent="0.25">
      <c r="E457" s="220">
        <f t="shared" si="39"/>
        <v>43004</v>
      </c>
      <c r="F457" s="219">
        <f xml:space="preserve"> InpC!$F$28</f>
        <v>4</v>
      </c>
      <c r="G457" s="217">
        <f t="shared" si="35"/>
        <v>2018</v>
      </c>
      <c r="H457" s="216">
        <v>2.9803642592497099</v>
      </c>
      <c r="I457" s="216">
        <v>3.2156803821298499</v>
      </c>
      <c r="J457" s="194">
        <f t="shared" si="36"/>
        <v>3.0980223206897799</v>
      </c>
      <c r="K457" s="219">
        <f>InpC!$F$55*100</f>
        <v>0.15</v>
      </c>
      <c r="L457" s="219">
        <f>InpC!$F$64*100</f>
        <v>0</v>
      </c>
      <c r="M457" s="194">
        <f t="shared" si="37"/>
        <v>2.94802232068978</v>
      </c>
      <c r="N457" s="194">
        <f t="shared" si="38"/>
        <v>2.94802232068978</v>
      </c>
    </row>
    <row r="458" spans="5:14" x14ac:dyDescent="0.25">
      <c r="E458" s="220">
        <f t="shared" si="39"/>
        <v>43005</v>
      </c>
      <c r="F458" s="219">
        <f xml:space="preserve"> InpC!$F$28</f>
        <v>4</v>
      </c>
      <c r="G458" s="217">
        <f t="shared" si="35"/>
        <v>2018</v>
      </c>
      <c r="H458" s="216">
        <v>3.0191542758046301</v>
      </c>
      <c r="I458" s="216">
        <v>3.2546606246544498</v>
      </c>
      <c r="J458" s="194">
        <f t="shared" si="36"/>
        <v>3.1369074502295398</v>
      </c>
      <c r="K458" s="219">
        <f>InpC!$F$55*100</f>
        <v>0.15</v>
      </c>
      <c r="L458" s="219">
        <f>InpC!$F$64*100</f>
        <v>0</v>
      </c>
      <c r="M458" s="194">
        <f t="shared" si="37"/>
        <v>2.9869074502295399</v>
      </c>
      <c r="N458" s="194">
        <f t="shared" si="38"/>
        <v>2.9869074502295399</v>
      </c>
    </row>
    <row r="459" spans="5:14" x14ac:dyDescent="0.25">
      <c r="E459" s="220">
        <f t="shared" si="39"/>
        <v>43006</v>
      </c>
      <c r="F459" s="219">
        <f xml:space="preserve"> InpC!$F$28</f>
        <v>4</v>
      </c>
      <c r="G459" s="217">
        <f t="shared" si="35"/>
        <v>2018</v>
      </c>
      <c r="H459" s="216">
        <v>3.0186990077684901</v>
      </c>
      <c r="I459" s="216">
        <v>3.2545745971535398</v>
      </c>
      <c r="J459" s="194">
        <f t="shared" si="36"/>
        <v>3.1366368024610152</v>
      </c>
      <c r="K459" s="219">
        <f>InpC!$F$55*100</f>
        <v>0.15</v>
      </c>
      <c r="L459" s="219">
        <f>InpC!$F$64*100</f>
        <v>0</v>
      </c>
      <c r="M459" s="194">
        <f t="shared" si="37"/>
        <v>2.9866368024610153</v>
      </c>
      <c r="N459" s="194">
        <f t="shared" si="38"/>
        <v>2.9866368024610153</v>
      </c>
    </row>
    <row r="460" spans="5:14" x14ac:dyDescent="0.25">
      <c r="E460" s="220">
        <f t="shared" si="39"/>
        <v>43007</v>
      </c>
      <c r="F460" s="219">
        <f xml:space="preserve"> InpC!$F$28</f>
        <v>4</v>
      </c>
      <c r="G460" s="217">
        <f t="shared" si="35"/>
        <v>2018</v>
      </c>
      <c r="H460" s="216">
        <v>2.9924494756466702</v>
      </c>
      <c r="I460" s="216">
        <v>3.2273950144283501</v>
      </c>
      <c r="J460" s="194">
        <f t="shared" si="36"/>
        <v>3.1099222450375104</v>
      </c>
      <c r="K460" s="219">
        <f>InpC!$F$55*100</f>
        <v>0.15</v>
      </c>
      <c r="L460" s="219">
        <f>InpC!$F$64*100</f>
        <v>0</v>
      </c>
      <c r="M460" s="194">
        <f t="shared" si="37"/>
        <v>2.9599222450375104</v>
      </c>
      <c r="N460" s="194">
        <f t="shared" si="38"/>
        <v>2.9599222450375104</v>
      </c>
    </row>
    <row r="461" spans="5:14" x14ac:dyDescent="0.25">
      <c r="E461" s="220">
        <f t="shared" si="39"/>
        <v>43010</v>
      </c>
      <c r="F461" s="219">
        <f xml:space="preserve"> InpC!$F$28</f>
        <v>4</v>
      </c>
      <c r="G461" s="217">
        <f t="shared" si="35"/>
        <v>2018</v>
      </c>
      <c r="H461" s="216">
        <v>2.9587205327217601</v>
      </c>
      <c r="I461" s="216">
        <v>3.19895387637035</v>
      </c>
      <c r="J461" s="194">
        <f t="shared" si="36"/>
        <v>3.0788372045460548</v>
      </c>
      <c r="K461" s="219">
        <f>InpC!$F$55*100</f>
        <v>0.15</v>
      </c>
      <c r="L461" s="219">
        <f>InpC!$F$64*100</f>
        <v>0</v>
      </c>
      <c r="M461" s="194">
        <f t="shared" si="37"/>
        <v>2.9288372045460549</v>
      </c>
      <c r="N461" s="194">
        <f t="shared" si="38"/>
        <v>2.9288372045460549</v>
      </c>
    </row>
    <row r="462" spans="5:14" x14ac:dyDescent="0.25">
      <c r="E462" s="220">
        <f t="shared" si="39"/>
        <v>43011</v>
      </c>
      <c r="F462" s="219">
        <f xml:space="preserve"> InpC!$F$28</f>
        <v>4</v>
      </c>
      <c r="G462" s="217">
        <f t="shared" si="35"/>
        <v>2018</v>
      </c>
      <c r="H462" s="216">
        <v>2.9728594448606298</v>
      </c>
      <c r="I462" s="216">
        <v>3.2125349455601002</v>
      </c>
      <c r="J462" s="194">
        <f t="shared" si="36"/>
        <v>3.092697195210365</v>
      </c>
      <c r="K462" s="219">
        <f>InpC!$F$55*100</f>
        <v>0.15</v>
      </c>
      <c r="L462" s="219">
        <f>InpC!$F$64*100</f>
        <v>0</v>
      </c>
      <c r="M462" s="194">
        <f t="shared" si="37"/>
        <v>2.9426971952103651</v>
      </c>
      <c r="N462" s="194">
        <f t="shared" si="38"/>
        <v>2.9426971952103651</v>
      </c>
    </row>
    <row r="463" spans="5:14" x14ac:dyDescent="0.25">
      <c r="E463" s="220">
        <f t="shared" si="39"/>
        <v>43012</v>
      </c>
      <c r="F463" s="219">
        <f xml:space="preserve"> InpC!$F$28</f>
        <v>4</v>
      </c>
      <c r="G463" s="217">
        <f t="shared" si="35"/>
        <v>2018</v>
      </c>
      <c r="H463" s="216">
        <v>2.98408664744042</v>
      </c>
      <c r="I463" s="216">
        <v>3.22127512874125</v>
      </c>
      <c r="J463" s="194">
        <f t="shared" si="36"/>
        <v>3.102680888090835</v>
      </c>
      <c r="K463" s="219">
        <f>InpC!$F$55*100</f>
        <v>0.15</v>
      </c>
      <c r="L463" s="219">
        <f>InpC!$F$64*100</f>
        <v>0</v>
      </c>
      <c r="M463" s="194">
        <f t="shared" si="37"/>
        <v>2.9526808880908351</v>
      </c>
      <c r="N463" s="194">
        <f t="shared" si="38"/>
        <v>2.9526808880908351</v>
      </c>
    </row>
    <row r="464" spans="5:14" x14ac:dyDescent="0.25">
      <c r="E464" s="220">
        <f t="shared" si="39"/>
        <v>43013</v>
      </c>
      <c r="F464" s="219">
        <f xml:space="preserve"> InpC!$F$28</f>
        <v>4</v>
      </c>
      <c r="G464" s="217">
        <f t="shared" si="35"/>
        <v>2018</v>
      </c>
      <c r="H464" s="216">
        <v>3.00481356434508</v>
      </c>
      <c r="I464" s="216">
        <v>3.2411878096149498</v>
      </c>
      <c r="J464" s="194">
        <f t="shared" si="36"/>
        <v>3.1230006869800149</v>
      </c>
      <c r="K464" s="219">
        <f>InpC!$F$55*100</f>
        <v>0.15</v>
      </c>
      <c r="L464" s="219">
        <f>InpC!$F$64*100</f>
        <v>0</v>
      </c>
      <c r="M464" s="194">
        <f t="shared" si="37"/>
        <v>2.973000686980015</v>
      </c>
      <c r="N464" s="194">
        <f t="shared" si="38"/>
        <v>2.973000686980015</v>
      </c>
    </row>
    <row r="465" spans="5:14" x14ac:dyDescent="0.25">
      <c r="E465" s="220">
        <f t="shared" si="39"/>
        <v>43014</v>
      </c>
      <c r="F465" s="219">
        <f xml:space="preserve"> InpC!$F$28</f>
        <v>4</v>
      </c>
      <c r="G465" s="217">
        <f t="shared" si="35"/>
        <v>2018</v>
      </c>
      <c r="H465" s="216">
        <v>3.0073726831033798</v>
      </c>
      <c r="I465" s="216">
        <v>3.24900696215082</v>
      </c>
      <c r="J465" s="194">
        <f t="shared" si="36"/>
        <v>3.1281898226270997</v>
      </c>
      <c r="K465" s="219">
        <f>InpC!$F$55*100</f>
        <v>0.15</v>
      </c>
      <c r="L465" s="219">
        <f>InpC!$F$64*100</f>
        <v>0</v>
      </c>
      <c r="M465" s="194">
        <f t="shared" si="37"/>
        <v>2.9781898226270997</v>
      </c>
      <c r="N465" s="194">
        <f t="shared" si="38"/>
        <v>2.9781898226270997</v>
      </c>
    </row>
    <row r="466" spans="5:14" x14ac:dyDescent="0.25">
      <c r="E466" s="220">
        <f t="shared" si="39"/>
        <v>43017</v>
      </c>
      <c r="F466" s="219">
        <f xml:space="preserve"> InpC!$F$28</f>
        <v>4</v>
      </c>
      <c r="G466" s="217">
        <f t="shared" si="35"/>
        <v>2018</v>
      </c>
      <c r="H466" s="216">
        <v>2.9934349298651499</v>
      </c>
      <c r="I466" s="216">
        <v>3.2359718657788799</v>
      </c>
      <c r="J466" s="194">
        <f t="shared" si="36"/>
        <v>3.1147033978220149</v>
      </c>
      <c r="K466" s="219">
        <f>InpC!$F$55*100</f>
        <v>0.15</v>
      </c>
      <c r="L466" s="219">
        <f>InpC!$F$64*100</f>
        <v>0</v>
      </c>
      <c r="M466" s="194">
        <f t="shared" si="37"/>
        <v>2.964703397822015</v>
      </c>
      <c r="N466" s="194">
        <f t="shared" si="38"/>
        <v>2.964703397822015</v>
      </c>
    </row>
    <row r="467" spans="5:14" x14ac:dyDescent="0.25">
      <c r="E467" s="220">
        <f t="shared" si="39"/>
        <v>43018</v>
      </c>
      <c r="F467" s="219">
        <f xml:space="preserve"> InpC!$F$28</f>
        <v>4</v>
      </c>
      <c r="G467" s="217">
        <f t="shared" si="35"/>
        <v>2018</v>
      </c>
      <c r="H467" s="216">
        <v>2.9909610188812499</v>
      </c>
      <c r="I467" s="216">
        <v>3.2369835376837401</v>
      </c>
      <c r="J467" s="194">
        <f t="shared" si="36"/>
        <v>3.1139722782824952</v>
      </c>
      <c r="K467" s="219">
        <f>InpC!$F$55*100</f>
        <v>0.15</v>
      </c>
      <c r="L467" s="219">
        <f>InpC!$F$64*100</f>
        <v>0</v>
      </c>
      <c r="M467" s="194">
        <f t="shared" si="37"/>
        <v>2.9639722782824953</v>
      </c>
      <c r="N467" s="194">
        <f t="shared" si="38"/>
        <v>2.9639722782824953</v>
      </c>
    </row>
    <row r="468" spans="5:14" x14ac:dyDescent="0.25">
      <c r="E468" s="220">
        <f t="shared" si="39"/>
        <v>43019</v>
      </c>
      <c r="F468" s="219">
        <f xml:space="preserve"> InpC!$F$28</f>
        <v>4</v>
      </c>
      <c r="G468" s="217">
        <f t="shared" si="35"/>
        <v>2018</v>
      </c>
      <c r="H468" s="216">
        <v>2.9957150379476301</v>
      </c>
      <c r="I468" s="216">
        <v>3.2425653584642</v>
      </c>
      <c r="J468" s="194">
        <f t="shared" si="36"/>
        <v>3.119140198205915</v>
      </c>
      <c r="K468" s="219">
        <f>InpC!$F$55*100</f>
        <v>0.15</v>
      </c>
      <c r="L468" s="219">
        <f>InpC!$F$64*100</f>
        <v>0</v>
      </c>
      <c r="M468" s="194">
        <f t="shared" si="37"/>
        <v>2.9691401982059151</v>
      </c>
      <c r="N468" s="194">
        <f t="shared" si="38"/>
        <v>2.9691401982059151</v>
      </c>
    </row>
    <row r="469" spans="5:14" x14ac:dyDescent="0.25">
      <c r="E469" s="220">
        <f t="shared" si="39"/>
        <v>43020</v>
      </c>
      <c r="F469" s="219">
        <f xml:space="preserve"> InpC!$F$28</f>
        <v>4</v>
      </c>
      <c r="G469" s="217">
        <f t="shared" si="35"/>
        <v>2018</v>
      </c>
      <c r="H469" s="216">
        <v>2.9898921332036599</v>
      </c>
      <c r="I469" s="216">
        <v>3.24031282962124</v>
      </c>
      <c r="J469" s="194">
        <f t="shared" si="36"/>
        <v>3.1151024814124497</v>
      </c>
      <c r="K469" s="219">
        <f>InpC!$F$55*100</f>
        <v>0.15</v>
      </c>
      <c r="L469" s="219">
        <f>InpC!$F$64*100</f>
        <v>0</v>
      </c>
      <c r="M469" s="194">
        <f t="shared" si="37"/>
        <v>2.9651024814124498</v>
      </c>
      <c r="N469" s="194">
        <f t="shared" si="38"/>
        <v>2.9651024814124498</v>
      </c>
    </row>
    <row r="470" spans="5:14" x14ac:dyDescent="0.25">
      <c r="E470" s="220">
        <f t="shared" si="39"/>
        <v>43021</v>
      </c>
      <c r="F470" s="219">
        <f xml:space="preserve"> InpC!$F$28</f>
        <v>4</v>
      </c>
      <c r="G470" s="217">
        <f t="shared" si="35"/>
        <v>2018</v>
      </c>
      <c r="H470" s="216">
        <v>2.9808252780417099</v>
      </c>
      <c r="I470" s="216">
        <v>3.2330095214370802</v>
      </c>
      <c r="J470" s="194">
        <f t="shared" si="36"/>
        <v>3.1069173997393951</v>
      </c>
      <c r="K470" s="219">
        <f>InpC!$F$55*100</f>
        <v>0.15</v>
      </c>
      <c r="L470" s="219">
        <f>InpC!$F$64*100</f>
        <v>0</v>
      </c>
      <c r="M470" s="194">
        <f t="shared" si="37"/>
        <v>2.9569173997393952</v>
      </c>
      <c r="N470" s="194">
        <f t="shared" si="38"/>
        <v>2.9569173997393952</v>
      </c>
    </row>
    <row r="471" spans="5:14" x14ac:dyDescent="0.25">
      <c r="E471" s="220">
        <f t="shared" si="39"/>
        <v>43024</v>
      </c>
      <c r="F471" s="219">
        <f xml:space="preserve"> InpC!$F$28</f>
        <v>4</v>
      </c>
      <c r="G471" s="217">
        <f t="shared" si="35"/>
        <v>2018</v>
      </c>
      <c r="H471" s="216">
        <v>2.9608940118197302</v>
      </c>
      <c r="I471" s="216">
        <v>3.2097123042110298</v>
      </c>
      <c r="J471" s="194">
        <f t="shared" si="36"/>
        <v>3.08530315801538</v>
      </c>
      <c r="K471" s="219">
        <f>InpC!$F$55*100</f>
        <v>0.15</v>
      </c>
      <c r="L471" s="219">
        <f>InpC!$F$64*100</f>
        <v>0</v>
      </c>
      <c r="M471" s="194">
        <f t="shared" si="37"/>
        <v>2.9353031580153801</v>
      </c>
      <c r="N471" s="194">
        <f t="shared" si="38"/>
        <v>2.9353031580153801</v>
      </c>
    </row>
    <row r="472" spans="5:14" x14ac:dyDescent="0.25">
      <c r="E472" s="220">
        <f t="shared" si="39"/>
        <v>43025</v>
      </c>
      <c r="F472" s="219">
        <f xml:space="preserve"> InpC!$F$28</f>
        <v>4</v>
      </c>
      <c r="G472" s="217">
        <f t="shared" si="35"/>
        <v>2018</v>
      </c>
      <c r="H472" s="216">
        <v>2.9195573452071701</v>
      </c>
      <c r="I472" s="216">
        <v>3.1647928379784802</v>
      </c>
      <c r="J472" s="194">
        <f t="shared" si="36"/>
        <v>3.0421750915928252</v>
      </c>
      <c r="K472" s="219">
        <f>InpC!$F$55*100</f>
        <v>0.15</v>
      </c>
      <c r="L472" s="219">
        <f>InpC!$F$64*100</f>
        <v>0</v>
      </c>
      <c r="M472" s="194">
        <f t="shared" si="37"/>
        <v>2.8921750915928253</v>
      </c>
      <c r="N472" s="194">
        <f t="shared" si="38"/>
        <v>2.8921750915928253</v>
      </c>
    </row>
    <row r="473" spans="5:14" x14ac:dyDescent="0.25">
      <c r="E473" s="220">
        <f t="shared" si="39"/>
        <v>43026</v>
      </c>
      <c r="F473" s="219">
        <f xml:space="preserve"> InpC!$F$28</f>
        <v>4</v>
      </c>
      <c r="G473" s="217">
        <f t="shared" si="35"/>
        <v>2018</v>
      </c>
      <c r="H473" s="216">
        <v>2.94264342882337</v>
      </c>
      <c r="I473" s="216">
        <v>3.1870940062676199</v>
      </c>
      <c r="J473" s="194">
        <f t="shared" si="36"/>
        <v>3.0648687175454947</v>
      </c>
      <c r="K473" s="219">
        <f>InpC!$F$55*100</f>
        <v>0.15</v>
      </c>
      <c r="L473" s="219">
        <f>InpC!$F$64*100</f>
        <v>0</v>
      </c>
      <c r="M473" s="194">
        <f t="shared" si="37"/>
        <v>2.9148687175454948</v>
      </c>
      <c r="N473" s="194">
        <f t="shared" si="38"/>
        <v>2.9148687175454948</v>
      </c>
    </row>
    <row r="474" spans="5:14" x14ac:dyDescent="0.25">
      <c r="E474" s="220">
        <f t="shared" si="39"/>
        <v>43027</v>
      </c>
      <c r="F474" s="219">
        <f xml:space="preserve"> InpC!$F$28</f>
        <v>4</v>
      </c>
      <c r="G474" s="217">
        <f t="shared" si="35"/>
        <v>2018</v>
      </c>
      <c r="H474" s="216">
        <v>2.9232626579796501</v>
      </c>
      <c r="I474" s="216">
        <v>3.1680127925030601</v>
      </c>
      <c r="J474" s="194">
        <f t="shared" si="36"/>
        <v>3.0456377252413551</v>
      </c>
      <c r="K474" s="219">
        <f>InpC!$F$55*100</f>
        <v>0.15</v>
      </c>
      <c r="L474" s="219">
        <f>InpC!$F$64*100</f>
        <v>0</v>
      </c>
      <c r="M474" s="194">
        <f t="shared" si="37"/>
        <v>2.8956377252413552</v>
      </c>
      <c r="N474" s="194">
        <f t="shared" si="38"/>
        <v>2.8956377252413552</v>
      </c>
    </row>
    <row r="475" spans="5:14" x14ac:dyDescent="0.25">
      <c r="E475" s="220">
        <f t="shared" si="39"/>
        <v>43028</v>
      </c>
      <c r="F475" s="219">
        <f xml:space="preserve"> InpC!$F$28</f>
        <v>4</v>
      </c>
      <c r="G475" s="217">
        <f t="shared" si="35"/>
        <v>2018</v>
      </c>
      <c r="H475" s="216">
        <v>2.9663377534605999</v>
      </c>
      <c r="I475" s="216">
        <v>3.21040119392817</v>
      </c>
      <c r="J475" s="194">
        <f t="shared" si="36"/>
        <v>3.0883694736943852</v>
      </c>
      <c r="K475" s="219">
        <f>InpC!$F$55*100</f>
        <v>0.15</v>
      </c>
      <c r="L475" s="219">
        <f>InpC!$F$64*100</f>
        <v>0</v>
      </c>
      <c r="M475" s="194">
        <f t="shared" si="37"/>
        <v>2.9383694736943853</v>
      </c>
      <c r="N475" s="194">
        <f t="shared" si="38"/>
        <v>2.9383694736943853</v>
      </c>
    </row>
    <row r="476" spans="5:14" x14ac:dyDescent="0.25">
      <c r="E476" s="220">
        <f t="shared" si="39"/>
        <v>43031</v>
      </c>
      <c r="F476" s="219">
        <f xml:space="preserve"> InpC!$F$28</f>
        <v>4</v>
      </c>
      <c r="G476" s="217">
        <f t="shared" si="35"/>
        <v>2018</v>
      </c>
      <c r="H476" s="216">
        <v>2.9571787723095002</v>
      </c>
      <c r="I476" s="216">
        <v>3.2044440781129602</v>
      </c>
      <c r="J476" s="194">
        <f t="shared" si="36"/>
        <v>3.0808114252112304</v>
      </c>
      <c r="K476" s="219">
        <f>InpC!$F$55*100</f>
        <v>0.15</v>
      </c>
      <c r="L476" s="219">
        <f>InpC!$F$64*100</f>
        <v>0</v>
      </c>
      <c r="M476" s="194">
        <f t="shared" si="37"/>
        <v>2.9308114252112305</v>
      </c>
      <c r="N476" s="194">
        <f t="shared" si="38"/>
        <v>2.9308114252112305</v>
      </c>
    </row>
    <row r="477" spans="5:14" x14ac:dyDescent="0.25">
      <c r="E477" s="220">
        <f t="shared" si="39"/>
        <v>43032</v>
      </c>
      <c r="F477" s="219">
        <f xml:space="preserve"> InpC!$F$28</f>
        <v>4</v>
      </c>
      <c r="G477" s="217">
        <f t="shared" si="35"/>
        <v>2018</v>
      </c>
      <c r="H477" s="216">
        <v>2.9915473217991901</v>
      </c>
      <c r="I477" s="216">
        <v>3.2376590757149999</v>
      </c>
      <c r="J477" s="194">
        <f t="shared" si="36"/>
        <v>3.114603198757095</v>
      </c>
      <c r="K477" s="219">
        <f>InpC!$F$55*100</f>
        <v>0.15</v>
      </c>
      <c r="L477" s="219">
        <f>InpC!$F$64*100</f>
        <v>0</v>
      </c>
      <c r="M477" s="194">
        <f t="shared" si="37"/>
        <v>2.9646031987570951</v>
      </c>
      <c r="N477" s="194">
        <f t="shared" si="38"/>
        <v>2.9646031987570951</v>
      </c>
    </row>
    <row r="478" spans="5:14" x14ac:dyDescent="0.25">
      <c r="E478" s="220">
        <f t="shared" si="39"/>
        <v>43033</v>
      </c>
      <c r="F478" s="219">
        <f xml:space="preserve"> InpC!$F$28</f>
        <v>4</v>
      </c>
      <c r="G478" s="217">
        <f t="shared" si="35"/>
        <v>2018</v>
      </c>
      <c r="H478" s="216">
        <v>3.0428075222647801</v>
      </c>
      <c r="I478" s="216">
        <v>3.2931719650832698</v>
      </c>
      <c r="J478" s="194">
        <f t="shared" si="36"/>
        <v>3.167989743674025</v>
      </c>
      <c r="K478" s="219">
        <f>InpC!$F$55*100</f>
        <v>0.15</v>
      </c>
      <c r="L478" s="219">
        <f>InpC!$F$64*100</f>
        <v>0</v>
      </c>
      <c r="M478" s="194">
        <f t="shared" si="37"/>
        <v>3.0179897436740251</v>
      </c>
      <c r="N478" s="194">
        <f t="shared" si="38"/>
        <v>3.0179897436740251</v>
      </c>
    </row>
    <row r="479" spans="5:14" x14ac:dyDescent="0.25">
      <c r="E479" s="220">
        <f t="shared" si="39"/>
        <v>43034</v>
      </c>
      <c r="F479" s="219">
        <f xml:space="preserve"> InpC!$F$28</f>
        <v>4</v>
      </c>
      <c r="G479" s="217">
        <f t="shared" si="35"/>
        <v>2018</v>
      </c>
      <c r="H479" s="216">
        <v>3.0507272536913299</v>
      </c>
      <c r="I479" s="216">
        <v>3.2971781090774201</v>
      </c>
      <c r="J479" s="194">
        <f t="shared" si="36"/>
        <v>3.173952681384375</v>
      </c>
      <c r="K479" s="219">
        <f>InpC!$F$55*100</f>
        <v>0.15</v>
      </c>
      <c r="L479" s="219">
        <f>InpC!$F$64*100</f>
        <v>0</v>
      </c>
      <c r="M479" s="194">
        <f t="shared" si="37"/>
        <v>3.0239526813843751</v>
      </c>
      <c r="N479" s="194">
        <f t="shared" si="38"/>
        <v>3.0239526813843751</v>
      </c>
    </row>
    <row r="480" spans="5:14" x14ac:dyDescent="0.25">
      <c r="E480" s="220">
        <f t="shared" si="39"/>
        <v>43035</v>
      </c>
      <c r="F480" s="219">
        <f xml:space="preserve"> InpC!$F$28</f>
        <v>4</v>
      </c>
      <c r="G480" s="217">
        <f t="shared" si="35"/>
        <v>2018</v>
      </c>
      <c r="H480" s="216">
        <v>3.01692792332208</v>
      </c>
      <c r="I480" s="216">
        <v>3.25912944945035</v>
      </c>
      <c r="J480" s="194">
        <f t="shared" si="36"/>
        <v>3.1380286863862148</v>
      </c>
      <c r="K480" s="219">
        <f>InpC!$F$55*100</f>
        <v>0.15</v>
      </c>
      <c r="L480" s="219">
        <f>InpC!$F$64*100</f>
        <v>0</v>
      </c>
      <c r="M480" s="194">
        <f t="shared" si="37"/>
        <v>2.9880286863862149</v>
      </c>
      <c r="N480" s="194">
        <f t="shared" si="38"/>
        <v>2.9880286863862149</v>
      </c>
    </row>
    <row r="481" spans="5:14" x14ac:dyDescent="0.25">
      <c r="E481" s="220">
        <f t="shared" si="39"/>
        <v>43038</v>
      </c>
      <c r="F481" s="219">
        <f xml:space="preserve"> InpC!$F$28</f>
        <v>4</v>
      </c>
      <c r="G481" s="217">
        <f t="shared" si="35"/>
        <v>2018</v>
      </c>
      <c r="H481" s="216">
        <v>2.9952400088442399</v>
      </c>
      <c r="I481" s="216">
        <v>3.2343273737211402</v>
      </c>
      <c r="J481" s="194">
        <f t="shared" si="36"/>
        <v>3.1147836912826898</v>
      </c>
      <c r="K481" s="219">
        <f>InpC!$F$55*100</f>
        <v>0.15</v>
      </c>
      <c r="L481" s="219">
        <f>InpC!$F$64*100</f>
        <v>0</v>
      </c>
      <c r="M481" s="194">
        <f t="shared" si="37"/>
        <v>2.9647836912826899</v>
      </c>
      <c r="N481" s="194">
        <f t="shared" si="38"/>
        <v>2.9647836912826899</v>
      </c>
    </row>
    <row r="482" spans="5:14" x14ac:dyDescent="0.25">
      <c r="E482" s="220">
        <f t="shared" si="39"/>
        <v>43039</v>
      </c>
      <c r="F482" s="219">
        <f xml:space="preserve"> InpC!$F$28</f>
        <v>4</v>
      </c>
      <c r="G482" s="217">
        <f t="shared" si="35"/>
        <v>2018</v>
      </c>
      <c r="H482" s="216">
        <v>2.9818718771263999</v>
      </c>
      <c r="I482" s="216">
        <v>3.2171829641685599</v>
      </c>
      <c r="J482" s="194">
        <f t="shared" si="36"/>
        <v>3.0995274206474797</v>
      </c>
      <c r="K482" s="219">
        <f>InpC!$F$55*100</f>
        <v>0.15</v>
      </c>
      <c r="L482" s="219">
        <f>InpC!$F$64*100</f>
        <v>0</v>
      </c>
      <c r="M482" s="194">
        <f t="shared" si="37"/>
        <v>2.9495274206474797</v>
      </c>
      <c r="N482" s="194">
        <f t="shared" si="38"/>
        <v>2.9495274206474797</v>
      </c>
    </row>
    <row r="483" spans="5:14" x14ac:dyDescent="0.25">
      <c r="E483" s="220">
        <f t="shared" si="39"/>
        <v>43040</v>
      </c>
      <c r="F483" s="219">
        <f xml:space="preserve"> InpC!$F$28</f>
        <v>4</v>
      </c>
      <c r="G483" s="217">
        <f t="shared" si="35"/>
        <v>2018</v>
      </c>
      <c r="H483" s="216">
        <v>2.9833678279473599</v>
      </c>
      <c r="I483" s="216">
        <v>3.21730982553267</v>
      </c>
      <c r="J483" s="194">
        <f t="shared" si="36"/>
        <v>3.1003388267400149</v>
      </c>
      <c r="K483" s="219">
        <f>InpC!$F$55*100</f>
        <v>0.15</v>
      </c>
      <c r="L483" s="219">
        <f>InpC!$F$64*100</f>
        <v>0</v>
      </c>
      <c r="M483" s="194">
        <f t="shared" si="37"/>
        <v>2.950338826740015</v>
      </c>
      <c r="N483" s="194">
        <f t="shared" si="38"/>
        <v>2.950338826740015</v>
      </c>
    </row>
    <row r="484" spans="5:14" x14ac:dyDescent="0.25">
      <c r="E484" s="220">
        <f t="shared" si="39"/>
        <v>43041</v>
      </c>
      <c r="F484" s="219">
        <f xml:space="preserve"> InpC!$F$28</f>
        <v>4</v>
      </c>
      <c r="G484" s="217">
        <f t="shared" si="35"/>
        <v>2018</v>
      </c>
      <c r="H484" s="216">
        <v>2.92864349636069</v>
      </c>
      <c r="I484" s="216">
        <v>3.1608777873137699</v>
      </c>
      <c r="J484" s="194">
        <f t="shared" si="36"/>
        <v>3.0447606418372297</v>
      </c>
      <c r="K484" s="219">
        <f>InpC!$F$55*100</f>
        <v>0.15</v>
      </c>
      <c r="L484" s="219">
        <f>InpC!$F$64*100</f>
        <v>0</v>
      </c>
      <c r="M484" s="194">
        <f t="shared" si="37"/>
        <v>2.8947606418372298</v>
      </c>
      <c r="N484" s="194">
        <f t="shared" si="38"/>
        <v>2.8947606418372298</v>
      </c>
    </row>
    <row r="485" spans="5:14" x14ac:dyDescent="0.25">
      <c r="E485" s="220">
        <f t="shared" si="39"/>
        <v>43042</v>
      </c>
      <c r="F485" s="219">
        <f xml:space="preserve"> InpC!$F$28</f>
        <v>4</v>
      </c>
      <c r="G485" s="217">
        <f t="shared" si="35"/>
        <v>2018</v>
      </c>
      <c r="H485" s="216">
        <v>2.9268922782539901</v>
      </c>
      <c r="I485" s="216">
        <v>3.1560894390568501</v>
      </c>
      <c r="J485" s="194">
        <f t="shared" si="36"/>
        <v>3.0414908586554201</v>
      </c>
      <c r="K485" s="219">
        <f>InpC!$F$55*100</f>
        <v>0.15</v>
      </c>
      <c r="L485" s="219">
        <f>InpC!$F$64*100</f>
        <v>0</v>
      </c>
      <c r="M485" s="194">
        <f t="shared" si="37"/>
        <v>2.8914908586554202</v>
      </c>
      <c r="N485" s="194">
        <f t="shared" si="38"/>
        <v>2.8914908586554202</v>
      </c>
    </row>
    <row r="486" spans="5:14" x14ac:dyDescent="0.25">
      <c r="E486" s="220">
        <f t="shared" si="39"/>
        <v>43045</v>
      </c>
      <c r="F486" s="219">
        <f xml:space="preserve"> InpC!$F$28</f>
        <v>4</v>
      </c>
      <c r="G486" s="217">
        <f t="shared" si="35"/>
        <v>2018</v>
      </c>
      <c r="H486" s="216">
        <v>2.92349720962202</v>
      </c>
      <c r="I486" s="216">
        <v>3.1526217648118502</v>
      </c>
      <c r="J486" s="194">
        <f t="shared" si="36"/>
        <v>3.0380594872169349</v>
      </c>
      <c r="K486" s="219">
        <f>InpC!$F$55*100</f>
        <v>0.15</v>
      </c>
      <c r="L486" s="219">
        <f>InpC!$F$64*100</f>
        <v>0</v>
      </c>
      <c r="M486" s="194">
        <f t="shared" si="37"/>
        <v>2.888059487216935</v>
      </c>
      <c r="N486" s="194">
        <f t="shared" si="38"/>
        <v>2.888059487216935</v>
      </c>
    </row>
    <row r="487" spans="5:14" x14ac:dyDescent="0.25">
      <c r="E487" s="220">
        <f t="shared" si="39"/>
        <v>43046</v>
      </c>
      <c r="F487" s="219">
        <f xml:space="preserve"> InpC!$F$28</f>
        <v>4</v>
      </c>
      <c r="G487" s="217">
        <f t="shared" si="35"/>
        <v>2018</v>
      </c>
      <c r="H487" s="216">
        <v>2.91068554287842</v>
      </c>
      <c r="I487" s="216">
        <v>3.1429952141505599</v>
      </c>
      <c r="J487" s="194">
        <f t="shared" si="36"/>
        <v>3.0268403785144899</v>
      </c>
      <c r="K487" s="219">
        <f>InpC!$F$55*100</f>
        <v>0.15</v>
      </c>
      <c r="L487" s="219">
        <f>InpC!$F$64*100</f>
        <v>0</v>
      </c>
      <c r="M487" s="194">
        <f t="shared" si="37"/>
        <v>2.87684037851449</v>
      </c>
      <c r="N487" s="194">
        <f t="shared" si="38"/>
        <v>2.87684037851449</v>
      </c>
    </row>
    <row r="488" spans="5:14" x14ac:dyDescent="0.25">
      <c r="E488" s="220">
        <f t="shared" si="39"/>
        <v>43047</v>
      </c>
      <c r="F488" s="219">
        <f xml:space="preserve"> InpC!$F$28</f>
        <v>4</v>
      </c>
      <c r="G488" s="217">
        <f t="shared" si="35"/>
        <v>2018</v>
      </c>
      <c r="H488" s="216">
        <v>2.8828325009147502</v>
      </c>
      <c r="I488" s="216">
        <v>3.1152719643931102</v>
      </c>
      <c r="J488" s="194">
        <f t="shared" si="36"/>
        <v>2.9990522326539302</v>
      </c>
      <c r="K488" s="219">
        <f>InpC!$F$55*100</f>
        <v>0.15</v>
      </c>
      <c r="L488" s="219">
        <f>InpC!$F$64*100</f>
        <v>0</v>
      </c>
      <c r="M488" s="194">
        <f t="shared" si="37"/>
        <v>2.8490522326539303</v>
      </c>
      <c r="N488" s="194">
        <f t="shared" si="38"/>
        <v>2.8490522326539303</v>
      </c>
    </row>
    <row r="489" spans="5:14" x14ac:dyDescent="0.25">
      <c r="E489" s="220">
        <f t="shared" si="39"/>
        <v>43048</v>
      </c>
      <c r="F489" s="219">
        <f xml:space="preserve"> InpC!$F$28</f>
        <v>4</v>
      </c>
      <c r="G489" s="217">
        <f t="shared" si="35"/>
        <v>2018</v>
      </c>
      <c r="H489" s="216">
        <v>2.9309775426037499</v>
      </c>
      <c r="I489" s="216">
        <v>3.1661907823033602</v>
      </c>
      <c r="J489" s="194">
        <f t="shared" si="36"/>
        <v>3.048584162453555</v>
      </c>
      <c r="K489" s="219">
        <f>InpC!$F$55*100</f>
        <v>0.15</v>
      </c>
      <c r="L489" s="219">
        <f>InpC!$F$64*100</f>
        <v>0</v>
      </c>
      <c r="M489" s="194">
        <f t="shared" si="37"/>
        <v>2.8985841624535551</v>
      </c>
      <c r="N489" s="194">
        <f t="shared" si="38"/>
        <v>2.8985841624535551</v>
      </c>
    </row>
    <row r="490" spans="5:14" x14ac:dyDescent="0.25">
      <c r="E490" s="220">
        <f t="shared" si="39"/>
        <v>43049</v>
      </c>
      <c r="F490" s="219">
        <f xml:space="preserve"> InpC!$F$28</f>
        <v>4</v>
      </c>
      <c r="G490" s="217">
        <f t="shared" si="35"/>
        <v>2018</v>
      </c>
      <c r="H490" s="216">
        <v>3.00548802442243</v>
      </c>
      <c r="I490" s="216">
        <v>3.2427237015811698</v>
      </c>
      <c r="J490" s="194">
        <f t="shared" si="36"/>
        <v>3.1241058630017999</v>
      </c>
      <c r="K490" s="219">
        <f>InpC!$F$55*100</f>
        <v>0.15</v>
      </c>
      <c r="L490" s="219">
        <f>InpC!$F$64*100</f>
        <v>0</v>
      </c>
      <c r="M490" s="194">
        <f t="shared" si="37"/>
        <v>2.9741058630018</v>
      </c>
      <c r="N490" s="194">
        <f t="shared" si="38"/>
        <v>2.9741058630018</v>
      </c>
    </row>
    <row r="491" spans="5:14" x14ac:dyDescent="0.25">
      <c r="E491" s="220">
        <f t="shared" si="39"/>
        <v>43052</v>
      </c>
      <c r="F491" s="219">
        <f xml:space="preserve"> InpC!$F$28</f>
        <v>4</v>
      </c>
      <c r="G491" s="217">
        <f t="shared" si="35"/>
        <v>2018</v>
      </c>
      <c r="H491" s="216">
        <v>3.0047354042480898</v>
      </c>
      <c r="I491" s="216">
        <v>3.23844725628273</v>
      </c>
      <c r="J491" s="194">
        <f t="shared" si="36"/>
        <v>3.1215913302654101</v>
      </c>
      <c r="K491" s="219">
        <f>InpC!$F$55*100</f>
        <v>0.15</v>
      </c>
      <c r="L491" s="219">
        <f>InpC!$F$64*100</f>
        <v>0</v>
      </c>
      <c r="M491" s="194">
        <f t="shared" si="37"/>
        <v>2.9715913302654102</v>
      </c>
      <c r="N491" s="194">
        <f t="shared" si="38"/>
        <v>2.9715913302654102</v>
      </c>
    </row>
    <row r="492" spans="5:14" x14ac:dyDescent="0.25">
      <c r="E492" s="220">
        <f t="shared" si="39"/>
        <v>43053</v>
      </c>
      <c r="F492" s="219">
        <f xml:space="preserve"> InpC!$F$28</f>
        <v>4</v>
      </c>
      <c r="G492" s="217">
        <f t="shared" si="35"/>
        <v>2018</v>
      </c>
      <c r="H492" s="216">
        <v>3.0099442334787501</v>
      </c>
      <c r="I492" s="216">
        <v>3.25362581525546</v>
      </c>
      <c r="J492" s="194">
        <f t="shared" si="36"/>
        <v>3.131785024367105</v>
      </c>
      <c r="K492" s="219">
        <f>InpC!$F$55*100</f>
        <v>0.15</v>
      </c>
      <c r="L492" s="219">
        <f>InpC!$F$64*100</f>
        <v>0</v>
      </c>
      <c r="M492" s="194">
        <f t="shared" si="37"/>
        <v>2.9817850243671051</v>
      </c>
      <c r="N492" s="194">
        <f t="shared" si="38"/>
        <v>2.9817850243671051</v>
      </c>
    </row>
    <row r="493" spans="5:14" x14ac:dyDescent="0.25">
      <c r="E493" s="220">
        <f t="shared" si="39"/>
        <v>43054</v>
      </c>
      <c r="F493" s="219">
        <f xml:space="preserve"> InpC!$F$28</f>
        <v>4</v>
      </c>
      <c r="G493" s="217">
        <f t="shared" si="35"/>
        <v>2018</v>
      </c>
      <c r="H493" s="216">
        <v>3.00537900420247</v>
      </c>
      <c r="I493" s="216">
        <v>3.2510072436929098</v>
      </c>
      <c r="J493" s="194">
        <f t="shared" si="36"/>
        <v>3.1281931239476899</v>
      </c>
      <c r="K493" s="219">
        <f>InpC!$F$55*100</f>
        <v>0.15</v>
      </c>
      <c r="L493" s="219">
        <f>InpC!$F$64*100</f>
        <v>0</v>
      </c>
      <c r="M493" s="194">
        <f t="shared" si="37"/>
        <v>2.97819312394769</v>
      </c>
      <c r="N493" s="194">
        <f t="shared" si="38"/>
        <v>2.97819312394769</v>
      </c>
    </row>
    <row r="494" spans="5:14" x14ac:dyDescent="0.25">
      <c r="E494" s="220">
        <f t="shared" si="39"/>
        <v>43055</v>
      </c>
      <c r="F494" s="219">
        <f xml:space="preserve"> InpC!$F$28</f>
        <v>4</v>
      </c>
      <c r="G494" s="217">
        <f t="shared" si="35"/>
        <v>2018</v>
      </c>
      <c r="H494" s="216">
        <v>3.0194391361256399</v>
      </c>
      <c r="I494" s="216">
        <v>3.2593886957370999</v>
      </c>
      <c r="J494" s="194">
        <f t="shared" si="36"/>
        <v>3.1394139159313701</v>
      </c>
      <c r="K494" s="219">
        <f>InpC!$F$55*100</f>
        <v>0.15</v>
      </c>
      <c r="L494" s="219">
        <f>InpC!$F$64*100</f>
        <v>0</v>
      </c>
      <c r="M494" s="194">
        <f t="shared" si="37"/>
        <v>2.9894139159313702</v>
      </c>
      <c r="N494" s="194">
        <f t="shared" si="38"/>
        <v>2.9894139159313702</v>
      </c>
    </row>
    <row r="495" spans="5:14" x14ac:dyDescent="0.25">
      <c r="E495" s="220">
        <f t="shared" si="39"/>
        <v>43056</v>
      </c>
      <c r="F495" s="219">
        <f xml:space="preserve"> InpC!$F$28</f>
        <v>4</v>
      </c>
      <c r="G495" s="217">
        <f t="shared" si="35"/>
        <v>2018</v>
      </c>
      <c r="H495" s="216">
        <v>3.0099368485862898</v>
      </c>
      <c r="I495" s="216">
        <v>3.2482842473204299</v>
      </c>
      <c r="J495" s="194">
        <f t="shared" si="36"/>
        <v>3.1291105479533599</v>
      </c>
      <c r="K495" s="219">
        <f>InpC!$F$55*100</f>
        <v>0.15</v>
      </c>
      <c r="L495" s="219">
        <f>InpC!$F$64*100</f>
        <v>0</v>
      </c>
      <c r="M495" s="194">
        <f t="shared" si="37"/>
        <v>2.9791105479533599</v>
      </c>
      <c r="N495" s="194">
        <f t="shared" si="38"/>
        <v>2.9791105479533599</v>
      </c>
    </row>
    <row r="496" spans="5:14" x14ac:dyDescent="0.25">
      <c r="E496" s="220">
        <f t="shared" si="39"/>
        <v>43059</v>
      </c>
      <c r="F496" s="219">
        <f xml:space="preserve"> InpC!$F$28</f>
        <v>4</v>
      </c>
      <c r="G496" s="217">
        <f t="shared" si="35"/>
        <v>2018</v>
      </c>
      <c r="H496" s="216">
        <v>2.9956551547740302</v>
      </c>
      <c r="I496" s="216">
        <v>3.2231909138944701</v>
      </c>
      <c r="J496" s="194">
        <f t="shared" si="36"/>
        <v>3.1094230343342502</v>
      </c>
      <c r="K496" s="219">
        <f>InpC!$F$55*100</f>
        <v>0.15</v>
      </c>
      <c r="L496" s="219">
        <f>InpC!$F$64*100</f>
        <v>0</v>
      </c>
      <c r="M496" s="194">
        <f t="shared" si="37"/>
        <v>2.9594230343342502</v>
      </c>
      <c r="N496" s="194">
        <f t="shared" si="38"/>
        <v>2.9594230343342502</v>
      </c>
    </row>
    <row r="497" spans="5:14" x14ac:dyDescent="0.25">
      <c r="E497" s="220">
        <f t="shared" si="39"/>
        <v>43060</v>
      </c>
      <c r="F497" s="219">
        <f xml:space="preserve"> InpC!$F$28</f>
        <v>4</v>
      </c>
      <c r="G497" s="217">
        <f t="shared" si="35"/>
        <v>2018</v>
      </c>
      <c r="H497" s="216">
        <v>2.9784071626772399</v>
      </c>
      <c r="I497" s="216">
        <v>3.1986833070763399</v>
      </c>
      <c r="J497" s="194">
        <f t="shared" si="36"/>
        <v>3.0885452348767899</v>
      </c>
      <c r="K497" s="219">
        <f>InpC!$F$55*100</f>
        <v>0.15</v>
      </c>
      <c r="L497" s="219">
        <f>InpC!$F$64*100</f>
        <v>0</v>
      </c>
      <c r="M497" s="194">
        <f t="shared" si="37"/>
        <v>2.93854523487679</v>
      </c>
      <c r="N497" s="194">
        <f t="shared" si="38"/>
        <v>2.93854523487679</v>
      </c>
    </row>
    <row r="498" spans="5:14" x14ac:dyDescent="0.25">
      <c r="E498" s="220">
        <f t="shared" si="39"/>
        <v>43061</v>
      </c>
      <c r="F498" s="219">
        <f xml:space="preserve"> InpC!$F$28</f>
        <v>4</v>
      </c>
      <c r="G498" s="217">
        <f t="shared" si="35"/>
        <v>2018</v>
      </c>
      <c r="H498" s="216">
        <v>2.9905889624487498</v>
      </c>
      <c r="I498" s="216">
        <v>3.2097228787707599</v>
      </c>
      <c r="J498" s="194">
        <f t="shared" si="36"/>
        <v>3.1001559206097546</v>
      </c>
      <c r="K498" s="219">
        <f>InpC!$F$55*100</f>
        <v>0.15</v>
      </c>
      <c r="L498" s="219">
        <f>InpC!$F$64*100</f>
        <v>0</v>
      </c>
      <c r="M498" s="194">
        <f t="shared" si="37"/>
        <v>2.9501559206097547</v>
      </c>
      <c r="N498" s="194">
        <f t="shared" si="38"/>
        <v>2.9501559206097547</v>
      </c>
    </row>
    <row r="499" spans="5:14" x14ac:dyDescent="0.25">
      <c r="E499" s="220">
        <f t="shared" si="39"/>
        <v>43062</v>
      </c>
      <c r="F499" s="219">
        <f xml:space="preserve"> InpC!$F$28</f>
        <v>4</v>
      </c>
      <c r="G499" s="217">
        <f t="shared" si="35"/>
        <v>2018</v>
      </c>
      <c r="H499" s="216">
        <v>2.9806666141100102</v>
      </c>
      <c r="I499" s="216">
        <v>3.2006734758081099</v>
      </c>
      <c r="J499" s="194">
        <f t="shared" si="36"/>
        <v>3.0906700449590598</v>
      </c>
      <c r="K499" s="219">
        <f>InpC!$F$55*100</f>
        <v>0.15</v>
      </c>
      <c r="L499" s="219">
        <f>InpC!$F$64*100</f>
        <v>0</v>
      </c>
      <c r="M499" s="194">
        <f t="shared" si="37"/>
        <v>2.9406700449590599</v>
      </c>
      <c r="N499" s="194">
        <f t="shared" si="38"/>
        <v>2.9406700449590599</v>
      </c>
    </row>
    <row r="500" spans="5:14" x14ac:dyDescent="0.25">
      <c r="E500" s="220">
        <f t="shared" si="39"/>
        <v>43063</v>
      </c>
      <c r="F500" s="219">
        <f xml:space="preserve"> InpC!$F$28</f>
        <v>4</v>
      </c>
      <c r="G500" s="217">
        <f t="shared" si="35"/>
        <v>2018</v>
      </c>
      <c r="H500" s="216">
        <v>2.9740749631605099</v>
      </c>
      <c r="I500" s="216">
        <v>3.1923731332916101</v>
      </c>
      <c r="J500" s="194">
        <f t="shared" si="36"/>
        <v>3.08322404822606</v>
      </c>
      <c r="K500" s="219">
        <f>InpC!$F$55*100</f>
        <v>0.15</v>
      </c>
      <c r="L500" s="219">
        <f>InpC!$F$64*100</f>
        <v>0</v>
      </c>
      <c r="M500" s="194">
        <f t="shared" si="37"/>
        <v>2.9332240482260601</v>
      </c>
      <c r="N500" s="194">
        <f t="shared" si="38"/>
        <v>2.9332240482260601</v>
      </c>
    </row>
    <row r="501" spans="5:14" x14ac:dyDescent="0.25">
      <c r="E501" s="220">
        <f t="shared" si="39"/>
        <v>43066</v>
      </c>
      <c r="F501" s="219">
        <f xml:space="preserve"> InpC!$F$28</f>
        <v>4</v>
      </c>
      <c r="G501" s="217">
        <f t="shared" si="35"/>
        <v>2018</v>
      </c>
      <c r="H501" s="216">
        <v>2.9823865300451899</v>
      </c>
      <c r="I501" s="216">
        <v>3.2022585500373899</v>
      </c>
      <c r="J501" s="194">
        <f t="shared" si="36"/>
        <v>3.0923225400412901</v>
      </c>
      <c r="K501" s="219">
        <f>InpC!$F$55*100</f>
        <v>0.15</v>
      </c>
      <c r="L501" s="219">
        <f>InpC!$F$64*100</f>
        <v>0</v>
      </c>
      <c r="M501" s="194">
        <f t="shared" si="37"/>
        <v>2.9423225400412902</v>
      </c>
      <c r="N501" s="194">
        <f t="shared" si="38"/>
        <v>2.9423225400412902</v>
      </c>
    </row>
    <row r="502" spans="5:14" x14ac:dyDescent="0.25">
      <c r="E502" s="220">
        <f t="shared" si="39"/>
        <v>43067</v>
      </c>
      <c r="F502" s="219">
        <f xml:space="preserve"> InpC!$F$28</f>
        <v>4</v>
      </c>
      <c r="G502" s="217">
        <f t="shared" si="35"/>
        <v>2018</v>
      </c>
      <c r="H502" s="216">
        <v>2.9842664214249699</v>
      </c>
      <c r="I502" s="216">
        <v>3.2026292587960099</v>
      </c>
      <c r="J502" s="194">
        <f t="shared" si="36"/>
        <v>3.0934478401104899</v>
      </c>
      <c r="K502" s="219">
        <f>InpC!$F$55*100</f>
        <v>0.15</v>
      </c>
      <c r="L502" s="219">
        <f>InpC!$F$64*100</f>
        <v>0</v>
      </c>
      <c r="M502" s="194">
        <f t="shared" si="37"/>
        <v>2.94344784011049</v>
      </c>
      <c r="N502" s="194">
        <f t="shared" si="38"/>
        <v>2.94344784011049</v>
      </c>
    </row>
    <row r="503" spans="5:14" x14ac:dyDescent="0.25">
      <c r="E503" s="220">
        <f t="shared" si="39"/>
        <v>43068</v>
      </c>
      <c r="F503" s="219">
        <f xml:space="preserve"> InpC!$F$28</f>
        <v>4</v>
      </c>
      <c r="G503" s="217">
        <f t="shared" si="35"/>
        <v>2018</v>
      </c>
      <c r="H503" s="216">
        <v>3.04910711843648</v>
      </c>
      <c r="I503" s="216">
        <v>3.2726784480725</v>
      </c>
      <c r="J503" s="194">
        <f t="shared" si="36"/>
        <v>3.1608927832544902</v>
      </c>
      <c r="K503" s="219">
        <f>InpC!$F$55*100</f>
        <v>0.15</v>
      </c>
      <c r="L503" s="219">
        <f>InpC!$F$64*100</f>
        <v>0</v>
      </c>
      <c r="M503" s="194">
        <f t="shared" si="37"/>
        <v>3.0108927832544903</v>
      </c>
      <c r="N503" s="194">
        <f t="shared" si="38"/>
        <v>3.0108927832544903</v>
      </c>
    </row>
    <row r="504" spans="5:14" x14ac:dyDescent="0.25">
      <c r="E504" s="220">
        <f t="shared" si="39"/>
        <v>43069</v>
      </c>
      <c r="F504" s="219">
        <f xml:space="preserve"> InpC!$F$28</f>
        <v>4</v>
      </c>
      <c r="G504" s="217">
        <f t="shared" si="35"/>
        <v>2018</v>
      </c>
      <c r="H504" s="216">
        <v>3.0347681156528901</v>
      </c>
      <c r="I504" s="216">
        <v>3.2564869343888998</v>
      </c>
      <c r="J504" s="194">
        <f t="shared" si="36"/>
        <v>3.1456275250208949</v>
      </c>
      <c r="K504" s="219">
        <f>InpC!$F$55*100</f>
        <v>0.15</v>
      </c>
      <c r="L504" s="219">
        <f>InpC!$F$64*100</f>
        <v>0</v>
      </c>
      <c r="M504" s="194">
        <f t="shared" si="37"/>
        <v>2.995627525020895</v>
      </c>
      <c r="N504" s="194">
        <f t="shared" si="38"/>
        <v>2.995627525020895</v>
      </c>
    </row>
    <row r="505" spans="5:14" x14ac:dyDescent="0.25">
      <c r="E505" s="220">
        <f t="shared" si="39"/>
        <v>43070</v>
      </c>
      <c r="F505" s="219">
        <f xml:space="preserve"> InpC!$F$28</f>
        <v>4</v>
      </c>
      <c r="G505" s="217">
        <f t="shared" si="35"/>
        <v>2018</v>
      </c>
      <c r="H505" s="216">
        <v>2.9475475424942901</v>
      </c>
      <c r="I505" s="216">
        <v>3.1724461735073799</v>
      </c>
      <c r="J505" s="194">
        <f t="shared" si="36"/>
        <v>3.0599968580008348</v>
      </c>
      <c r="K505" s="219">
        <f>InpC!$F$55*100</f>
        <v>0.15</v>
      </c>
      <c r="L505" s="219">
        <f>InpC!$F$64*100</f>
        <v>0</v>
      </c>
      <c r="M505" s="194">
        <f t="shared" si="37"/>
        <v>2.9099968580008349</v>
      </c>
      <c r="N505" s="194">
        <f t="shared" si="38"/>
        <v>2.9099968580008349</v>
      </c>
    </row>
    <row r="506" spans="5:14" x14ac:dyDescent="0.25">
      <c r="E506" s="220">
        <f t="shared" si="39"/>
        <v>43073</v>
      </c>
      <c r="F506" s="219">
        <f xml:space="preserve"> InpC!$F$28</f>
        <v>4</v>
      </c>
      <c r="G506" s="217">
        <f t="shared" si="35"/>
        <v>2018</v>
      </c>
      <c r="H506" s="216">
        <v>2.9956330755988798</v>
      </c>
      <c r="I506" s="216">
        <v>3.2227869990294802</v>
      </c>
      <c r="J506" s="194">
        <f t="shared" si="36"/>
        <v>3.1092100373141802</v>
      </c>
      <c r="K506" s="219">
        <f>InpC!$F$55*100</f>
        <v>0.15</v>
      </c>
      <c r="L506" s="219">
        <f>InpC!$F$64*100</f>
        <v>0</v>
      </c>
      <c r="M506" s="194">
        <f t="shared" si="37"/>
        <v>2.9592100373141803</v>
      </c>
      <c r="N506" s="194">
        <f t="shared" si="38"/>
        <v>2.9592100373141803</v>
      </c>
    </row>
    <row r="507" spans="5:14" x14ac:dyDescent="0.25">
      <c r="E507" s="220">
        <f t="shared" si="39"/>
        <v>43074</v>
      </c>
      <c r="F507" s="219">
        <f xml:space="preserve"> InpC!$F$28</f>
        <v>4</v>
      </c>
      <c r="G507" s="217">
        <f t="shared" si="35"/>
        <v>2018</v>
      </c>
      <c r="H507" s="216">
        <v>2.9784955393394101</v>
      </c>
      <c r="I507" s="216">
        <v>3.20411487293525</v>
      </c>
      <c r="J507" s="194">
        <f t="shared" si="36"/>
        <v>3.0913052061373301</v>
      </c>
      <c r="K507" s="219">
        <f>InpC!$F$55*100</f>
        <v>0.15</v>
      </c>
      <c r="L507" s="219">
        <f>InpC!$F$64*100</f>
        <v>0</v>
      </c>
      <c r="M507" s="194">
        <f t="shared" si="37"/>
        <v>2.9413052061373302</v>
      </c>
      <c r="N507" s="194">
        <f t="shared" si="38"/>
        <v>2.9413052061373302</v>
      </c>
    </row>
    <row r="508" spans="5:14" x14ac:dyDescent="0.25">
      <c r="E508" s="220">
        <f t="shared" si="39"/>
        <v>43075</v>
      </c>
      <c r="F508" s="219">
        <f xml:space="preserve"> InpC!$F$28</f>
        <v>4</v>
      </c>
      <c r="G508" s="217">
        <f t="shared" si="35"/>
        <v>2018</v>
      </c>
      <c r="H508" s="216">
        <v>2.9454447486431001</v>
      </c>
      <c r="I508" s="216">
        <v>3.1702428294395899</v>
      </c>
      <c r="J508" s="194">
        <f t="shared" si="36"/>
        <v>3.0578437890413452</v>
      </c>
      <c r="K508" s="219">
        <f>InpC!$F$55*100</f>
        <v>0.15</v>
      </c>
      <c r="L508" s="219">
        <f>InpC!$F$64*100</f>
        <v>0</v>
      </c>
      <c r="M508" s="194">
        <f t="shared" si="37"/>
        <v>2.9078437890413453</v>
      </c>
      <c r="N508" s="194">
        <f t="shared" si="38"/>
        <v>2.9078437890413453</v>
      </c>
    </row>
    <row r="509" spans="5:14" x14ac:dyDescent="0.25">
      <c r="E509" s="220">
        <f t="shared" si="39"/>
        <v>43076</v>
      </c>
      <c r="F509" s="219">
        <f xml:space="preserve"> InpC!$F$28</f>
        <v>4</v>
      </c>
      <c r="G509" s="217">
        <f t="shared" si="35"/>
        <v>2018</v>
      </c>
      <c r="H509" s="216">
        <v>2.9731035257691301</v>
      </c>
      <c r="I509" s="216">
        <v>3.19718121112997</v>
      </c>
      <c r="J509" s="194">
        <f t="shared" si="36"/>
        <v>3.0851423684495503</v>
      </c>
      <c r="K509" s="219">
        <f>InpC!$F$55*100</f>
        <v>0.15</v>
      </c>
      <c r="L509" s="219">
        <f>InpC!$F$64*100</f>
        <v>0</v>
      </c>
      <c r="M509" s="194">
        <f t="shared" si="37"/>
        <v>2.9351423684495503</v>
      </c>
      <c r="N509" s="194">
        <f t="shared" si="38"/>
        <v>2.9351423684495503</v>
      </c>
    </row>
    <row r="510" spans="5:14" x14ac:dyDescent="0.25">
      <c r="E510" s="220">
        <f t="shared" si="39"/>
        <v>43077</v>
      </c>
      <c r="F510" s="219">
        <f xml:space="preserve"> InpC!$F$28</f>
        <v>4</v>
      </c>
      <c r="G510" s="217">
        <f t="shared" si="35"/>
        <v>2018</v>
      </c>
      <c r="H510" s="216">
        <v>2.9957626337934999</v>
      </c>
      <c r="I510" s="216">
        <v>3.2179328860623801</v>
      </c>
      <c r="J510" s="194">
        <f t="shared" si="36"/>
        <v>3.1068477599279403</v>
      </c>
      <c r="K510" s="219">
        <f>InpC!$F$55*100</f>
        <v>0.15</v>
      </c>
      <c r="L510" s="219">
        <f>InpC!$F$64*100</f>
        <v>0</v>
      </c>
      <c r="M510" s="194">
        <f t="shared" si="37"/>
        <v>2.9568477599279404</v>
      </c>
      <c r="N510" s="194">
        <f t="shared" si="38"/>
        <v>2.9568477599279404</v>
      </c>
    </row>
    <row r="511" spans="5:14" x14ac:dyDescent="0.25">
      <c r="E511" s="220">
        <f t="shared" si="39"/>
        <v>43080</v>
      </c>
      <c r="F511" s="219">
        <f xml:space="preserve"> InpC!$F$28</f>
        <v>4</v>
      </c>
      <c r="G511" s="217">
        <f t="shared" si="35"/>
        <v>2018</v>
      </c>
      <c r="H511" s="216">
        <v>2.9245282963197399</v>
      </c>
      <c r="I511" s="216">
        <v>3.1463735204590102</v>
      </c>
      <c r="J511" s="194">
        <f t="shared" si="36"/>
        <v>3.0354509083893753</v>
      </c>
      <c r="K511" s="219">
        <f>InpC!$F$55*100</f>
        <v>0.15</v>
      </c>
      <c r="L511" s="219">
        <f>InpC!$F$64*100</f>
        <v>0</v>
      </c>
      <c r="M511" s="194">
        <f t="shared" si="37"/>
        <v>2.8854509083893753</v>
      </c>
      <c r="N511" s="194">
        <f t="shared" si="38"/>
        <v>2.8854509083893753</v>
      </c>
    </row>
    <row r="512" spans="5:14" x14ac:dyDescent="0.25">
      <c r="E512" s="220">
        <f t="shared" si="39"/>
        <v>43081</v>
      </c>
      <c r="F512" s="219">
        <f xml:space="preserve"> InpC!$F$28</f>
        <v>4</v>
      </c>
      <c r="G512" s="217">
        <f t="shared" si="35"/>
        <v>2018</v>
      </c>
      <c r="H512" s="216">
        <v>2.9336128071220702</v>
      </c>
      <c r="I512" s="216">
        <v>3.1545069214988399</v>
      </c>
      <c r="J512" s="194">
        <f t="shared" si="36"/>
        <v>3.0440598643104551</v>
      </c>
      <c r="K512" s="219">
        <f>InpC!$F$55*100</f>
        <v>0.15</v>
      </c>
      <c r="L512" s="219">
        <f>InpC!$F$64*100</f>
        <v>0</v>
      </c>
      <c r="M512" s="194">
        <f t="shared" si="37"/>
        <v>2.8940598643104551</v>
      </c>
      <c r="N512" s="194">
        <f t="shared" si="38"/>
        <v>2.8940598643104551</v>
      </c>
    </row>
    <row r="513" spans="5:14" x14ac:dyDescent="0.25">
      <c r="E513" s="220">
        <f t="shared" si="39"/>
        <v>43082</v>
      </c>
      <c r="F513" s="219">
        <f xml:space="preserve"> InpC!$F$28</f>
        <v>4</v>
      </c>
      <c r="G513" s="217">
        <f t="shared" si="35"/>
        <v>2018</v>
      </c>
      <c r="H513" s="216">
        <v>2.9217526401481302</v>
      </c>
      <c r="I513" s="216">
        <v>3.14225230361727</v>
      </c>
      <c r="J513" s="194">
        <f t="shared" si="36"/>
        <v>3.0320024718827003</v>
      </c>
      <c r="K513" s="219">
        <f>InpC!$F$55*100</f>
        <v>0.15</v>
      </c>
      <c r="L513" s="219">
        <f>InpC!$F$64*100</f>
        <v>0</v>
      </c>
      <c r="M513" s="194">
        <f t="shared" si="37"/>
        <v>2.8820024718827004</v>
      </c>
      <c r="N513" s="194">
        <f t="shared" si="38"/>
        <v>2.8820024718827004</v>
      </c>
    </row>
    <row r="514" spans="5:14" x14ac:dyDescent="0.25">
      <c r="E514" s="220">
        <f t="shared" si="39"/>
        <v>43083</v>
      </c>
      <c r="F514" s="219">
        <f xml:space="preserve"> InpC!$F$28</f>
        <v>4</v>
      </c>
      <c r="G514" s="217">
        <f t="shared" si="35"/>
        <v>2018</v>
      </c>
      <c r="H514" s="216">
        <v>2.8699550954975499</v>
      </c>
      <c r="I514" s="216">
        <v>3.0932064476233898</v>
      </c>
      <c r="J514" s="194">
        <f t="shared" si="36"/>
        <v>2.9815807715604699</v>
      </c>
      <c r="K514" s="219">
        <f>InpC!$F$55*100</f>
        <v>0.15</v>
      </c>
      <c r="L514" s="219">
        <f>InpC!$F$64*100</f>
        <v>0</v>
      </c>
      <c r="M514" s="194">
        <f t="shared" si="37"/>
        <v>2.8315807715604699</v>
      </c>
      <c r="N514" s="194">
        <f t="shared" si="38"/>
        <v>2.8315807715604699</v>
      </c>
    </row>
    <row r="515" spans="5:14" x14ac:dyDescent="0.25">
      <c r="E515" s="220">
        <f t="shared" si="39"/>
        <v>43084</v>
      </c>
      <c r="F515" s="219">
        <f xml:space="preserve"> InpC!$F$28</f>
        <v>4</v>
      </c>
      <c r="G515" s="217">
        <f t="shared" si="35"/>
        <v>2018</v>
      </c>
      <c r="H515" s="216">
        <v>2.84638373616081</v>
      </c>
      <c r="I515" s="216">
        <v>3.0684379120574898</v>
      </c>
      <c r="J515" s="194">
        <f t="shared" si="36"/>
        <v>2.9574108241091501</v>
      </c>
      <c r="K515" s="219">
        <f>InpC!$F$55*100</f>
        <v>0.15</v>
      </c>
      <c r="L515" s="219">
        <f>InpC!$F$64*100</f>
        <v>0</v>
      </c>
      <c r="M515" s="194">
        <f t="shared" si="37"/>
        <v>2.8074108241091502</v>
      </c>
      <c r="N515" s="194">
        <f t="shared" si="38"/>
        <v>2.8074108241091502</v>
      </c>
    </row>
    <row r="516" spans="5:14" x14ac:dyDescent="0.25">
      <c r="E516" s="220">
        <f t="shared" si="39"/>
        <v>43087</v>
      </c>
      <c r="F516" s="219">
        <f xml:space="preserve"> InpC!$F$28</f>
        <v>4</v>
      </c>
      <c r="G516" s="217">
        <f t="shared" si="35"/>
        <v>2018</v>
      </c>
      <c r="H516" s="216">
        <v>2.8380110694609502</v>
      </c>
      <c r="I516" s="216">
        <v>3.0588923929572802</v>
      </c>
      <c r="J516" s="194">
        <f t="shared" si="36"/>
        <v>2.948451731209115</v>
      </c>
      <c r="K516" s="219">
        <f>InpC!$F$55*100</f>
        <v>0.15</v>
      </c>
      <c r="L516" s="219">
        <f>InpC!$F$64*100</f>
        <v>0</v>
      </c>
      <c r="M516" s="194">
        <f t="shared" si="37"/>
        <v>2.7984517312091151</v>
      </c>
      <c r="N516" s="194">
        <f t="shared" si="38"/>
        <v>2.7984517312091151</v>
      </c>
    </row>
    <row r="517" spans="5:14" x14ac:dyDescent="0.25">
      <c r="E517" s="220">
        <f t="shared" si="39"/>
        <v>43088</v>
      </c>
      <c r="F517" s="219">
        <f xml:space="preserve"> InpC!$F$28</f>
        <v>4</v>
      </c>
      <c r="G517" s="217">
        <f t="shared" si="35"/>
        <v>2018</v>
      </c>
      <c r="H517" s="216">
        <v>2.8956628721368798</v>
      </c>
      <c r="I517" s="216">
        <v>3.1161526438233902</v>
      </c>
      <c r="J517" s="194">
        <f t="shared" si="36"/>
        <v>3.0059077579801352</v>
      </c>
      <c r="K517" s="219">
        <f>InpC!$F$55*100</f>
        <v>0.15</v>
      </c>
      <c r="L517" s="219">
        <f>InpC!$F$64*100</f>
        <v>0</v>
      </c>
      <c r="M517" s="194">
        <f t="shared" si="37"/>
        <v>2.8559077579801353</v>
      </c>
      <c r="N517" s="194">
        <f t="shared" si="38"/>
        <v>2.8559077579801353</v>
      </c>
    </row>
    <row r="518" spans="5:14" x14ac:dyDescent="0.25">
      <c r="E518" s="220">
        <f t="shared" si="39"/>
        <v>43089</v>
      </c>
      <c r="F518" s="219">
        <f xml:space="preserve"> InpC!$F$28</f>
        <v>4</v>
      </c>
      <c r="G518" s="217">
        <f t="shared" si="35"/>
        <v>2018</v>
      </c>
      <c r="H518" s="216">
        <v>2.9468807884355401</v>
      </c>
      <c r="I518" s="216">
        <v>3.1672814388120898</v>
      </c>
      <c r="J518" s="194">
        <f t="shared" si="36"/>
        <v>3.057081113623815</v>
      </c>
      <c r="K518" s="219">
        <f>InpC!$F$55*100</f>
        <v>0.15</v>
      </c>
      <c r="L518" s="219">
        <f>InpC!$F$64*100</f>
        <v>0</v>
      </c>
      <c r="M518" s="194">
        <f t="shared" si="37"/>
        <v>2.907081113623815</v>
      </c>
      <c r="N518" s="194">
        <f t="shared" si="38"/>
        <v>2.907081113623815</v>
      </c>
    </row>
    <row r="519" spans="5:14" x14ac:dyDescent="0.25">
      <c r="E519" s="220">
        <f t="shared" si="39"/>
        <v>43090</v>
      </c>
      <c r="F519" s="219">
        <f xml:space="preserve"> InpC!$F$28</f>
        <v>4</v>
      </c>
      <c r="G519" s="217">
        <f t="shared" ref="G519:G582" si="40">YEAR(E519) + IF(MONTH(E519) &gt;= F519, 1, 0)</f>
        <v>2018</v>
      </c>
      <c r="H519" s="216">
        <v>2.9533718528358199</v>
      </c>
      <c r="I519" s="216">
        <v>3.1748797586437698</v>
      </c>
      <c r="J519" s="194">
        <f t="shared" ref="J519:J582" si="41">IFERROR(AVERAGE(H519:I519),"")</f>
        <v>3.0641258057397947</v>
      </c>
      <c r="K519" s="219">
        <f>InpC!$F$55*100</f>
        <v>0.15</v>
      </c>
      <c r="L519" s="219">
        <f>InpC!$F$64*100</f>
        <v>0</v>
      </c>
      <c r="M519" s="194">
        <f t="shared" ref="M519:M582" si="42" xml:space="preserve"> IFERROR(J519 - K519,"")</f>
        <v>2.9141258057397947</v>
      </c>
      <c r="N519" s="194">
        <f t="shared" ref="N519:N582" si="43">IFERROR(J519-K519+L519,"")</f>
        <v>2.9141258057397947</v>
      </c>
    </row>
    <row r="520" spans="5:14" x14ac:dyDescent="0.25">
      <c r="E520" s="220">
        <f t="shared" ref="E520:E583" si="44">WORKDAY(E519,1,)</f>
        <v>43091</v>
      </c>
      <c r="F520" s="219">
        <f xml:space="preserve"> InpC!$F$28</f>
        <v>4</v>
      </c>
      <c r="G520" s="217">
        <f t="shared" si="40"/>
        <v>2018</v>
      </c>
      <c r="H520" s="216">
        <v>2.9363094605632001</v>
      </c>
      <c r="I520" s="216">
        <v>3.15572233956917</v>
      </c>
      <c r="J520" s="194">
        <f t="shared" si="41"/>
        <v>3.0460159000661848</v>
      </c>
      <c r="K520" s="219">
        <f>InpC!$F$55*100</f>
        <v>0.15</v>
      </c>
      <c r="L520" s="219">
        <f>InpC!$F$64*100</f>
        <v>0</v>
      </c>
      <c r="M520" s="194">
        <f t="shared" si="42"/>
        <v>2.8960159000661849</v>
      </c>
      <c r="N520" s="194">
        <f t="shared" si="43"/>
        <v>2.8960159000661849</v>
      </c>
    </row>
    <row r="521" spans="5:14" x14ac:dyDescent="0.25">
      <c r="E521" s="220">
        <f t="shared" si="44"/>
        <v>43094</v>
      </c>
      <c r="F521" s="219">
        <f xml:space="preserve"> InpC!$F$28</f>
        <v>4</v>
      </c>
      <c r="G521" s="217">
        <f t="shared" si="40"/>
        <v>2018</v>
      </c>
      <c r="H521" s="216">
        <v>2.9363094605632001</v>
      </c>
      <c r="I521" s="216">
        <v>3.15572233956917</v>
      </c>
      <c r="J521" s="194">
        <f t="shared" si="41"/>
        <v>3.0460159000661848</v>
      </c>
      <c r="K521" s="219">
        <f>InpC!$F$55*100</f>
        <v>0.15</v>
      </c>
      <c r="L521" s="219">
        <f>InpC!$F$64*100</f>
        <v>0</v>
      </c>
      <c r="M521" s="194">
        <f t="shared" si="42"/>
        <v>2.8960159000661849</v>
      </c>
      <c r="N521" s="194">
        <f t="shared" si="43"/>
        <v>2.8960159000661849</v>
      </c>
    </row>
    <row r="522" spans="5:14" x14ac:dyDescent="0.25">
      <c r="E522" s="220">
        <f t="shared" si="44"/>
        <v>43095</v>
      </c>
      <c r="F522" s="219">
        <f xml:space="preserve"> InpC!$F$28</f>
        <v>4</v>
      </c>
      <c r="G522" s="217">
        <f t="shared" si="40"/>
        <v>2018</v>
      </c>
      <c r="H522" s="216">
        <v>2.9363094605632001</v>
      </c>
      <c r="I522" s="216">
        <v>3.15572233956917</v>
      </c>
      <c r="J522" s="194">
        <f t="shared" si="41"/>
        <v>3.0460159000661848</v>
      </c>
      <c r="K522" s="219">
        <f>InpC!$F$55*100</f>
        <v>0.15</v>
      </c>
      <c r="L522" s="219">
        <f>InpC!$F$64*100</f>
        <v>0</v>
      </c>
      <c r="M522" s="194">
        <f t="shared" si="42"/>
        <v>2.8960159000661849</v>
      </c>
      <c r="N522" s="194">
        <f t="shared" si="43"/>
        <v>2.8960159000661849</v>
      </c>
    </row>
    <row r="523" spans="5:14" x14ac:dyDescent="0.25">
      <c r="E523" s="220">
        <f t="shared" si="44"/>
        <v>43096</v>
      </c>
      <c r="F523" s="219">
        <f xml:space="preserve"> InpC!$F$28</f>
        <v>4</v>
      </c>
      <c r="G523" s="217">
        <f t="shared" si="40"/>
        <v>2018</v>
      </c>
      <c r="H523" s="216">
        <v>2.8775832483316401</v>
      </c>
      <c r="I523" s="216">
        <v>3.0972464165486699</v>
      </c>
      <c r="J523" s="194">
        <f t="shared" si="41"/>
        <v>2.9874148324401553</v>
      </c>
      <c r="K523" s="219">
        <f>InpC!$F$55*100</f>
        <v>0.15</v>
      </c>
      <c r="L523" s="219">
        <f>InpC!$F$64*100</f>
        <v>0</v>
      </c>
      <c r="M523" s="194">
        <f t="shared" si="42"/>
        <v>2.8374148324401554</v>
      </c>
      <c r="N523" s="194">
        <f t="shared" si="43"/>
        <v>2.8374148324401554</v>
      </c>
    </row>
    <row r="524" spans="5:14" x14ac:dyDescent="0.25">
      <c r="E524" s="220">
        <f t="shared" si="44"/>
        <v>43097</v>
      </c>
      <c r="F524" s="219">
        <f xml:space="preserve"> InpC!$F$28</f>
        <v>4</v>
      </c>
      <c r="G524" s="217">
        <f t="shared" si="40"/>
        <v>2018</v>
      </c>
      <c r="H524" s="216">
        <v>2.8816334991694998</v>
      </c>
      <c r="I524" s="216">
        <v>3.1014041216520698</v>
      </c>
      <c r="J524" s="194">
        <f t="shared" si="41"/>
        <v>2.9915188104107848</v>
      </c>
      <c r="K524" s="219">
        <f>InpC!$F$55*100</f>
        <v>0.15</v>
      </c>
      <c r="L524" s="219">
        <f>InpC!$F$64*100</f>
        <v>0</v>
      </c>
      <c r="M524" s="194">
        <f t="shared" si="42"/>
        <v>2.8415188104107849</v>
      </c>
      <c r="N524" s="194">
        <f t="shared" si="43"/>
        <v>2.8415188104107849</v>
      </c>
    </row>
    <row r="525" spans="5:14" x14ac:dyDescent="0.25">
      <c r="E525" s="220">
        <f t="shared" si="44"/>
        <v>43098</v>
      </c>
      <c r="F525" s="219">
        <f xml:space="preserve"> InpC!$F$28</f>
        <v>4</v>
      </c>
      <c r="G525" s="217">
        <f t="shared" si="40"/>
        <v>2018</v>
      </c>
      <c r="H525" s="216">
        <v>2.87382142157329</v>
      </c>
      <c r="I525" s="216">
        <v>3.0927216983426198</v>
      </c>
      <c r="J525" s="194">
        <f t="shared" si="41"/>
        <v>2.9832715599579549</v>
      </c>
      <c r="K525" s="219">
        <f>InpC!$F$55*100</f>
        <v>0.15</v>
      </c>
      <c r="L525" s="219">
        <f>InpC!$F$64*100</f>
        <v>0</v>
      </c>
      <c r="M525" s="194">
        <f t="shared" si="42"/>
        <v>2.833271559957955</v>
      </c>
      <c r="N525" s="194">
        <f t="shared" si="43"/>
        <v>2.833271559957955</v>
      </c>
    </row>
    <row r="526" spans="5:14" x14ac:dyDescent="0.25">
      <c r="E526" s="220">
        <f t="shared" si="44"/>
        <v>43101</v>
      </c>
      <c r="F526" s="219">
        <f xml:space="preserve"> InpC!$F$28</f>
        <v>4</v>
      </c>
      <c r="G526" s="217">
        <f t="shared" si="40"/>
        <v>2018</v>
      </c>
      <c r="H526" s="216">
        <v>2.87382142157329</v>
      </c>
      <c r="I526" s="216">
        <v>3.0927216983426198</v>
      </c>
      <c r="J526" s="194">
        <f t="shared" si="41"/>
        <v>2.9832715599579549</v>
      </c>
      <c r="K526" s="219">
        <f>InpC!$F$55*100</f>
        <v>0.15</v>
      </c>
      <c r="L526" s="219">
        <f>InpC!$F$64*100</f>
        <v>0</v>
      </c>
      <c r="M526" s="194">
        <f t="shared" si="42"/>
        <v>2.833271559957955</v>
      </c>
      <c r="N526" s="194">
        <f t="shared" si="43"/>
        <v>2.833271559957955</v>
      </c>
    </row>
    <row r="527" spans="5:14" x14ac:dyDescent="0.25">
      <c r="E527" s="220">
        <f t="shared" si="44"/>
        <v>43102</v>
      </c>
      <c r="F527" s="219">
        <f xml:space="preserve"> InpC!$F$28</f>
        <v>4</v>
      </c>
      <c r="G527" s="217">
        <f t="shared" si="40"/>
        <v>2018</v>
      </c>
      <c r="H527" s="216">
        <v>2.9497318325472199</v>
      </c>
      <c r="I527" s="216">
        <v>3.1542402376519001</v>
      </c>
      <c r="J527" s="194">
        <f t="shared" si="41"/>
        <v>3.05198603509956</v>
      </c>
      <c r="K527" s="219">
        <f>InpC!$F$55*100</f>
        <v>0.15</v>
      </c>
      <c r="L527" s="219">
        <f>InpC!$F$64*100</f>
        <v>0</v>
      </c>
      <c r="M527" s="194">
        <f t="shared" si="42"/>
        <v>2.9019860350995601</v>
      </c>
      <c r="N527" s="194">
        <f t="shared" si="43"/>
        <v>2.9019860350995601</v>
      </c>
    </row>
    <row r="528" spans="5:14" x14ac:dyDescent="0.25">
      <c r="E528" s="220">
        <f t="shared" si="44"/>
        <v>43103</v>
      </c>
      <c r="F528" s="219">
        <f xml:space="preserve"> InpC!$F$28</f>
        <v>4</v>
      </c>
      <c r="G528" s="217">
        <f t="shared" si="40"/>
        <v>2018</v>
      </c>
      <c r="H528" s="216">
        <v>2.8832701033975998</v>
      </c>
      <c r="I528" s="216">
        <v>3.0851659047087598</v>
      </c>
      <c r="J528" s="194">
        <f t="shared" si="41"/>
        <v>2.9842180040531798</v>
      </c>
      <c r="K528" s="219">
        <f>InpC!$F$55*100</f>
        <v>0.15</v>
      </c>
      <c r="L528" s="219">
        <f>InpC!$F$64*100</f>
        <v>0</v>
      </c>
      <c r="M528" s="194">
        <f t="shared" si="42"/>
        <v>2.8342180040531799</v>
      </c>
      <c r="N528" s="194">
        <f t="shared" si="43"/>
        <v>2.8342180040531799</v>
      </c>
    </row>
    <row r="529" spans="5:14" x14ac:dyDescent="0.25">
      <c r="E529" s="220">
        <f t="shared" si="44"/>
        <v>43104</v>
      </c>
      <c r="F529" s="219">
        <f xml:space="preserve"> InpC!$F$28</f>
        <v>4</v>
      </c>
      <c r="G529" s="217">
        <f t="shared" si="40"/>
        <v>2018</v>
      </c>
      <c r="H529" s="216">
        <v>2.8857403163303301</v>
      </c>
      <c r="I529" s="216">
        <v>3.08802684151197</v>
      </c>
      <c r="J529" s="194">
        <f t="shared" si="41"/>
        <v>2.9868835789211499</v>
      </c>
      <c r="K529" s="219">
        <f>InpC!$F$55*100</f>
        <v>0.15</v>
      </c>
      <c r="L529" s="219">
        <f>InpC!$F$64*100</f>
        <v>0</v>
      </c>
      <c r="M529" s="194">
        <f t="shared" si="42"/>
        <v>2.83688357892115</v>
      </c>
      <c r="N529" s="194">
        <f t="shared" si="43"/>
        <v>2.83688357892115</v>
      </c>
    </row>
    <row r="530" spans="5:14" x14ac:dyDescent="0.25">
      <c r="E530" s="220">
        <f t="shared" si="44"/>
        <v>43105</v>
      </c>
      <c r="F530" s="219">
        <f xml:space="preserve"> InpC!$F$28</f>
        <v>4</v>
      </c>
      <c r="G530" s="217">
        <f t="shared" si="40"/>
        <v>2018</v>
      </c>
      <c r="H530" s="216">
        <v>2.8801124878468398</v>
      </c>
      <c r="I530" s="216">
        <v>3.0811995935066601</v>
      </c>
      <c r="J530" s="194">
        <f t="shared" si="41"/>
        <v>2.9806560406767497</v>
      </c>
      <c r="K530" s="219">
        <f>InpC!$F$55*100</f>
        <v>0.15</v>
      </c>
      <c r="L530" s="219">
        <f>InpC!$F$64*100</f>
        <v>0</v>
      </c>
      <c r="M530" s="194">
        <f t="shared" si="42"/>
        <v>2.8306560406767498</v>
      </c>
      <c r="N530" s="194">
        <f t="shared" si="43"/>
        <v>2.8306560406767498</v>
      </c>
    </row>
    <row r="531" spans="5:14" x14ac:dyDescent="0.25">
      <c r="E531" s="220">
        <f t="shared" si="44"/>
        <v>43108</v>
      </c>
      <c r="F531" s="219">
        <f xml:space="preserve"> InpC!$F$28</f>
        <v>4</v>
      </c>
      <c r="G531" s="217">
        <f t="shared" si="40"/>
        <v>2018</v>
      </c>
      <c r="H531" s="216">
        <v>2.8527179383877801</v>
      </c>
      <c r="I531" s="216">
        <v>3.0543745083421299</v>
      </c>
      <c r="J531" s="194">
        <f t="shared" si="41"/>
        <v>2.9535462233649552</v>
      </c>
      <c r="K531" s="219">
        <f>InpC!$F$55*100</f>
        <v>0.15</v>
      </c>
      <c r="L531" s="219">
        <f>InpC!$F$64*100</f>
        <v>0</v>
      </c>
      <c r="M531" s="194">
        <f t="shared" si="42"/>
        <v>2.8035462233649553</v>
      </c>
      <c r="N531" s="194">
        <f t="shared" si="43"/>
        <v>2.8035462233649553</v>
      </c>
    </row>
    <row r="532" spans="5:14" x14ac:dyDescent="0.25">
      <c r="E532" s="220">
        <f t="shared" si="44"/>
        <v>43109</v>
      </c>
      <c r="F532" s="219">
        <f xml:space="preserve"> InpC!$F$28</f>
        <v>4</v>
      </c>
      <c r="G532" s="217">
        <f t="shared" si="40"/>
        <v>2018</v>
      </c>
      <c r="H532" s="216">
        <v>2.88969555976113</v>
      </c>
      <c r="I532" s="216">
        <v>3.0953166810756998</v>
      </c>
      <c r="J532" s="194">
        <f t="shared" si="41"/>
        <v>2.9925061204184149</v>
      </c>
      <c r="K532" s="219">
        <f>InpC!$F$55*100</f>
        <v>0.15</v>
      </c>
      <c r="L532" s="219">
        <f>InpC!$F$64*100</f>
        <v>0</v>
      </c>
      <c r="M532" s="194">
        <f t="shared" si="42"/>
        <v>2.842506120418415</v>
      </c>
      <c r="N532" s="194">
        <f t="shared" si="43"/>
        <v>2.842506120418415</v>
      </c>
    </row>
    <row r="533" spans="5:14" x14ac:dyDescent="0.25">
      <c r="E533" s="220">
        <f t="shared" si="44"/>
        <v>43110</v>
      </c>
      <c r="F533" s="219">
        <f xml:space="preserve"> InpC!$F$28</f>
        <v>4</v>
      </c>
      <c r="G533" s="217">
        <f t="shared" si="40"/>
        <v>2018</v>
      </c>
      <c r="H533" s="216">
        <v>2.9079081499282902</v>
      </c>
      <c r="I533" s="216">
        <v>3.1151041946825599</v>
      </c>
      <c r="J533" s="194">
        <f t="shared" si="41"/>
        <v>3.0115061723054248</v>
      </c>
      <c r="K533" s="219">
        <f>InpC!$F$55*100</f>
        <v>0.15</v>
      </c>
      <c r="L533" s="219">
        <f>InpC!$F$64*100</f>
        <v>0</v>
      </c>
      <c r="M533" s="194">
        <f t="shared" si="42"/>
        <v>2.8615061723054249</v>
      </c>
      <c r="N533" s="194">
        <f t="shared" si="43"/>
        <v>2.8615061723054249</v>
      </c>
    </row>
    <row r="534" spans="5:14" x14ac:dyDescent="0.25">
      <c r="E534" s="220">
        <f t="shared" si="44"/>
        <v>43111</v>
      </c>
      <c r="F534" s="219">
        <f xml:space="preserve"> InpC!$F$28</f>
        <v>4</v>
      </c>
      <c r="G534" s="217">
        <f t="shared" si="40"/>
        <v>2018</v>
      </c>
      <c r="H534" s="216">
        <v>2.9155673601410501</v>
      </c>
      <c r="I534" s="216">
        <v>3.1201111214426702</v>
      </c>
      <c r="J534" s="194">
        <f t="shared" si="41"/>
        <v>3.0178392407918602</v>
      </c>
      <c r="K534" s="219">
        <f>InpC!$F$55*100</f>
        <v>0.15</v>
      </c>
      <c r="L534" s="219">
        <f>InpC!$F$64*100</f>
        <v>0</v>
      </c>
      <c r="M534" s="194">
        <f t="shared" si="42"/>
        <v>2.8678392407918603</v>
      </c>
      <c r="N534" s="194">
        <f t="shared" si="43"/>
        <v>2.8678392407918603</v>
      </c>
    </row>
    <row r="535" spans="5:14" x14ac:dyDescent="0.25">
      <c r="E535" s="220">
        <f t="shared" si="44"/>
        <v>43112</v>
      </c>
      <c r="F535" s="219">
        <f xml:space="preserve"> InpC!$F$28</f>
        <v>4</v>
      </c>
      <c r="G535" s="217">
        <f t="shared" si="40"/>
        <v>2018</v>
      </c>
      <c r="H535" s="216">
        <v>2.92505402122866</v>
      </c>
      <c r="I535" s="216">
        <v>3.13268535426303</v>
      </c>
      <c r="J535" s="194">
        <f t="shared" si="41"/>
        <v>3.028869687745845</v>
      </c>
      <c r="K535" s="219">
        <f>InpC!$F$55*100</f>
        <v>0.15</v>
      </c>
      <c r="L535" s="219">
        <f>InpC!$F$64*100</f>
        <v>0</v>
      </c>
      <c r="M535" s="194">
        <f t="shared" si="42"/>
        <v>2.8788696877458451</v>
      </c>
      <c r="N535" s="194">
        <f t="shared" si="43"/>
        <v>2.8788696877458451</v>
      </c>
    </row>
    <row r="536" spans="5:14" x14ac:dyDescent="0.25">
      <c r="E536" s="220">
        <f t="shared" si="44"/>
        <v>43115</v>
      </c>
      <c r="F536" s="219">
        <f xml:space="preserve"> InpC!$F$28</f>
        <v>4</v>
      </c>
      <c r="G536" s="217">
        <f t="shared" si="40"/>
        <v>2018</v>
      </c>
      <c r="H536" s="216">
        <v>2.9005255228969902</v>
      </c>
      <c r="I536" s="216">
        <v>3.1059363508646398</v>
      </c>
      <c r="J536" s="194">
        <f t="shared" si="41"/>
        <v>3.003230936880815</v>
      </c>
      <c r="K536" s="219">
        <f>InpC!$F$55*100</f>
        <v>0.15</v>
      </c>
      <c r="L536" s="219">
        <f>InpC!$F$64*100</f>
        <v>0</v>
      </c>
      <c r="M536" s="194">
        <f t="shared" si="42"/>
        <v>2.8532309368808151</v>
      </c>
      <c r="N536" s="194">
        <f t="shared" si="43"/>
        <v>2.8532309368808151</v>
      </c>
    </row>
    <row r="537" spans="5:14" x14ac:dyDescent="0.25">
      <c r="E537" s="220">
        <f t="shared" si="44"/>
        <v>43116</v>
      </c>
      <c r="F537" s="219">
        <f xml:space="preserve"> InpC!$F$28</f>
        <v>4</v>
      </c>
      <c r="G537" s="217">
        <f t="shared" si="40"/>
        <v>2018</v>
      </c>
      <c r="H537" s="216">
        <v>2.88736644189895</v>
      </c>
      <c r="I537" s="216">
        <v>3.09121882311163</v>
      </c>
      <c r="J537" s="194">
        <f t="shared" si="41"/>
        <v>2.9892926325052898</v>
      </c>
      <c r="K537" s="219">
        <f>InpC!$F$55*100</f>
        <v>0.15</v>
      </c>
      <c r="L537" s="219">
        <f>InpC!$F$64*100</f>
        <v>0</v>
      </c>
      <c r="M537" s="194">
        <f t="shared" si="42"/>
        <v>2.8392926325052898</v>
      </c>
      <c r="N537" s="194">
        <f t="shared" si="43"/>
        <v>2.8392926325052898</v>
      </c>
    </row>
    <row r="538" spans="5:14" x14ac:dyDescent="0.25">
      <c r="E538" s="220">
        <f t="shared" si="44"/>
        <v>43117</v>
      </c>
      <c r="F538" s="219">
        <f xml:space="preserve"> InpC!$F$28</f>
        <v>4</v>
      </c>
      <c r="G538" s="217">
        <f t="shared" si="40"/>
        <v>2018</v>
      </c>
      <c r="H538" s="216">
        <v>2.8808707713073698</v>
      </c>
      <c r="I538" s="216">
        <v>3.0802565625382399</v>
      </c>
      <c r="J538" s="194">
        <f t="shared" si="41"/>
        <v>2.9805636669228051</v>
      </c>
      <c r="K538" s="219">
        <f>InpC!$F$55*100</f>
        <v>0.15</v>
      </c>
      <c r="L538" s="219">
        <f>InpC!$F$64*100</f>
        <v>0</v>
      </c>
      <c r="M538" s="194">
        <f t="shared" si="42"/>
        <v>2.8305636669228051</v>
      </c>
      <c r="N538" s="194">
        <f t="shared" si="43"/>
        <v>2.8305636669228051</v>
      </c>
    </row>
    <row r="539" spans="5:14" x14ac:dyDescent="0.25">
      <c r="E539" s="220">
        <f t="shared" si="44"/>
        <v>43118</v>
      </c>
      <c r="F539" s="219">
        <f xml:space="preserve"> InpC!$F$28</f>
        <v>4</v>
      </c>
      <c r="G539" s="217">
        <f t="shared" si="40"/>
        <v>2018</v>
      </c>
      <c r="H539" s="216">
        <v>2.90087443226439</v>
      </c>
      <c r="I539" s="216">
        <v>3.09563498624268</v>
      </c>
      <c r="J539" s="194">
        <f t="shared" si="41"/>
        <v>2.9982547092535352</v>
      </c>
      <c r="K539" s="219">
        <f>InpC!$F$55*100</f>
        <v>0.15</v>
      </c>
      <c r="L539" s="219">
        <f>InpC!$F$64*100</f>
        <v>0</v>
      </c>
      <c r="M539" s="194">
        <f t="shared" si="42"/>
        <v>2.8482547092535353</v>
      </c>
      <c r="N539" s="194">
        <f t="shared" si="43"/>
        <v>2.8482547092535353</v>
      </c>
    </row>
    <row r="540" spans="5:14" x14ac:dyDescent="0.25">
      <c r="E540" s="220">
        <f t="shared" si="44"/>
        <v>43119</v>
      </c>
      <c r="F540" s="219">
        <f xml:space="preserve"> InpC!$F$28</f>
        <v>4</v>
      </c>
      <c r="G540" s="217">
        <f t="shared" si="40"/>
        <v>2018</v>
      </c>
      <c r="H540" s="216">
        <v>2.9114266246452898</v>
      </c>
      <c r="I540" s="216">
        <v>3.1024141029544299</v>
      </c>
      <c r="J540" s="194">
        <f t="shared" si="41"/>
        <v>3.0069203637998596</v>
      </c>
      <c r="K540" s="219">
        <f>InpC!$F$55*100</f>
        <v>0.15</v>
      </c>
      <c r="L540" s="219">
        <f>InpC!$F$64*100</f>
        <v>0</v>
      </c>
      <c r="M540" s="194">
        <f t="shared" si="42"/>
        <v>2.8569203637998597</v>
      </c>
      <c r="N540" s="194">
        <f t="shared" si="43"/>
        <v>2.8569203637998597</v>
      </c>
    </row>
    <row r="541" spans="5:14" x14ac:dyDescent="0.25">
      <c r="E541" s="220">
        <f t="shared" si="44"/>
        <v>43122</v>
      </c>
      <c r="F541" s="219">
        <f xml:space="preserve"> InpC!$F$28</f>
        <v>4</v>
      </c>
      <c r="G541" s="217">
        <f t="shared" si="40"/>
        <v>2018</v>
      </c>
      <c r="H541" s="216">
        <v>2.9226723274695199</v>
      </c>
      <c r="I541" s="216">
        <v>3.1093385561684199</v>
      </c>
      <c r="J541" s="194">
        <f t="shared" si="41"/>
        <v>3.0160054418189697</v>
      </c>
      <c r="K541" s="219">
        <f>InpC!$F$55*100</f>
        <v>0.15</v>
      </c>
      <c r="L541" s="219">
        <f>InpC!$F$64*100</f>
        <v>0</v>
      </c>
      <c r="M541" s="194">
        <f t="shared" si="42"/>
        <v>2.8660054418189698</v>
      </c>
      <c r="N541" s="194">
        <f t="shared" si="43"/>
        <v>2.8660054418189698</v>
      </c>
    </row>
    <row r="542" spans="5:14" x14ac:dyDescent="0.25">
      <c r="E542" s="220">
        <f t="shared" si="44"/>
        <v>43123</v>
      </c>
      <c r="F542" s="219">
        <f xml:space="preserve"> InpC!$F$28</f>
        <v>4</v>
      </c>
      <c r="G542" s="217">
        <f t="shared" si="40"/>
        <v>2018</v>
      </c>
      <c r="H542" s="216">
        <v>2.90825409290892</v>
      </c>
      <c r="I542" s="216">
        <v>3.0924878635236799</v>
      </c>
      <c r="J542" s="194">
        <f t="shared" si="41"/>
        <v>3.0003709782163002</v>
      </c>
      <c r="K542" s="219">
        <f>InpC!$F$55*100</f>
        <v>0.15</v>
      </c>
      <c r="L542" s="219">
        <f>InpC!$F$64*100</f>
        <v>0</v>
      </c>
      <c r="M542" s="194">
        <f t="shared" si="42"/>
        <v>2.8503709782163003</v>
      </c>
      <c r="N542" s="194">
        <f t="shared" si="43"/>
        <v>2.8503709782163003</v>
      </c>
    </row>
    <row r="543" spans="5:14" x14ac:dyDescent="0.25">
      <c r="E543" s="220">
        <f t="shared" si="44"/>
        <v>43124</v>
      </c>
      <c r="F543" s="219">
        <f xml:space="preserve"> InpC!$F$28</f>
        <v>4</v>
      </c>
      <c r="G543" s="217">
        <f t="shared" si="40"/>
        <v>2018</v>
      </c>
      <c r="H543" s="216">
        <v>2.9543773204219002</v>
      </c>
      <c r="I543" s="216">
        <v>3.13938380906521</v>
      </c>
      <c r="J543" s="194">
        <f t="shared" si="41"/>
        <v>3.0468805647435548</v>
      </c>
      <c r="K543" s="219">
        <f>InpC!$F$55*100</f>
        <v>0.15</v>
      </c>
      <c r="L543" s="219">
        <f>InpC!$F$64*100</f>
        <v>0</v>
      </c>
      <c r="M543" s="194">
        <f t="shared" si="42"/>
        <v>2.8968805647435549</v>
      </c>
      <c r="N543" s="194">
        <f t="shared" si="43"/>
        <v>2.8968805647435549</v>
      </c>
    </row>
    <row r="544" spans="5:14" x14ac:dyDescent="0.25">
      <c r="E544" s="220">
        <f t="shared" si="44"/>
        <v>43125</v>
      </c>
      <c r="F544" s="219">
        <f xml:space="preserve"> InpC!$F$28</f>
        <v>4</v>
      </c>
      <c r="G544" s="217">
        <f t="shared" si="40"/>
        <v>2018</v>
      </c>
      <c r="H544" s="216">
        <v>2.9477507730092101</v>
      </c>
      <c r="I544" s="216">
        <v>3.1300276277483898</v>
      </c>
      <c r="J544" s="194">
        <f t="shared" si="41"/>
        <v>3.0388892003787999</v>
      </c>
      <c r="K544" s="219">
        <f>InpC!$F$55*100</f>
        <v>0.15</v>
      </c>
      <c r="L544" s="219">
        <f>InpC!$F$64*100</f>
        <v>0</v>
      </c>
      <c r="M544" s="194">
        <f t="shared" si="42"/>
        <v>2.8888892003788</v>
      </c>
      <c r="N544" s="194">
        <f t="shared" si="43"/>
        <v>2.8888892003788</v>
      </c>
    </row>
    <row r="545" spans="5:14" x14ac:dyDescent="0.25">
      <c r="E545" s="220">
        <f t="shared" si="44"/>
        <v>43126</v>
      </c>
      <c r="F545" s="219">
        <f xml:space="preserve"> InpC!$F$28</f>
        <v>4</v>
      </c>
      <c r="G545" s="217">
        <f t="shared" si="40"/>
        <v>2018</v>
      </c>
      <c r="H545" s="216">
        <v>2.95187648267849</v>
      </c>
      <c r="I545" s="216">
        <v>3.1280555137699699</v>
      </c>
      <c r="J545" s="194">
        <f t="shared" si="41"/>
        <v>3.03996599822423</v>
      </c>
      <c r="K545" s="219">
        <f>InpC!$F$55*100</f>
        <v>0.15</v>
      </c>
      <c r="L545" s="219">
        <f>InpC!$F$64*100</f>
        <v>0</v>
      </c>
      <c r="M545" s="194">
        <f t="shared" si="42"/>
        <v>2.8899659982242301</v>
      </c>
      <c r="N545" s="194">
        <f t="shared" si="43"/>
        <v>2.8899659982242301</v>
      </c>
    </row>
    <row r="546" spans="5:14" x14ac:dyDescent="0.25">
      <c r="E546" s="220">
        <f t="shared" si="44"/>
        <v>43129</v>
      </c>
      <c r="F546" s="219">
        <f xml:space="preserve"> InpC!$F$28</f>
        <v>4</v>
      </c>
      <c r="G546" s="217">
        <f t="shared" si="40"/>
        <v>2018</v>
      </c>
      <c r="H546" s="216">
        <v>2.95979931777129</v>
      </c>
      <c r="I546" s="216">
        <v>3.1379833107637101</v>
      </c>
      <c r="J546" s="194">
        <f t="shared" si="41"/>
        <v>3.0488913142675003</v>
      </c>
      <c r="K546" s="219">
        <f>InpC!$F$55*100</f>
        <v>0.15</v>
      </c>
      <c r="L546" s="219">
        <f>InpC!$F$64*100</f>
        <v>0</v>
      </c>
      <c r="M546" s="194">
        <f t="shared" si="42"/>
        <v>2.8988913142675004</v>
      </c>
      <c r="N546" s="194">
        <f t="shared" si="43"/>
        <v>2.8988913142675004</v>
      </c>
    </row>
    <row r="547" spans="5:14" x14ac:dyDescent="0.25">
      <c r="E547" s="220">
        <f t="shared" si="44"/>
        <v>43130</v>
      </c>
      <c r="F547" s="219">
        <f xml:space="preserve"> InpC!$F$28</f>
        <v>4</v>
      </c>
      <c r="G547" s="217">
        <f t="shared" si="40"/>
        <v>2018</v>
      </c>
      <c r="H547" s="216">
        <v>2.9726592596164001</v>
      </c>
      <c r="I547" s="216">
        <v>3.1460446744911401</v>
      </c>
      <c r="J547" s="194">
        <f t="shared" si="41"/>
        <v>3.0593519670537699</v>
      </c>
      <c r="K547" s="219">
        <f>InpC!$F$55*100</f>
        <v>0.15</v>
      </c>
      <c r="L547" s="219">
        <f>InpC!$F$64*100</f>
        <v>0</v>
      </c>
      <c r="M547" s="194">
        <f t="shared" si="42"/>
        <v>2.90935196705377</v>
      </c>
      <c r="N547" s="194">
        <f t="shared" si="43"/>
        <v>2.90935196705377</v>
      </c>
    </row>
    <row r="548" spans="5:14" x14ac:dyDescent="0.25">
      <c r="E548" s="220">
        <f t="shared" si="44"/>
        <v>43131</v>
      </c>
      <c r="F548" s="219">
        <f xml:space="preserve"> InpC!$F$28</f>
        <v>4</v>
      </c>
      <c r="G548" s="217">
        <f t="shared" si="40"/>
        <v>2018</v>
      </c>
      <c r="H548" s="216">
        <v>2.9967138358698899</v>
      </c>
      <c r="I548" s="216">
        <v>3.1698259668497002</v>
      </c>
      <c r="J548" s="194">
        <f t="shared" si="41"/>
        <v>3.0832699013597953</v>
      </c>
      <c r="K548" s="219">
        <f>InpC!$F$55*100</f>
        <v>0.15</v>
      </c>
      <c r="L548" s="219">
        <f>InpC!$F$64*100</f>
        <v>0</v>
      </c>
      <c r="M548" s="194">
        <f t="shared" si="42"/>
        <v>2.9332699013597954</v>
      </c>
      <c r="N548" s="194">
        <f t="shared" si="43"/>
        <v>2.9332699013597954</v>
      </c>
    </row>
    <row r="549" spans="5:14" x14ac:dyDescent="0.25">
      <c r="E549" s="220">
        <f t="shared" si="44"/>
        <v>43132</v>
      </c>
      <c r="F549" s="219">
        <f xml:space="preserve"> InpC!$F$28</f>
        <v>4</v>
      </c>
      <c r="G549" s="217">
        <f t="shared" si="40"/>
        <v>2018</v>
      </c>
      <c r="H549" s="216">
        <v>3.01569169791818</v>
      </c>
      <c r="I549" s="216">
        <v>3.18990870722644</v>
      </c>
      <c r="J549" s="194">
        <f t="shared" si="41"/>
        <v>3.1028002025723103</v>
      </c>
      <c r="K549" s="219">
        <f>InpC!$F$55*100</f>
        <v>0.15</v>
      </c>
      <c r="L549" s="219">
        <f>InpC!$F$64*100</f>
        <v>0</v>
      </c>
      <c r="M549" s="194">
        <f t="shared" si="42"/>
        <v>2.9528002025723104</v>
      </c>
      <c r="N549" s="194">
        <f t="shared" si="43"/>
        <v>2.9528002025723104</v>
      </c>
    </row>
    <row r="550" spans="5:14" x14ac:dyDescent="0.25">
      <c r="E550" s="220">
        <f t="shared" si="44"/>
        <v>43133</v>
      </c>
      <c r="F550" s="219">
        <f xml:space="preserve"> InpC!$F$28</f>
        <v>4</v>
      </c>
      <c r="G550" s="217">
        <f t="shared" si="40"/>
        <v>2018</v>
      </c>
      <c r="H550" s="216">
        <v>3.0466234127132599</v>
      </c>
      <c r="I550" s="216">
        <v>3.2255744713584198</v>
      </c>
      <c r="J550" s="194">
        <f t="shared" si="41"/>
        <v>3.1360989420358401</v>
      </c>
      <c r="K550" s="219">
        <f>InpC!$F$55*100</f>
        <v>0.15</v>
      </c>
      <c r="L550" s="219">
        <f>InpC!$F$64*100</f>
        <v>0</v>
      </c>
      <c r="M550" s="194">
        <f t="shared" si="42"/>
        <v>2.9860989420358401</v>
      </c>
      <c r="N550" s="194">
        <f t="shared" si="43"/>
        <v>2.9860989420358401</v>
      </c>
    </row>
    <row r="551" spans="5:14" x14ac:dyDescent="0.25">
      <c r="E551" s="220">
        <f t="shared" si="44"/>
        <v>43136</v>
      </c>
      <c r="F551" s="219">
        <f xml:space="preserve"> InpC!$F$28</f>
        <v>4</v>
      </c>
      <c r="G551" s="217">
        <f t="shared" si="40"/>
        <v>2018</v>
      </c>
      <c r="H551" s="216">
        <v>3.0560600401573002</v>
      </c>
      <c r="I551" s="216">
        <v>3.24168037876492</v>
      </c>
      <c r="J551" s="194">
        <f t="shared" si="41"/>
        <v>3.1488702094611103</v>
      </c>
      <c r="K551" s="219">
        <f>InpC!$F$55*100</f>
        <v>0.15</v>
      </c>
      <c r="L551" s="219">
        <f>InpC!$F$64*100</f>
        <v>0</v>
      </c>
      <c r="M551" s="194">
        <f t="shared" si="42"/>
        <v>2.9988702094611104</v>
      </c>
      <c r="N551" s="194">
        <f t="shared" si="43"/>
        <v>2.9988702094611104</v>
      </c>
    </row>
    <row r="552" spans="5:14" x14ac:dyDescent="0.25">
      <c r="E552" s="220">
        <f t="shared" si="44"/>
        <v>43137</v>
      </c>
      <c r="F552" s="219">
        <f xml:space="preserve"> InpC!$F$28</f>
        <v>4</v>
      </c>
      <c r="G552" s="217">
        <f t="shared" si="40"/>
        <v>2018</v>
      </c>
      <c r="H552" s="216">
        <v>3.0608189140619602</v>
      </c>
      <c r="I552" s="216">
        <v>3.2472726759367898</v>
      </c>
      <c r="J552" s="194">
        <f t="shared" si="41"/>
        <v>3.1540457949993748</v>
      </c>
      <c r="K552" s="219">
        <f>InpC!$F$55*100</f>
        <v>0.15</v>
      </c>
      <c r="L552" s="219">
        <f>InpC!$F$64*100</f>
        <v>0</v>
      </c>
      <c r="M552" s="194">
        <f t="shared" si="42"/>
        <v>3.0040457949993749</v>
      </c>
      <c r="N552" s="194">
        <f t="shared" si="43"/>
        <v>3.0040457949993749</v>
      </c>
    </row>
    <row r="553" spans="5:14" x14ac:dyDescent="0.25">
      <c r="E553" s="220">
        <f t="shared" si="44"/>
        <v>43138</v>
      </c>
      <c r="F553" s="219">
        <f xml:space="preserve"> InpC!$F$28</f>
        <v>4</v>
      </c>
      <c r="G553" s="217">
        <f t="shared" si="40"/>
        <v>2018</v>
      </c>
      <c r="H553" s="216">
        <v>3.0798649902608601</v>
      </c>
      <c r="I553" s="216">
        <v>3.2646828767738501</v>
      </c>
      <c r="J553" s="194">
        <f t="shared" si="41"/>
        <v>3.1722739335173551</v>
      </c>
      <c r="K553" s="219">
        <f>InpC!$F$55*100</f>
        <v>0.15</v>
      </c>
      <c r="L553" s="219">
        <f>InpC!$F$64*100</f>
        <v>0</v>
      </c>
      <c r="M553" s="194">
        <f t="shared" si="42"/>
        <v>3.0222739335173552</v>
      </c>
      <c r="N553" s="194">
        <f t="shared" si="43"/>
        <v>3.0222739335173552</v>
      </c>
    </row>
    <row r="554" spans="5:14" x14ac:dyDescent="0.25">
      <c r="E554" s="220">
        <f t="shared" si="44"/>
        <v>43139</v>
      </c>
      <c r="F554" s="219">
        <f xml:space="preserve"> InpC!$F$28</f>
        <v>4</v>
      </c>
      <c r="G554" s="217">
        <f t="shared" si="40"/>
        <v>2018</v>
      </c>
      <c r="H554" s="216">
        <v>3.1343390014959001</v>
      </c>
      <c r="I554" s="216">
        <v>3.3186304652788898</v>
      </c>
      <c r="J554" s="194">
        <f t="shared" si="41"/>
        <v>3.2264847333873949</v>
      </c>
      <c r="K554" s="219">
        <f>InpC!$F$55*100</f>
        <v>0.15</v>
      </c>
      <c r="L554" s="219">
        <f>InpC!$F$64*100</f>
        <v>0</v>
      </c>
      <c r="M554" s="194">
        <f t="shared" si="42"/>
        <v>3.076484733387395</v>
      </c>
      <c r="N554" s="194">
        <f t="shared" si="43"/>
        <v>3.076484733387395</v>
      </c>
    </row>
    <row r="555" spans="5:14" x14ac:dyDescent="0.25">
      <c r="E555" s="220">
        <f t="shared" si="44"/>
        <v>43140</v>
      </c>
      <c r="F555" s="219">
        <f xml:space="preserve"> InpC!$F$28</f>
        <v>4</v>
      </c>
      <c r="G555" s="217">
        <f t="shared" si="40"/>
        <v>2018</v>
      </c>
      <c r="H555" s="216">
        <v>3.1246267495347002</v>
      </c>
      <c r="I555" s="216">
        <v>3.3143120794097798</v>
      </c>
      <c r="J555" s="194">
        <f t="shared" si="41"/>
        <v>3.2194694144722398</v>
      </c>
      <c r="K555" s="219">
        <f>InpC!$F$55*100</f>
        <v>0.15</v>
      </c>
      <c r="L555" s="219">
        <f>InpC!$F$64*100</f>
        <v>0</v>
      </c>
      <c r="M555" s="194">
        <f t="shared" si="42"/>
        <v>3.0694694144722399</v>
      </c>
      <c r="N555" s="194">
        <f t="shared" si="43"/>
        <v>3.0694694144722399</v>
      </c>
    </row>
    <row r="556" spans="5:14" x14ac:dyDescent="0.25">
      <c r="E556" s="220">
        <f t="shared" si="44"/>
        <v>43143</v>
      </c>
      <c r="F556" s="219">
        <f xml:space="preserve"> InpC!$F$28</f>
        <v>4</v>
      </c>
      <c r="G556" s="217">
        <f t="shared" si="40"/>
        <v>2018</v>
      </c>
      <c r="H556" s="216">
        <v>3.136647192021</v>
      </c>
      <c r="I556" s="216">
        <v>3.32643263246631</v>
      </c>
      <c r="J556" s="194">
        <f t="shared" si="41"/>
        <v>3.231539912243655</v>
      </c>
      <c r="K556" s="219">
        <f>InpC!$F$55*100</f>
        <v>0.15</v>
      </c>
      <c r="L556" s="219">
        <f>InpC!$F$64*100</f>
        <v>0</v>
      </c>
      <c r="M556" s="194">
        <f t="shared" si="42"/>
        <v>3.0815399122436551</v>
      </c>
      <c r="N556" s="194">
        <f t="shared" si="43"/>
        <v>3.0815399122436551</v>
      </c>
    </row>
    <row r="557" spans="5:14" x14ac:dyDescent="0.25">
      <c r="E557" s="220">
        <f t="shared" si="44"/>
        <v>43144</v>
      </c>
      <c r="F557" s="219">
        <f xml:space="preserve"> InpC!$F$28</f>
        <v>4</v>
      </c>
      <c r="G557" s="217">
        <f t="shared" si="40"/>
        <v>2018</v>
      </c>
      <c r="H557" s="216">
        <v>3.1720465389738002</v>
      </c>
      <c r="I557" s="216">
        <v>3.3646954446129498</v>
      </c>
      <c r="J557" s="194">
        <f t="shared" si="41"/>
        <v>3.268370991793375</v>
      </c>
      <c r="K557" s="219">
        <f>InpC!$F$55*100</f>
        <v>0.15</v>
      </c>
      <c r="L557" s="219">
        <f>InpC!$F$64*100</f>
        <v>0</v>
      </c>
      <c r="M557" s="194">
        <f t="shared" si="42"/>
        <v>3.1183709917933751</v>
      </c>
      <c r="N557" s="194">
        <f t="shared" si="43"/>
        <v>3.1183709917933751</v>
      </c>
    </row>
    <row r="558" spans="5:14" x14ac:dyDescent="0.25">
      <c r="E558" s="220">
        <f t="shared" si="44"/>
        <v>43145</v>
      </c>
      <c r="F558" s="219">
        <f xml:space="preserve"> InpC!$F$28</f>
        <v>4</v>
      </c>
      <c r="G558" s="217">
        <f t="shared" si="40"/>
        <v>2018</v>
      </c>
      <c r="H558" s="216">
        <v>3.19899290935592</v>
      </c>
      <c r="I558" s="216">
        <v>3.3885310524634602</v>
      </c>
      <c r="J558" s="194">
        <f t="shared" si="41"/>
        <v>3.2937619809096903</v>
      </c>
      <c r="K558" s="219">
        <f>InpC!$F$55*100</f>
        <v>0.15</v>
      </c>
      <c r="L558" s="219">
        <f>InpC!$F$64*100</f>
        <v>0</v>
      </c>
      <c r="M558" s="194">
        <f t="shared" si="42"/>
        <v>3.1437619809096904</v>
      </c>
      <c r="N558" s="194">
        <f t="shared" si="43"/>
        <v>3.1437619809096904</v>
      </c>
    </row>
    <row r="559" spans="5:14" x14ac:dyDescent="0.25">
      <c r="E559" s="220">
        <f t="shared" si="44"/>
        <v>43146</v>
      </c>
      <c r="F559" s="219">
        <f xml:space="preserve"> InpC!$F$28</f>
        <v>4</v>
      </c>
      <c r="G559" s="217">
        <f t="shared" si="40"/>
        <v>2018</v>
      </c>
      <c r="H559" s="216">
        <v>3.2269970046131</v>
      </c>
      <c r="I559" s="216">
        <v>3.4123410311546398</v>
      </c>
      <c r="J559" s="194">
        <f t="shared" si="41"/>
        <v>3.3196690178838697</v>
      </c>
      <c r="K559" s="219">
        <f>InpC!$F$55*100</f>
        <v>0.15</v>
      </c>
      <c r="L559" s="219">
        <f>InpC!$F$64*100</f>
        <v>0</v>
      </c>
      <c r="M559" s="194">
        <f t="shared" si="42"/>
        <v>3.1696690178838698</v>
      </c>
      <c r="N559" s="194">
        <f t="shared" si="43"/>
        <v>3.1696690178838698</v>
      </c>
    </row>
    <row r="560" spans="5:14" x14ac:dyDescent="0.25">
      <c r="E560" s="220">
        <f t="shared" si="44"/>
        <v>43147</v>
      </c>
      <c r="F560" s="219">
        <f xml:space="preserve"> InpC!$F$28</f>
        <v>4</v>
      </c>
      <c r="G560" s="217">
        <f t="shared" si="40"/>
        <v>2018</v>
      </c>
      <c r="H560" s="216">
        <v>3.1547617699919401</v>
      </c>
      <c r="I560" s="216">
        <v>3.3406672384261902</v>
      </c>
      <c r="J560" s="194">
        <f t="shared" si="41"/>
        <v>3.2477145042090649</v>
      </c>
      <c r="K560" s="219">
        <f>InpC!$F$55*100</f>
        <v>0.15</v>
      </c>
      <c r="L560" s="219">
        <f>InpC!$F$64*100</f>
        <v>0</v>
      </c>
      <c r="M560" s="194">
        <f t="shared" si="42"/>
        <v>3.097714504209065</v>
      </c>
      <c r="N560" s="194">
        <f t="shared" si="43"/>
        <v>3.097714504209065</v>
      </c>
    </row>
    <row r="561" spans="5:14" x14ac:dyDescent="0.25">
      <c r="E561" s="220">
        <f t="shared" si="44"/>
        <v>43150</v>
      </c>
      <c r="F561" s="219">
        <f xml:space="preserve"> InpC!$F$28</f>
        <v>4</v>
      </c>
      <c r="G561" s="217">
        <f t="shared" si="40"/>
        <v>2018</v>
      </c>
      <c r="H561" s="216">
        <v>3.1672337594833402</v>
      </c>
      <c r="I561" s="216">
        <v>3.3558879078791999</v>
      </c>
      <c r="J561" s="194">
        <f t="shared" si="41"/>
        <v>3.26156083368127</v>
      </c>
      <c r="K561" s="219">
        <f>InpC!$F$55*100</f>
        <v>0.15</v>
      </c>
      <c r="L561" s="219">
        <f>InpC!$F$64*100</f>
        <v>0</v>
      </c>
      <c r="M561" s="194">
        <f t="shared" si="42"/>
        <v>3.1115608336812701</v>
      </c>
      <c r="N561" s="194">
        <f t="shared" si="43"/>
        <v>3.1115608336812701</v>
      </c>
    </row>
    <row r="562" spans="5:14" x14ac:dyDescent="0.25">
      <c r="E562" s="220">
        <f t="shared" si="44"/>
        <v>43151</v>
      </c>
      <c r="F562" s="219">
        <f xml:space="preserve"> InpC!$F$28</f>
        <v>4</v>
      </c>
      <c r="G562" s="217">
        <f t="shared" si="40"/>
        <v>2018</v>
      </c>
      <c r="H562" s="216">
        <v>3.14649698125988</v>
      </c>
      <c r="I562" s="216">
        <v>3.33549202779587</v>
      </c>
      <c r="J562" s="194">
        <f t="shared" si="41"/>
        <v>3.2409945045278752</v>
      </c>
      <c r="K562" s="219">
        <f>InpC!$F$55*100</f>
        <v>0.15</v>
      </c>
      <c r="L562" s="219">
        <f>InpC!$F$64*100</f>
        <v>0</v>
      </c>
      <c r="M562" s="194">
        <f t="shared" si="42"/>
        <v>3.0909945045278753</v>
      </c>
      <c r="N562" s="194">
        <f t="shared" si="43"/>
        <v>3.0909945045278753</v>
      </c>
    </row>
    <row r="563" spans="5:14" x14ac:dyDescent="0.25">
      <c r="E563" s="220">
        <f t="shared" si="44"/>
        <v>43152</v>
      </c>
      <c r="F563" s="219">
        <f xml:space="preserve"> InpC!$F$28</f>
        <v>4</v>
      </c>
      <c r="G563" s="217">
        <f t="shared" si="40"/>
        <v>2018</v>
      </c>
      <c r="H563" s="216">
        <v>3.1298145846672498</v>
      </c>
      <c r="I563" s="216">
        <v>3.3214291385298602</v>
      </c>
      <c r="J563" s="194">
        <f t="shared" si="41"/>
        <v>3.225621861598555</v>
      </c>
      <c r="K563" s="219">
        <f>InpC!$F$55*100</f>
        <v>0.15</v>
      </c>
      <c r="L563" s="219">
        <f>InpC!$F$64*100</f>
        <v>0</v>
      </c>
      <c r="M563" s="194">
        <f t="shared" si="42"/>
        <v>3.0756218615985551</v>
      </c>
      <c r="N563" s="194">
        <f t="shared" si="43"/>
        <v>3.0756218615985551</v>
      </c>
    </row>
    <row r="564" spans="5:14" x14ac:dyDescent="0.25">
      <c r="E564" s="220">
        <f t="shared" si="44"/>
        <v>43153</v>
      </c>
      <c r="F564" s="219">
        <f xml:space="preserve"> InpC!$F$28</f>
        <v>4</v>
      </c>
      <c r="G564" s="217">
        <f t="shared" si="40"/>
        <v>2018</v>
      </c>
      <c r="H564" s="216">
        <v>3.1400125113795898</v>
      </c>
      <c r="I564" s="216">
        <v>3.3308832240871702</v>
      </c>
      <c r="J564" s="194">
        <f t="shared" si="41"/>
        <v>3.23544786773338</v>
      </c>
      <c r="K564" s="219">
        <f>InpC!$F$55*100</f>
        <v>0.15</v>
      </c>
      <c r="L564" s="219">
        <f>InpC!$F$64*100</f>
        <v>0</v>
      </c>
      <c r="M564" s="194">
        <f t="shared" si="42"/>
        <v>3.0854478677333801</v>
      </c>
      <c r="N564" s="194">
        <f t="shared" si="43"/>
        <v>3.0854478677333801</v>
      </c>
    </row>
    <row r="565" spans="5:14" x14ac:dyDescent="0.25">
      <c r="E565" s="220">
        <f t="shared" si="44"/>
        <v>43154</v>
      </c>
      <c r="F565" s="219">
        <f xml:space="preserve"> InpC!$F$28</f>
        <v>4</v>
      </c>
      <c r="G565" s="217">
        <f t="shared" si="40"/>
        <v>2018</v>
      </c>
      <c r="H565" s="216">
        <v>3.1392612067775101</v>
      </c>
      <c r="I565" s="216">
        <v>3.3336815354632501</v>
      </c>
      <c r="J565" s="194">
        <f t="shared" si="41"/>
        <v>3.2364713711203801</v>
      </c>
      <c r="K565" s="219">
        <f>InpC!$F$55*100</f>
        <v>0.15</v>
      </c>
      <c r="L565" s="219">
        <f>InpC!$F$64*100</f>
        <v>0</v>
      </c>
      <c r="M565" s="194">
        <f t="shared" si="42"/>
        <v>3.0864713711203802</v>
      </c>
      <c r="N565" s="194">
        <f t="shared" si="43"/>
        <v>3.0864713711203802</v>
      </c>
    </row>
    <row r="566" spans="5:14" x14ac:dyDescent="0.25">
      <c r="E566" s="220">
        <f t="shared" si="44"/>
        <v>43157</v>
      </c>
      <c r="F566" s="219">
        <f xml:space="preserve"> InpC!$F$28</f>
        <v>4</v>
      </c>
      <c r="G566" s="217">
        <f t="shared" si="40"/>
        <v>2018</v>
      </c>
      <c r="H566" s="216">
        <v>3.1300453201525</v>
      </c>
      <c r="I566" s="216">
        <v>3.3243679274625699</v>
      </c>
      <c r="J566" s="194">
        <f t="shared" si="41"/>
        <v>3.2272066238075352</v>
      </c>
      <c r="K566" s="219">
        <f>InpC!$F$55*100</f>
        <v>0.15</v>
      </c>
      <c r="L566" s="219">
        <f>InpC!$F$64*100</f>
        <v>0</v>
      </c>
      <c r="M566" s="194">
        <f t="shared" si="42"/>
        <v>3.0772066238075353</v>
      </c>
      <c r="N566" s="194">
        <f t="shared" si="43"/>
        <v>3.0772066238075353</v>
      </c>
    </row>
    <row r="567" spans="5:14" x14ac:dyDescent="0.25">
      <c r="E567" s="220">
        <f t="shared" si="44"/>
        <v>43158</v>
      </c>
      <c r="F567" s="219">
        <f xml:space="preserve"> InpC!$F$28</f>
        <v>4</v>
      </c>
      <c r="G567" s="217">
        <f t="shared" si="40"/>
        <v>2018</v>
      </c>
      <c r="H567" s="216">
        <v>3.16382158566622</v>
      </c>
      <c r="I567" s="216">
        <v>3.36022213487235</v>
      </c>
      <c r="J567" s="194">
        <f t="shared" si="41"/>
        <v>3.262021860269285</v>
      </c>
      <c r="K567" s="219">
        <f>InpC!$F$55*100</f>
        <v>0.15</v>
      </c>
      <c r="L567" s="219">
        <f>InpC!$F$64*100</f>
        <v>0</v>
      </c>
      <c r="M567" s="194">
        <f t="shared" si="42"/>
        <v>3.1120218602692851</v>
      </c>
      <c r="N567" s="194">
        <f t="shared" si="43"/>
        <v>3.1120218602692851</v>
      </c>
    </row>
    <row r="568" spans="5:14" x14ac:dyDescent="0.25">
      <c r="E568" s="220">
        <f t="shared" si="44"/>
        <v>43159</v>
      </c>
      <c r="F568" s="219">
        <f xml:space="preserve"> InpC!$F$28</f>
        <v>4</v>
      </c>
      <c r="G568" s="217">
        <f t="shared" si="40"/>
        <v>2018</v>
      </c>
      <c r="H568" s="216">
        <v>3.1301827615828302</v>
      </c>
      <c r="I568" s="216">
        <v>3.32576434570512</v>
      </c>
      <c r="J568" s="194">
        <f t="shared" si="41"/>
        <v>3.2279735536439751</v>
      </c>
      <c r="K568" s="219">
        <f>InpC!$F$55*100</f>
        <v>0.15</v>
      </c>
      <c r="L568" s="219">
        <f>InpC!$F$64*100</f>
        <v>0</v>
      </c>
      <c r="M568" s="194">
        <f t="shared" si="42"/>
        <v>3.0779735536439752</v>
      </c>
      <c r="N568" s="194">
        <f t="shared" si="43"/>
        <v>3.0779735536439752</v>
      </c>
    </row>
    <row r="569" spans="5:14" x14ac:dyDescent="0.25">
      <c r="E569" s="220">
        <f t="shared" si="44"/>
        <v>43160</v>
      </c>
      <c r="F569" s="219">
        <f xml:space="preserve"> InpC!$F$28</f>
        <v>4</v>
      </c>
      <c r="G569" s="217">
        <f t="shared" si="40"/>
        <v>2018</v>
      </c>
      <c r="H569" s="216">
        <v>3.10496647944812</v>
      </c>
      <c r="I569" s="216">
        <v>3.3006939136708602</v>
      </c>
      <c r="J569" s="194">
        <f t="shared" si="41"/>
        <v>3.2028301965594901</v>
      </c>
      <c r="K569" s="219">
        <f>InpC!$F$55*100</f>
        <v>0.15</v>
      </c>
      <c r="L569" s="219">
        <f>InpC!$F$64*100</f>
        <v>0</v>
      </c>
      <c r="M569" s="194">
        <f t="shared" si="42"/>
        <v>3.0528301965594902</v>
      </c>
      <c r="N569" s="194">
        <f t="shared" si="43"/>
        <v>3.0528301965594902</v>
      </c>
    </row>
    <row r="570" spans="5:14" x14ac:dyDescent="0.25">
      <c r="E570" s="220">
        <f t="shared" si="44"/>
        <v>43161</v>
      </c>
      <c r="F570" s="219">
        <f xml:space="preserve"> InpC!$F$28</f>
        <v>4</v>
      </c>
      <c r="G570" s="217">
        <f t="shared" si="40"/>
        <v>2018</v>
      </c>
      <c r="H570" s="216">
        <v>3.1145032552287302</v>
      </c>
      <c r="I570" s="216">
        <v>3.30951921462073</v>
      </c>
      <c r="J570" s="194">
        <f t="shared" si="41"/>
        <v>3.2120112349247298</v>
      </c>
      <c r="K570" s="219">
        <f>InpC!$F$55*100</f>
        <v>0.15</v>
      </c>
      <c r="L570" s="219">
        <f>InpC!$F$64*100</f>
        <v>0</v>
      </c>
      <c r="M570" s="194">
        <f t="shared" si="42"/>
        <v>3.0620112349247299</v>
      </c>
      <c r="N570" s="194">
        <f t="shared" si="43"/>
        <v>3.0620112349247299</v>
      </c>
    </row>
    <row r="571" spans="5:14" x14ac:dyDescent="0.25">
      <c r="E571" s="220">
        <f t="shared" si="44"/>
        <v>43164</v>
      </c>
      <c r="F571" s="219">
        <f xml:space="preserve"> InpC!$F$28</f>
        <v>4</v>
      </c>
      <c r="G571" s="217">
        <f t="shared" si="40"/>
        <v>2018</v>
      </c>
      <c r="H571" s="216">
        <v>3.14867535119147</v>
      </c>
      <c r="I571" s="216">
        <v>3.3474046256352401</v>
      </c>
      <c r="J571" s="194">
        <f t="shared" si="41"/>
        <v>3.2480399884133551</v>
      </c>
      <c r="K571" s="219">
        <f>InpC!$F$55*100</f>
        <v>0.15</v>
      </c>
      <c r="L571" s="219">
        <f>InpC!$F$64*100</f>
        <v>0</v>
      </c>
      <c r="M571" s="194">
        <f t="shared" si="42"/>
        <v>3.0980399884133552</v>
      </c>
      <c r="N571" s="194">
        <f t="shared" si="43"/>
        <v>3.0980399884133552</v>
      </c>
    </row>
    <row r="572" spans="5:14" x14ac:dyDescent="0.25">
      <c r="E572" s="220">
        <f t="shared" si="44"/>
        <v>43165</v>
      </c>
      <c r="F572" s="219">
        <f xml:space="preserve"> InpC!$F$28</f>
        <v>4</v>
      </c>
      <c r="G572" s="217">
        <f t="shared" si="40"/>
        <v>2018</v>
      </c>
      <c r="H572" s="216">
        <v>3.1791935212581302</v>
      </c>
      <c r="I572" s="216">
        <v>3.3719032420314101</v>
      </c>
      <c r="J572" s="194">
        <f t="shared" si="41"/>
        <v>3.2755483816447701</v>
      </c>
      <c r="K572" s="219">
        <f>InpC!$F$55*100</f>
        <v>0.15</v>
      </c>
      <c r="L572" s="219">
        <f>InpC!$F$64*100</f>
        <v>0</v>
      </c>
      <c r="M572" s="194">
        <f t="shared" si="42"/>
        <v>3.1255483816447702</v>
      </c>
      <c r="N572" s="194">
        <f t="shared" si="43"/>
        <v>3.1255483816447702</v>
      </c>
    </row>
    <row r="573" spans="5:14" x14ac:dyDescent="0.25">
      <c r="E573" s="220">
        <f t="shared" si="44"/>
        <v>43166</v>
      </c>
      <c r="F573" s="219">
        <f xml:space="preserve"> InpC!$F$28</f>
        <v>4</v>
      </c>
      <c r="G573" s="217">
        <f t="shared" si="40"/>
        <v>2018</v>
      </c>
      <c r="H573" s="216">
        <v>3.1535191297751801</v>
      </c>
      <c r="I573" s="216">
        <v>3.3458982142393601</v>
      </c>
      <c r="J573" s="194">
        <f t="shared" si="41"/>
        <v>3.2497086720072703</v>
      </c>
      <c r="K573" s="219">
        <f>InpC!$F$55*100</f>
        <v>0.15</v>
      </c>
      <c r="L573" s="219">
        <f>InpC!$F$64*100</f>
        <v>0</v>
      </c>
      <c r="M573" s="194">
        <f t="shared" si="42"/>
        <v>3.0997086720072704</v>
      </c>
      <c r="N573" s="194">
        <f t="shared" si="43"/>
        <v>3.0997086720072704</v>
      </c>
    </row>
    <row r="574" spans="5:14" x14ac:dyDescent="0.25">
      <c r="E574" s="220">
        <f t="shared" si="44"/>
        <v>43167</v>
      </c>
      <c r="F574" s="219">
        <f xml:space="preserve"> InpC!$F$28</f>
        <v>4</v>
      </c>
      <c r="G574" s="217">
        <f t="shared" si="40"/>
        <v>2018</v>
      </c>
      <c r="H574" s="216">
        <v>3.13578668580683</v>
      </c>
      <c r="I574" s="216">
        <v>3.32580902259647</v>
      </c>
      <c r="J574" s="194">
        <f t="shared" si="41"/>
        <v>3.2307978542016498</v>
      </c>
      <c r="K574" s="219">
        <f>InpC!$F$55*100</f>
        <v>0.15</v>
      </c>
      <c r="L574" s="219">
        <f>InpC!$F$64*100</f>
        <v>0</v>
      </c>
      <c r="M574" s="194">
        <f t="shared" si="42"/>
        <v>3.0807978542016499</v>
      </c>
      <c r="N574" s="194">
        <f t="shared" si="43"/>
        <v>3.0807978542016499</v>
      </c>
    </row>
    <row r="575" spans="5:14" x14ac:dyDescent="0.25">
      <c r="E575" s="220">
        <f t="shared" si="44"/>
        <v>43168</v>
      </c>
      <c r="F575" s="219">
        <f xml:space="preserve"> InpC!$F$28</f>
        <v>4</v>
      </c>
      <c r="G575" s="217">
        <f t="shared" si="40"/>
        <v>2018</v>
      </c>
      <c r="H575" s="216">
        <v>3.1688838576882401</v>
      </c>
      <c r="I575" s="216">
        <v>3.3578902799746602</v>
      </c>
      <c r="J575" s="194">
        <f t="shared" si="41"/>
        <v>3.2633870688314501</v>
      </c>
      <c r="K575" s="219">
        <f>InpC!$F$55*100</f>
        <v>0.15</v>
      </c>
      <c r="L575" s="219">
        <f>InpC!$F$64*100</f>
        <v>0</v>
      </c>
      <c r="M575" s="194">
        <f t="shared" si="42"/>
        <v>3.1133870688314502</v>
      </c>
      <c r="N575" s="194">
        <f t="shared" si="43"/>
        <v>3.1133870688314502</v>
      </c>
    </row>
    <row r="576" spans="5:14" x14ac:dyDescent="0.25">
      <c r="E576" s="220">
        <f t="shared" si="44"/>
        <v>43171</v>
      </c>
      <c r="F576" s="219">
        <f xml:space="preserve"> InpC!$F$28</f>
        <v>4</v>
      </c>
      <c r="G576" s="217">
        <f t="shared" si="40"/>
        <v>2018</v>
      </c>
      <c r="H576" s="216">
        <v>3.1702160403372299</v>
      </c>
      <c r="I576" s="216">
        <v>3.3578989712069598</v>
      </c>
      <c r="J576" s="194">
        <f t="shared" si="41"/>
        <v>3.2640575057720946</v>
      </c>
      <c r="K576" s="219">
        <f>InpC!$F$55*100</f>
        <v>0.15</v>
      </c>
      <c r="L576" s="219">
        <f>InpC!$F$64*100</f>
        <v>0</v>
      </c>
      <c r="M576" s="194">
        <f t="shared" si="42"/>
        <v>3.1140575057720947</v>
      </c>
      <c r="N576" s="194">
        <f t="shared" si="43"/>
        <v>3.1140575057720947</v>
      </c>
    </row>
    <row r="577" spans="5:14" x14ac:dyDescent="0.25">
      <c r="E577" s="220">
        <f t="shared" si="44"/>
        <v>43172</v>
      </c>
      <c r="F577" s="219">
        <f xml:space="preserve"> InpC!$F$28</f>
        <v>4</v>
      </c>
      <c r="G577" s="217">
        <f t="shared" si="40"/>
        <v>2018</v>
      </c>
      <c r="H577" s="216">
        <v>3.1359263319976001</v>
      </c>
      <c r="I577" s="216">
        <v>3.3283933412592601</v>
      </c>
      <c r="J577" s="194">
        <f t="shared" si="41"/>
        <v>3.2321598366284299</v>
      </c>
      <c r="K577" s="219">
        <f>InpC!$F$55*100</f>
        <v>0.15</v>
      </c>
      <c r="L577" s="219">
        <f>InpC!$F$64*100</f>
        <v>0</v>
      </c>
      <c r="M577" s="194">
        <f t="shared" si="42"/>
        <v>3.08215983662843</v>
      </c>
      <c r="N577" s="194">
        <f t="shared" si="43"/>
        <v>3.08215983662843</v>
      </c>
    </row>
    <row r="578" spans="5:14" x14ac:dyDescent="0.25">
      <c r="E578" s="220">
        <f t="shared" si="44"/>
        <v>43173</v>
      </c>
      <c r="F578" s="219">
        <f xml:space="preserve"> InpC!$F$28</f>
        <v>4</v>
      </c>
      <c r="G578" s="217">
        <f t="shared" si="40"/>
        <v>2018</v>
      </c>
      <c r="H578" s="216">
        <v>3.0828672248569702</v>
      </c>
      <c r="I578" s="216">
        <v>3.2826417770099501</v>
      </c>
      <c r="J578" s="194">
        <f t="shared" si="41"/>
        <v>3.1827545009334601</v>
      </c>
      <c r="K578" s="219">
        <f>InpC!$F$55*100</f>
        <v>0.15</v>
      </c>
      <c r="L578" s="219">
        <f>InpC!$F$64*100</f>
        <v>0</v>
      </c>
      <c r="M578" s="194">
        <f t="shared" si="42"/>
        <v>3.0327545009334602</v>
      </c>
      <c r="N578" s="194">
        <f t="shared" si="43"/>
        <v>3.0327545009334602</v>
      </c>
    </row>
    <row r="579" spans="5:14" x14ac:dyDescent="0.25">
      <c r="E579" s="220">
        <f t="shared" si="44"/>
        <v>43174</v>
      </c>
      <c r="F579" s="219">
        <f xml:space="preserve"> InpC!$F$28</f>
        <v>4</v>
      </c>
      <c r="G579" s="217">
        <f t="shared" si="40"/>
        <v>2018</v>
      </c>
      <c r="H579" s="216">
        <v>3.1000460074918501</v>
      </c>
      <c r="I579" s="216">
        <v>3.3077370025785302</v>
      </c>
      <c r="J579" s="194">
        <f t="shared" si="41"/>
        <v>3.2038915050351902</v>
      </c>
      <c r="K579" s="219">
        <f>InpC!$F$55*100</f>
        <v>0.15</v>
      </c>
      <c r="L579" s="219">
        <f>InpC!$F$64*100</f>
        <v>0</v>
      </c>
      <c r="M579" s="194">
        <f t="shared" si="42"/>
        <v>3.0538915050351902</v>
      </c>
      <c r="N579" s="194">
        <f t="shared" si="43"/>
        <v>3.0538915050351902</v>
      </c>
    </row>
    <row r="580" spans="5:14" x14ac:dyDescent="0.25">
      <c r="E580" s="220">
        <f t="shared" si="44"/>
        <v>43175</v>
      </c>
      <c r="F580" s="219">
        <f xml:space="preserve"> InpC!$F$28</f>
        <v>4</v>
      </c>
      <c r="G580" s="217">
        <f t="shared" si="40"/>
        <v>2018</v>
      </c>
      <c r="H580" s="216">
        <v>3.0971523364381599</v>
      </c>
      <c r="I580" s="216">
        <v>3.30640076832043</v>
      </c>
      <c r="J580" s="194">
        <f t="shared" si="41"/>
        <v>3.2017765523792949</v>
      </c>
      <c r="K580" s="219">
        <f>InpC!$F$55*100</f>
        <v>0.15</v>
      </c>
      <c r="L580" s="219">
        <f>InpC!$F$64*100</f>
        <v>0</v>
      </c>
      <c r="M580" s="194">
        <f t="shared" si="42"/>
        <v>3.051776552379295</v>
      </c>
      <c r="N580" s="194">
        <f t="shared" si="43"/>
        <v>3.051776552379295</v>
      </c>
    </row>
    <row r="581" spans="5:14" x14ac:dyDescent="0.25">
      <c r="E581" s="220">
        <f t="shared" si="44"/>
        <v>43178</v>
      </c>
      <c r="F581" s="219">
        <f xml:space="preserve"> InpC!$F$28</f>
        <v>4</v>
      </c>
      <c r="G581" s="217">
        <f t="shared" si="40"/>
        <v>2018</v>
      </c>
      <c r="H581" s="216">
        <v>3.0966697184312002</v>
      </c>
      <c r="I581" s="216">
        <v>3.3077845468085298</v>
      </c>
      <c r="J581" s="194">
        <f t="shared" si="41"/>
        <v>3.202227132619865</v>
      </c>
      <c r="K581" s="219">
        <f>InpC!$F$55*100</f>
        <v>0.15</v>
      </c>
      <c r="L581" s="219">
        <f>InpC!$F$64*100</f>
        <v>0</v>
      </c>
      <c r="M581" s="194">
        <f t="shared" si="42"/>
        <v>3.0522271326198651</v>
      </c>
      <c r="N581" s="194">
        <f t="shared" si="43"/>
        <v>3.0522271326198651</v>
      </c>
    </row>
    <row r="582" spans="5:14" x14ac:dyDescent="0.25">
      <c r="E582" s="220">
        <f t="shared" si="44"/>
        <v>43179</v>
      </c>
      <c r="F582" s="219">
        <f xml:space="preserve"> InpC!$F$28</f>
        <v>4</v>
      </c>
      <c r="G582" s="217">
        <f t="shared" si="40"/>
        <v>2018</v>
      </c>
      <c r="H582" s="216">
        <v>3.1269331960289302</v>
      </c>
      <c r="I582" s="216">
        <v>3.3427932019774702</v>
      </c>
      <c r="J582" s="194">
        <f t="shared" si="41"/>
        <v>3.2348631990032004</v>
      </c>
      <c r="K582" s="219">
        <f>InpC!$F$55*100</f>
        <v>0.15</v>
      </c>
      <c r="L582" s="219">
        <f>InpC!$F$64*100</f>
        <v>0</v>
      </c>
      <c r="M582" s="194">
        <f t="shared" si="42"/>
        <v>3.0848631990032005</v>
      </c>
      <c r="N582" s="194">
        <f t="shared" si="43"/>
        <v>3.0848631990032005</v>
      </c>
    </row>
    <row r="583" spans="5:14" x14ac:dyDescent="0.25">
      <c r="E583" s="220">
        <f t="shared" si="44"/>
        <v>43180</v>
      </c>
      <c r="F583" s="219">
        <f xml:space="preserve"> InpC!$F$28</f>
        <v>4</v>
      </c>
      <c r="G583" s="217">
        <f t="shared" ref="G583:G646" si="45">YEAR(E583) + IF(MONTH(E583) &gt;= F583, 1, 0)</f>
        <v>2018</v>
      </c>
      <c r="H583" s="216">
        <v>3.1535218192306802</v>
      </c>
      <c r="I583" s="216">
        <v>3.3695378219082199</v>
      </c>
      <c r="J583" s="194">
        <f t="shared" ref="J583:J646" si="46">IFERROR(AVERAGE(H583:I583),"")</f>
        <v>3.2615298205694501</v>
      </c>
      <c r="K583" s="219">
        <f>InpC!$F$55*100</f>
        <v>0.15</v>
      </c>
      <c r="L583" s="219">
        <f>InpC!$F$64*100</f>
        <v>0</v>
      </c>
      <c r="M583" s="194">
        <f t="shared" ref="M583:M646" si="47" xml:space="preserve"> IFERROR(J583 - K583,"")</f>
        <v>3.1115298205694502</v>
      </c>
      <c r="N583" s="194">
        <f t="shared" ref="N583:N646" si="48">IFERROR(J583-K583+L583,"")</f>
        <v>3.1115298205694502</v>
      </c>
    </row>
    <row r="584" spans="5:14" x14ac:dyDescent="0.25">
      <c r="E584" s="220">
        <f t="shared" ref="E584:E647" si="49">WORKDAY(E583,1,)</f>
        <v>43181</v>
      </c>
      <c r="F584" s="219">
        <f xml:space="preserve"> InpC!$F$28</f>
        <v>4</v>
      </c>
      <c r="G584" s="217">
        <f t="shared" si="45"/>
        <v>2018</v>
      </c>
      <c r="H584" s="216">
        <v>3.0858408304012701</v>
      </c>
      <c r="I584" s="216">
        <v>3.2810814602227798</v>
      </c>
      <c r="J584" s="194">
        <f t="shared" si="46"/>
        <v>3.183461145312025</v>
      </c>
      <c r="K584" s="219">
        <f>InpC!$F$55*100</f>
        <v>0.15</v>
      </c>
      <c r="L584" s="219">
        <f>InpC!$F$64*100</f>
        <v>0</v>
      </c>
      <c r="M584" s="194">
        <f t="shared" si="47"/>
        <v>3.033461145312025</v>
      </c>
      <c r="N584" s="194">
        <f t="shared" si="48"/>
        <v>3.033461145312025</v>
      </c>
    </row>
    <row r="585" spans="5:14" x14ac:dyDescent="0.25">
      <c r="E585" s="220">
        <f t="shared" si="49"/>
        <v>43182</v>
      </c>
      <c r="F585" s="219">
        <f xml:space="preserve"> InpC!$F$28</f>
        <v>4</v>
      </c>
      <c r="G585" s="217">
        <f t="shared" si="45"/>
        <v>2018</v>
      </c>
      <c r="H585" s="216">
        <v>3.1223301522781699</v>
      </c>
      <c r="I585" s="216">
        <v>3.3308103726195202</v>
      </c>
      <c r="J585" s="194">
        <f t="shared" si="46"/>
        <v>3.226570262448845</v>
      </c>
      <c r="K585" s="219">
        <f>InpC!$F$55*100</f>
        <v>0.15</v>
      </c>
      <c r="L585" s="219">
        <f>InpC!$F$64*100</f>
        <v>0</v>
      </c>
      <c r="M585" s="194">
        <f t="shared" si="47"/>
        <v>3.0765702624488451</v>
      </c>
      <c r="N585" s="194">
        <f t="shared" si="48"/>
        <v>3.0765702624488451</v>
      </c>
    </row>
    <row r="586" spans="5:14" x14ac:dyDescent="0.25">
      <c r="E586" s="220">
        <f t="shared" si="49"/>
        <v>43185</v>
      </c>
      <c r="F586" s="219">
        <f xml:space="preserve"> InpC!$F$28</f>
        <v>4</v>
      </c>
      <c r="G586" s="217">
        <f t="shared" si="45"/>
        <v>2018</v>
      </c>
      <c r="H586" s="216">
        <v>3.1196359869039401</v>
      </c>
      <c r="I586" s="216">
        <v>3.3274637666020301</v>
      </c>
      <c r="J586" s="194">
        <f t="shared" si="46"/>
        <v>3.2235498767529851</v>
      </c>
      <c r="K586" s="219">
        <f>InpC!$F$55*100</f>
        <v>0.15</v>
      </c>
      <c r="L586" s="219">
        <f>InpC!$F$64*100</f>
        <v>0</v>
      </c>
      <c r="M586" s="194">
        <f t="shared" si="47"/>
        <v>3.0735498767529852</v>
      </c>
      <c r="N586" s="194">
        <f t="shared" si="48"/>
        <v>3.0735498767529852</v>
      </c>
    </row>
    <row r="587" spans="5:14" x14ac:dyDescent="0.25">
      <c r="E587" s="220">
        <f t="shared" si="49"/>
        <v>43186</v>
      </c>
      <c r="F587" s="219">
        <f xml:space="preserve"> InpC!$F$28</f>
        <v>4</v>
      </c>
      <c r="G587" s="217">
        <f t="shared" si="45"/>
        <v>2018</v>
      </c>
      <c r="H587" s="216">
        <v>3.1127410291565201</v>
      </c>
      <c r="I587" s="216">
        <v>3.3074809673112702</v>
      </c>
      <c r="J587" s="194">
        <f t="shared" si="46"/>
        <v>3.2101109982338949</v>
      </c>
      <c r="K587" s="219">
        <f>InpC!$F$55*100</f>
        <v>0.15</v>
      </c>
      <c r="L587" s="219">
        <f>InpC!$F$64*100</f>
        <v>0</v>
      </c>
      <c r="M587" s="194">
        <f t="shared" si="47"/>
        <v>3.060110998233895</v>
      </c>
      <c r="N587" s="194">
        <f t="shared" si="48"/>
        <v>3.060110998233895</v>
      </c>
    </row>
    <row r="588" spans="5:14" x14ac:dyDescent="0.25">
      <c r="E588" s="220">
        <f t="shared" si="49"/>
        <v>43187</v>
      </c>
      <c r="F588" s="219">
        <f xml:space="preserve"> InpC!$F$28</f>
        <v>4</v>
      </c>
      <c r="G588" s="217">
        <f t="shared" si="45"/>
        <v>2018</v>
      </c>
      <c r="H588" s="216">
        <v>3.0807345755373201</v>
      </c>
      <c r="I588" s="216">
        <v>3.2755608405599701</v>
      </c>
      <c r="J588" s="194">
        <f t="shared" si="46"/>
        <v>3.1781477080486451</v>
      </c>
      <c r="K588" s="219">
        <f>InpC!$F$55*100</f>
        <v>0.15</v>
      </c>
      <c r="L588" s="219">
        <f>InpC!$F$64*100</f>
        <v>0</v>
      </c>
      <c r="M588" s="194">
        <f t="shared" si="47"/>
        <v>3.0281477080486452</v>
      </c>
      <c r="N588" s="194">
        <f t="shared" si="48"/>
        <v>3.0281477080486452</v>
      </c>
    </row>
    <row r="589" spans="5:14" x14ac:dyDescent="0.25">
      <c r="E589" s="220">
        <f t="shared" si="49"/>
        <v>43188</v>
      </c>
      <c r="F589" s="219">
        <f xml:space="preserve"> InpC!$F$28</f>
        <v>4</v>
      </c>
      <c r="G589" s="217">
        <f t="shared" si="45"/>
        <v>2018</v>
      </c>
      <c r="H589" s="216">
        <v>3.07307609250475</v>
      </c>
      <c r="I589" s="216">
        <v>3.2664514912616598</v>
      </c>
      <c r="J589" s="194">
        <f t="shared" si="46"/>
        <v>3.1697637918832049</v>
      </c>
      <c r="K589" s="219">
        <f>InpC!$F$55*100</f>
        <v>0.15</v>
      </c>
      <c r="L589" s="219">
        <f>InpC!$F$64*100</f>
        <v>0</v>
      </c>
      <c r="M589" s="194">
        <f t="shared" si="47"/>
        <v>3.019763791883205</v>
      </c>
      <c r="N589" s="194">
        <f t="shared" si="48"/>
        <v>3.019763791883205</v>
      </c>
    </row>
    <row r="590" spans="5:14" x14ac:dyDescent="0.25">
      <c r="E590" s="220">
        <f t="shared" si="49"/>
        <v>43189</v>
      </c>
      <c r="F590" s="219">
        <f xml:space="preserve"> InpC!$F$28</f>
        <v>4</v>
      </c>
      <c r="G590" s="217">
        <f t="shared" si="45"/>
        <v>2018</v>
      </c>
      <c r="H590" s="216">
        <v>3.07307609250475</v>
      </c>
      <c r="I590" s="216">
        <v>3.2664514912616598</v>
      </c>
      <c r="J590" s="194">
        <f t="shared" si="46"/>
        <v>3.1697637918832049</v>
      </c>
      <c r="K590" s="219">
        <f>InpC!$F$55*100</f>
        <v>0.15</v>
      </c>
      <c r="L590" s="219">
        <f>InpC!$F$64*100</f>
        <v>0</v>
      </c>
      <c r="M590" s="194">
        <f t="shared" si="47"/>
        <v>3.019763791883205</v>
      </c>
      <c r="N590" s="194">
        <f t="shared" si="48"/>
        <v>3.019763791883205</v>
      </c>
    </row>
    <row r="591" spans="5:14" x14ac:dyDescent="0.25">
      <c r="E591" s="220">
        <f t="shared" si="49"/>
        <v>43192</v>
      </c>
      <c r="F591" s="219">
        <f xml:space="preserve"> InpC!$F$28</f>
        <v>4</v>
      </c>
      <c r="G591" s="217">
        <f t="shared" si="45"/>
        <v>2019</v>
      </c>
      <c r="H591" s="216">
        <v>3.07307609250475</v>
      </c>
      <c r="I591" s="216">
        <v>3.2664514912616598</v>
      </c>
      <c r="J591" s="194">
        <f t="shared" si="46"/>
        <v>3.1697637918832049</v>
      </c>
      <c r="K591" s="219">
        <f>InpC!$F$55*100</f>
        <v>0.15</v>
      </c>
      <c r="L591" s="219">
        <f>InpC!$F$64*100</f>
        <v>0</v>
      </c>
      <c r="M591" s="194">
        <f t="shared" si="47"/>
        <v>3.019763791883205</v>
      </c>
      <c r="N591" s="194">
        <f t="shared" si="48"/>
        <v>3.019763791883205</v>
      </c>
    </row>
    <row r="592" spans="5:14" x14ac:dyDescent="0.25">
      <c r="E592" s="220">
        <f t="shared" si="49"/>
        <v>43193</v>
      </c>
      <c r="F592" s="219">
        <f xml:space="preserve"> InpC!$F$28</f>
        <v>4</v>
      </c>
      <c r="G592" s="217">
        <f t="shared" si="45"/>
        <v>2019</v>
      </c>
      <c r="H592" s="216">
        <v>3.09355536077216</v>
      </c>
      <c r="I592" s="216">
        <v>3.2831283079481599</v>
      </c>
      <c r="J592" s="194">
        <f t="shared" si="46"/>
        <v>3.1883418343601599</v>
      </c>
      <c r="K592" s="219">
        <f>InpC!$F$55*100</f>
        <v>0.15</v>
      </c>
      <c r="L592" s="219">
        <f>InpC!$F$64*100</f>
        <v>0</v>
      </c>
      <c r="M592" s="194">
        <f t="shared" si="47"/>
        <v>3.03834183436016</v>
      </c>
      <c r="N592" s="194">
        <f t="shared" si="48"/>
        <v>3.03834183436016</v>
      </c>
    </row>
    <row r="593" spans="5:14" x14ac:dyDescent="0.25">
      <c r="E593" s="220">
        <f t="shared" si="49"/>
        <v>43194</v>
      </c>
      <c r="F593" s="219">
        <f xml:space="preserve"> InpC!$F$28</f>
        <v>4</v>
      </c>
      <c r="G593" s="217">
        <f t="shared" si="45"/>
        <v>2019</v>
      </c>
      <c r="H593" s="216">
        <v>3.1176970218545899</v>
      </c>
      <c r="I593" s="216">
        <v>3.3081677858185001</v>
      </c>
      <c r="J593" s="194">
        <f t="shared" si="46"/>
        <v>3.212932403836545</v>
      </c>
      <c r="K593" s="219">
        <f>InpC!$F$55*100</f>
        <v>0.15</v>
      </c>
      <c r="L593" s="219">
        <f>InpC!$F$64*100</f>
        <v>0</v>
      </c>
      <c r="M593" s="194">
        <f t="shared" si="47"/>
        <v>3.0629324038365451</v>
      </c>
      <c r="N593" s="194">
        <f t="shared" si="48"/>
        <v>3.0629324038365451</v>
      </c>
    </row>
    <row r="594" spans="5:14" x14ac:dyDescent="0.25">
      <c r="E594" s="220">
        <f t="shared" si="49"/>
        <v>43195</v>
      </c>
      <c r="F594" s="219">
        <f xml:space="preserve"> InpC!$F$28</f>
        <v>4</v>
      </c>
      <c r="G594" s="217">
        <f t="shared" si="45"/>
        <v>2019</v>
      </c>
      <c r="H594" s="216">
        <v>3.1590322118828098</v>
      </c>
      <c r="I594" s="216">
        <v>3.3456528219817101</v>
      </c>
      <c r="J594" s="194">
        <f t="shared" si="46"/>
        <v>3.2523425169322602</v>
      </c>
      <c r="K594" s="219">
        <f>InpC!$F$55*100</f>
        <v>0.15</v>
      </c>
      <c r="L594" s="219">
        <f>InpC!$F$64*100</f>
        <v>0</v>
      </c>
      <c r="M594" s="194">
        <f t="shared" si="47"/>
        <v>3.1023425169322603</v>
      </c>
      <c r="N594" s="194">
        <f t="shared" si="48"/>
        <v>3.1023425169322603</v>
      </c>
    </row>
    <row r="595" spans="5:14" x14ac:dyDescent="0.25">
      <c r="E595" s="220">
        <f t="shared" si="49"/>
        <v>43196</v>
      </c>
      <c r="F595" s="219">
        <f xml:space="preserve"> InpC!$F$28</f>
        <v>4</v>
      </c>
      <c r="G595" s="217">
        <f t="shared" si="45"/>
        <v>2019</v>
      </c>
      <c r="H595" s="216">
        <v>3.1393327756594198</v>
      </c>
      <c r="I595" s="216">
        <v>3.3256547398589502</v>
      </c>
      <c r="J595" s="194">
        <f t="shared" si="46"/>
        <v>3.232493757759185</v>
      </c>
      <c r="K595" s="219">
        <f>InpC!$F$55*100</f>
        <v>0.15</v>
      </c>
      <c r="L595" s="219">
        <f>InpC!$F$64*100</f>
        <v>0</v>
      </c>
      <c r="M595" s="194">
        <f t="shared" si="47"/>
        <v>3.0824937577591851</v>
      </c>
      <c r="N595" s="194">
        <f t="shared" si="48"/>
        <v>3.0824937577591851</v>
      </c>
    </row>
    <row r="596" spans="5:14" x14ac:dyDescent="0.25">
      <c r="E596" s="220">
        <f t="shared" si="49"/>
        <v>43199</v>
      </c>
      <c r="F596" s="219">
        <f xml:space="preserve"> InpC!$F$28</f>
        <v>4</v>
      </c>
      <c r="G596" s="217">
        <f t="shared" si="45"/>
        <v>2019</v>
      </c>
      <c r="H596" s="216">
        <v>3.1478971036112999</v>
      </c>
      <c r="I596" s="216">
        <v>3.33288414354254</v>
      </c>
      <c r="J596" s="194">
        <f t="shared" si="46"/>
        <v>3.24039062357692</v>
      </c>
      <c r="K596" s="219">
        <f>InpC!$F$55*100</f>
        <v>0.15</v>
      </c>
      <c r="L596" s="219">
        <f>InpC!$F$64*100</f>
        <v>0</v>
      </c>
      <c r="M596" s="194">
        <f t="shared" si="47"/>
        <v>3.0903906235769201</v>
      </c>
      <c r="N596" s="194">
        <f t="shared" si="48"/>
        <v>3.0903906235769201</v>
      </c>
    </row>
    <row r="597" spans="5:14" x14ac:dyDescent="0.25">
      <c r="E597" s="220">
        <f t="shared" si="49"/>
        <v>43200</v>
      </c>
      <c r="F597" s="219">
        <f xml:space="preserve"> InpC!$F$28</f>
        <v>4</v>
      </c>
      <c r="G597" s="217">
        <f t="shared" si="45"/>
        <v>2019</v>
      </c>
      <c r="H597" s="216">
        <v>3.1724084306276499</v>
      </c>
      <c r="I597" s="216">
        <v>3.3531259683739498</v>
      </c>
      <c r="J597" s="194">
        <f t="shared" si="46"/>
        <v>3.2627671995008001</v>
      </c>
      <c r="K597" s="219">
        <f>InpC!$F$55*100</f>
        <v>0.15</v>
      </c>
      <c r="L597" s="219">
        <f>InpC!$F$64*100</f>
        <v>0</v>
      </c>
      <c r="M597" s="194">
        <f t="shared" si="47"/>
        <v>3.1127671995008002</v>
      </c>
      <c r="N597" s="194">
        <f t="shared" si="48"/>
        <v>3.1127671995008002</v>
      </c>
    </row>
    <row r="598" spans="5:14" x14ac:dyDescent="0.25">
      <c r="E598" s="220">
        <f t="shared" si="49"/>
        <v>43201</v>
      </c>
      <c r="F598" s="219">
        <f xml:space="preserve"> InpC!$F$28</f>
        <v>4</v>
      </c>
      <c r="G598" s="217">
        <f t="shared" si="45"/>
        <v>2019</v>
      </c>
      <c r="H598" s="216">
        <v>3.1239411145592499</v>
      </c>
      <c r="I598" s="216">
        <v>3.3048872922212902</v>
      </c>
      <c r="J598" s="194">
        <f t="shared" si="46"/>
        <v>3.2144142033902701</v>
      </c>
      <c r="K598" s="219">
        <f>InpC!$F$55*100</f>
        <v>0.15</v>
      </c>
      <c r="L598" s="219">
        <f>InpC!$F$64*100</f>
        <v>0</v>
      </c>
      <c r="M598" s="194">
        <f t="shared" si="47"/>
        <v>3.0644142033902702</v>
      </c>
      <c r="N598" s="194">
        <f t="shared" si="48"/>
        <v>3.0644142033902702</v>
      </c>
    </row>
    <row r="599" spans="5:14" x14ac:dyDescent="0.25">
      <c r="E599" s="220">
        <f t="shared" si="49"/>
        <v>43202</v>
      </c>
      <c r="F599" s="219">
        <f xml:space="preserve"> InpC!$F$28</f>
        <v>4</v>
      </c>
      <c r="G599" s="217">
        <f t="shared" si="45"/>
        <v>2019</v>
      </c>
      <c r="H599" s="216">
        <v>3.1722233892757399</v>
      </c>
      <c r="I599" s="216">
        <v>3.3501082204846799</v>
      </c>
      <c r="J599" s="194">
        <f t="shared" si="46"/>
        <v>3.2611658048802097</v>
      </c>
      <c r="K599" s="219">
        <f>InpC!$F$55*100</f>
        <v>0.15</v>
      </c>
      <c r="L599" s="219">
        <f>InpC!$F$64*100</f>
        <v>0</v>
      </c>
      <c r="M599" s="194">
        <f t="shared" si="47"/>
        <v>3.1111658048802098</v>
      </c>
      <c r="N599" s="194">
        <f t="shared" si="48"/>
        <v>3.1111658048802098</v>
      </c>
    </row>
    <row r="600" spans="5:14" x14ac:dyDescent="0.25">
      <c r="E600" s="220">
        <f t="shared" si="49"/>
        <v>43203</v>
      </c>
      <c r="F600" s="219">
        <f xml:space="preserve"> InpC!$F$28</f>
        <v>4</v>
      </c>
      <c r="G600" s="217">
        <f t="shared" si="45"/>
        <v>2019</v>
      </c>
      <c r="H600" s="216">
        <v>3.1648796893668401</v>
      </c>
      <c r="I600" s="216">
        <v>3.3422552301341</v>
      </c>
      <c r="J600" s="194">
        <f t="shared" si="46"/>
        <v>3.25356745975047</v>
      </c>
      <c r="K600" s="219">
        <f>InpC!$F$55*100</f>
        <v>0.15</v>
      </c>
      <c r="L600" s="219">
        <f>InpC!$F$64*100</f>
        <v>0</v>
      </c>
      <c r="M600" s="194">
        <f t="shared" si="47"/>
        <v>3.1035674597504701</v>
      </c>
      <c r="N600" s="194">
        <f t="shared" si="48"/>
        <v>3.1035674597504701</v>
      </c>
    </row>
    <row r="601" spans="5:14" x14ac:dyDescent="0.25">
      <c r="E601" s="220">
        <f t="shared" si="49"/>
        <v>43206</v>
      </c>
      <c r="F601" s="219">
        <f xml:space="preserve"> InpC!$F$28</f>
        <v>4</v>
      </c>
      <c r="G601" s="217">
        <f t="shared" si="45"/>
        <v>2019</v>
      </c>
      <c r="H601" s="216">
        <v>3.1822222953454</v>
      </c>
      <c r="I601" s="216">
        <v>3.3539407298997399</v>
      </c>
      <c r="J601" s="194">
        <f t="shared" si="46"/>
        <v>3.2680815126225697</v>
      </c>
      <c r="K601" s="219">
        <f>InpC!$F$55*100</f>
        <v>0.15</v>
      </c>
      <c r="L601" s="219">
        <f>InpC!$F$64*100</f>
        <v>0</v>
      </c>
      <c r="M601" s="194">
        <f t="shared" si="47"/>
        <v>3.1180815126225698</v>
      </c>
      <c r="N601" s="194">
        <f t="shared" si="48"/>
        <v>3.1180815126225698</v>
      </c>
    </row>
    <row r="602" spans="5:14" x14ac:dyDescent="0.25">
      <c r="E602" s="220">
        <f t="shared" si="49"/>
        <v>43207</v>
      </c>
      <c r="F602" s="219">
        <f xml:space="preserve"> InpC!$F$28</f>
        <v>4</v>
      </c>
      <c r="G602" s="217">
        <f t="shared" si="45"/>
        <v>2019</v>
      </c>
      <c r="H602" s="216">
        <v>3.1550793205316401</v>
      </c>
      <c r="I602" s="216">
        <v>3.3251196092055699</v>
      </c>
      <c r="J602" s="194">
        <f t="shared" si="46"/>
        <v>3.2400994648686048</v>
      </c>
      <c r="K602" s="219">
        <f>InpC!$F$55*100</f>
        <v>0.15</v>
      </c>
      <c r="L602" s="219">
        <f>InpC!$F$64*100</f>
        <v>0</v>
      </c>
      <c r="M602" s="194">
        <f t="shared" si="47"/>
        <v>3.0900994648686049</v>
      </c>
      <c r="N602" s="194">
        <f t="shared" si="48"/>
        <v>3.0900994648686049</v>
      </c>
    </row>
    <row r="603" spans="5:14" x14ac:dyDescent="0.25">
      <c r="E603" s="220">
        <f t="shared" si="49"/>
        <v>43208</v>
      </c>
      <c r="F603" s="219">
        <f xml:space="preserve"> InpC!$F$28</f>
        <v>4</v>
      </c>
      <c r="G603" s="217">
        <f t="shared" si="45"/>
        <v>2019</v>
      </c>
      <c r="H603" s="216">
        <v>3.1373400812603802</v>
      </c>
      <c r="I603" s="216">
        <v>3.3087242102786898</v>
      </c>
      <c r="J603" s="194">
        <f t="shared" si="46"/>
        <v>3.223032145769535</v>
      </c>
      <c r="K603" s="219">
        <f>InpC!$F$55*100</f>
        <v>0.15</v>
      </c>
      <c r="L603" s="219">
        <f>InpC!$F$64*100</f>
        <v>0</v>
      </c>
      <c r="M603" s="194">
        <f t="shared" si="47"/>
        <v>3.0730321457695351</v>
      </c>
      <c r="N603" s="194">
        <f t="shared" si="48"/>
        <v>3.0730321457695351</v>
      </c>
    </row>
    <row r="604" spans="5:14" x14ac:dyDescent="0.25">
      <c r="E604" s="220">
        <f t="shared" si="49"/>
        <v>43209</v>
      </c>
      <c r="F604" s="219">
        <f xml:space="preserve"> InpC!$F$28</f>
        <v>4</v>
      </c>
      <c r="G604" s="217">
        <f t="shared" si="45"/>
        <v>2019</v>
      </c>
      <c r="H604" s="216">
        <v>3.21161704914562</v>
      </c>
      <c r="I604" s="216">
        <v>3.3833016515979799</v>
      </c>
      <c r="J604" s="194">
        <f t="shared" si="46"/>
        <v>3.2974593503717999</v>
      </c>
      <c r="K604" s="219">
        <f>InpC!$F$55*100</f>
        <v>0.15</v>
      </c>
      <c r="L604" s="219">
        <f>InpC!$F$64*100</f>
        <v>0</v>
      </c>
      <c r="M604" s="194">
        <f t="shared" si="47"/>
        <v>3.1474593503718</v>
      </c>
      <c r="N604" s="194">
        <f t="shared" si="48"/>
        <v>3.1474593503718</v>
      </c>
    </row>
    <row r="605" spans="5:14" x14ac:dyDescent="0.25">
      <c r="E605" s="220">
        <f t="shared" si="49"/>
        <v>43210</v>
      </c>
      <c r="F605" s="219">
        <f xml:space="preserve"> InpC!$F$28</f>
        <v>4</v>
      </c>
      <c r="G605" s="217">
        <f t="shared" si="45"/>
        <v>2019</v>
      </c>
      <c r="H605" s="216">
        <v>3.2058005695448801</v>
      </c>
      <c r="I605" s="216">
        <v>3.3784510544690902</v>
      </c>
      <c r="J605" s="194">
        <f t="shared" si="46"/>
        <v>3.2921258120069852</v>
      </c>
      <c r="K605" s="219">
        <f>InpC!$F$55*100</f>
        <v>0.15</v>
      </c>
      <c r="L605" s="219">
        <f>InpC!$F$64*100</f>
        <v>0</v>
      </c>
      <c r="M605" s="194">
        <f t="shared" si="47"/>
        <v>3.1421258120069853</v>
      </c>
      <c r="N605" s="194">
        <f t="shared" si="48"/>
        <v>3.1421258120069853</v>
      </c>
    </row>
    <row r="606" spans="5:14" x14ac:dyDescent="0.25">
      <c r="E606" s="220">
        <f t="shared" si="49"/>
        <v>43213</v>
      </c>
      <c r="F606" s="219">
        <f xml:space="preserve"> InpC!$F$28</f>
        <v>4</v>
      </c>
      <c r="G606" s="217">
        <f t="shared" si="45"/>
        <v>2019</v>
      </c>
      <c r="H606" s="216">
        <v>3.2364518252614398</v>
      </c>
      <c r="I606" s="216">
        <v>3.4115327136434299</v>
      </c>
      <c r="J606" s="194">
        <f t="shared" si="46"/>
        <v>3.3239922694524351</v>
      </c>
      <c r="K606" s="219">
        <f>InpC!$F$55*100</f>
        <v>0.15</v>
      </c>
      <c r="L606" s="219">
        <f>InpC!$F$64*100</f>
        <v>0</v>
      </c>
      <c r="M606" s="194">
        <f t="shared" si="47"/>
        <v>3.1739922694524352</v>
      </c>
      <c r="N606" s="194">
        <f t="shared" si="48"/>
        <v>3.1739922694524352</v>
      </c>
    </row>
    <row r="607" spans="5:14" x14ac:dyDescent="0.25">
      <c r="E607" s="220">
        <f t="shared" si="49"/>
        <v>43214</v>
      </c>
      <c r="F607" s="219">
        <f xml:space="preserve"> InpC!$F$28</f>
        <v>4</v>
      </c>
      <c r="G607" s="217">
        <f t="shared" si="45"/>
        <v>2019</v>
      </c>
      <c r="H607" s="216">
        <v>3.2445068033469799</v>
      </c>
      <c r="I607" s="216">
        <v>3.41758343034375</v>
      </c>
      <c r="J607" s="194">
        <f t="shared" si="46"/>
        <v>3.331045116845365</v>
      </c>
      <c r="K607" s="219">
        <f>InpC!$F$55*100</f>
        <v>0.15</v>
      </c>
      <c r="L607" s="219">
        <f>InpC!$F$64*100</f>
        <v>0</v>
      </c>
      <c r="M607" s="194">
        <f t="shared" si="47"/>
        <v>3.1810451168453651</v>
      </c>
      <c r="N607" s="194">
        <f t="shared" si="48"/>
        <v>3.1810451168453651</v>
      </c>
    </row>
    <row r="608" spans="5:14" x14ac:dyDescent="0.25">
      <c r="E608" s="220">
        <f t="shared" si="49"/>
        <v>43215</v>
      </c>
      <c r="F608" s="219">
        <f xml:space="preserve"> InpC!$F$28</f>
        <v>4</v>
      </c>
      <c r="G608" s="217">
        <f t="shared" si="45"/>
        <v>2019</v>
      </c>
      <c r="H608" s="216">
        <v>3.2322881384215099</v>
      </c>
      <c r="I608" s="216">
        <v>3.4057694255872302</v>
      </c>
      <c r="J608" s="194">
        <f t="shared" si="46"/>
        <v>3.31902878200437</v>
      </c>
      <c r="K608" s="219">
        <f>InpC!$F$55*100</f>
        <v>0.15</v>
      </c>
      <c r="L608" s="219">
        <f>InpC!$F$64*100</f>
        <v>0</v>
      </c>
      <c r="M608" s="194">
        <f t="shared" si="47"/>
        <v>3.1690287820043701</v>
      </c>
      <c r="N608" s="194">
        <f t="shared" si="48"/>
        <v>3.1690287820043701</v>
      </c>
    </row>
    <row r="609" spans="5:14" x14ac:dyDescent="0.25">
      <c r="E609" s="220">
        <f t="shared" si="49"/>
        <v>43216</v>
      </c>
      <c r="F609" s="219">
        <f xml:space="preserve"> InpC!$F$28</f>
        <v>4</v>
      </c>
      <c r="G609" s="217">
        <f t="shared" si="45"/>
        <v>2019</v>
      </c>
      <c r="H609" s="216">
        <v>3.1960521733586602</v>
      </c>
      <c r="I609" s="216">
        <v>3.3700935283737699</v>
      </c>
      <c r="J609" s="194">
        <f t="shared" si="46"/>
        <v>3.283072850866215</v>
      </c>
      <c r="K609" s="219">
        <f>InpC!$F$55*100</f>
        <v>0.15</v>
      </c>
      <c r="L609" s="219">
        <f>InpC!$F$64*100</f>
        <v>0</v>
      </c>
      <c r="M609" s="194">
        <f t="shared" si="47"/>
        <v>3.1330728508662151</v>
      </c>
      <c r="N609" s="194">
        <f t="shared" si="48"/>
        <v>3.1330728508662151</v>
      </c>
    </row>
    <row r="610" spans="5:14" x14ac:dyDescent="0.25">
      <c r="E610" s="220">
        <f t="shared" si="49"/>
        <v>43217</v>
      </c>
      <c r="F610" s="219">
        <f xml:space="preserve"> InpC!$F$28</f>
        <v>4</v>
      </c>
      <c r="G610" s="217">
        <f t="shared" si="45"/>
        <v>2019</v>
      </c>
      <c r="H610" s="216">
        <v>3.1583435212941202</v>
      </c>
      <c r="I610" s="216">
        <v>3.3306349137943099</v>
      </c>
      <c r="J610" s="194">
        <f t="shared" si="46"/>
        <v>3.2444892175442153</v>
      </c>
      <c r="K610" s="219">
        <f>InpC!$F$55*100</f>
        <v>0.15</v>
      </c>
      <c r="L610" s="219">
        <f>InpC!$F$64*100</f>
        <v>0</v>
      </c>
      <c r="M610" s="194">
        <f t="shared" si="47"/>
        <v>3.0944892175442154</v>
      </c>
      <c r="N610" s="194">
        <f t="shared" si="48"/>
        <v>3.0944892175442154</v>
      </c>
    </row>
    <row r="611" spans="5:14" x14ac:dyDescent="0.25">
      <c r="E611" s="220">
        <f t="shared" si="49"/>
        <v>43220</v>
      </c>
      <c r="F611" s="219">
        <f xml:space="preserve"> InpC!$F$28</f>
        <v>4</v>
      </c>
      <c r="G611" s="217">
        <f t="shared" si="45"/>
        <v>2019</v>
      </c>
      <c r="H611" s="216">
        <v>3.13078863653607</v>
      </c>
      <c r="I611" s="216">
        <v>3.30495260829787</v>
      </c>
      <c r="J611" s="194">
        <f t="shared" si="46"/>
        <v>3.21787062241697</v>
      </c>
      <c r="K611" s="219">
        <f>InpC!$F$55*100</f>
        <v>0.15</v>
      </c>
      <c r="L611" s="219">
        <f>InpC!$F$64*100</f>
        <v>0</v>
      </c>
      <c r="M611" s="194">
        <f t="shared" si="47"/>
        <v>3.0678706224169701</v>
      </c>
      <c r="N611" s="194">
        <f t="shared" si="48"/>
        <v>3.0678706224169701</v>
      </c>
    </row>
    <row r="612" spans="5:14" x14ac:dyDescent="0.25">
      <c r="E612" s="220">
        <f t="shared" si="49"/>
        <v>43221</v>
      </c>
      <c r="F612" s="219">
        <f xml:space="preserve"> InpC!$F$28</f>
        <v>4</v>
      </c>
      <c r="G612" s="217">
        <f t="shared" si="45"/>
        <v>2019</v>
      </c>
      <c r="H612" s="216">
        <v>3.1221705861286799</v>
      </c>
      <c r="I612" s="216">
        <v>3.2908198257700501</v>
      </c>
      <c r="J612" s="194">
        <f t="shared" si="46"/>
        <v>3.206495205949365</v>
      </c>
      <c r="K612" s="219">
        <f>InpC!$F$55*100</f>
        <v>0.15</v>
      </c>
      <c r="L612" s="219">
        <f>InpC!$F$64*100</f>
        <v>0</v>
      </c>
      <c r="M612" s="194">
        <f t="shared" si="47"/>
        <v>3.0564952059493651</v>
      </c>
      <c r="N612" s="194">
        <f t="shared" si="48"/>
        <v>3.0564952059493651</v>
      </c>
    </row>
    <row r="613" spans="5:14" x14ac:dyDescent="0.25">
      <c r="E613" s="220">
        <f t="shared" si="49"/>
        <v>43222</v>
      </c>
      <c r="F613" s="219">
        <f xml:space="preserve"> InpC!$F$28</f>
        <v>4</v>
      </c>
      <c r="G613" s="217">
        <f t="shared" si="45"/>
        <v>2019</v>
      </c>
      <c r="H613" s="216">
        <v>3.16876005569328</v>
      </c>
      <c r="I613" s="216">
        <v>3.3367711085562801</v>
      </c>
      <c r="J613" s="194">
        <f t="shared" si="46"/>
        <v>3.2527655821247801</v>
      </c>
      <c r="K613" s="219">
        <f>InpC!$F$55*100</f>
        <v>0.15</v>
      </c>
      <c r="L613" s="219">
        <f>InpC!$F$64*100</f>
        <v>0</v>
      </c>
      <c r="M613" s="194">
        <f t="shared" si="47"/>
        <v>3.1027655821247802</v>
      </c>
      <c r="N613" s="194">
        <f t="shared" si="48"/>
        <v>3.1027655821247802</v>
      </c>
    </row>
    <row r="614" spans="5:14" x14ac:dyDescent="0.25">
      <c r="E614" s="220">
        <f t="shared" si="49"/>
        <v>43223</v>
      </c>
      <c r="F614" s="219">
        <f xml:space="preserve"> InpC!$F$28</f>
        <v>4</v>
      </c>
      <c r="G614" s="217">
        <f t="shared" si="45"/>
        <v>2019</v>
      </c>
      <c r="H614" s="216">
        <v>3.1174366084043799</v>
      </c>
      <c r="I614" s="216">
        <v>3.2887626403343799</v>
      </c>
      <c r="J614" s="194">
        <f t="shared" si="46"/>
        <v>3.2030996243693801</v>
      </c>
      <c r="K614" s="219">
        <f>InpC!$F$55*100</f>
        <v>0.15</v>
      </c>
      <c r="L614" s="219">
        <f>InpC!$F$64*100</f>
        <v>0</v>
      </c>
      <c r="M614" s="194">
        <f t="shared" si="47"/>
        <v>3.0530996243693802</v>
      </c>
      <c r="N614" s="194">
        <f t="shared" si="48"/>
        <v>3.0530996243693802</v>
      </c>
    </row>
    <row r="615" spans="5:14" x14ac:dyDescent="0.25">
      <c r="E615" s="220">
        <f t="shared" si="49"/>
        <v>43224</v>
      </c>
      <c r="F615" s="219">
        <f xml:space="preserve"> InpC!$F$28</f>
        <v>4</v>
      </c>
      <c r="G615" s="217">
        <f t="shared" si="45"/>
        <v>2019</v>
      </c>
      <c r="H615" s="216">
        <v>3.1251022663065702</v>
      </c>
      <c r="I615" s="216">
        <v>3.2997058934713102</v>
      </c>
      <c r="J615" s="194">
        <f t="shared" si="46"/>
        <v>3.2124040798889402</v>
      </c>
      <c r="K615" s="219">
        <f>InpC!$F$55*100</f>
        <v>0.15</v>
      </c>
      <c r="L615" s="219">
        <f>InpC!$F$64*100</f>
        <v>0</v>
      </c>
      <c r="M615" s="194">
        <f t="shared" si="47"/>
        <v>3.0624040798889403</v>
      </c>
      <c r="N615" s="194">
        <f t="shared" si="48"/>
        <v>3.0624040798889403</v>
      </c>
    </row>
    <row r="616" spans="5:14" x14ac:dyDescent="0.25">
      <c r="E616" s="220">
        <f t="shared" si="49"/>
        <v>43227</v>
      </c>
      <c r="F616" s="219">
        <f xml:space="preserve"> InpC!$F$28</f>
        <v>4</v>
      </c>
      <c r="G616" s="217">
        <f t="shared" si="45"/>
        <v>2019</v>
      </c>
      <c r="H616" s="216">
        <v>3.1251022663065702</v>
      </c>
      <c r="I616" s="216">
        <v>3.2997058934713102</v>
      </c>
      <c r="J616" s="194">
        <f t="shared" si="46"/>
        <v>3.2124040798889402</v>
      </c>
      <c r="K616" s="219">
        <f>InpC!$F$55*100</f>
        <v>0.15</v>
      </c>
      <c r="L616" s="219">
        <f>InpC!$F$64*100</f>
        <v>0</v>
      </c>
      <c r="M616" s="194">
        <f t="shared" si="47"/>
        <v>3.0624040798889403</v>
      </c>
      <c r="N616" s="194">
        <f t="shared" si="48"/>
        <v>3.0624040798889403</v>
      </c>
    </row>
    <row r="617" spans="5:14" x14ac:dyDescent="0.25">
      <c r="E617" s="220">
        <f t="shared" si="49"/>
        <v>43228</v>
      </c>
      <c r="F617" s="219">
        <f xml:space="preserve"> InpC!$F$28</f>
        <v>4</v>
      </c>
      <c r="G617" s="217">
        <f t="shared" si="45"/>
        <v>2019</v>
      </c>
      <c r="H617" s="216">
        <v>3.1685348521422498</v>
      </c>
      <c r="I617" s="216">
        <v>3.34330142482598</v>
      </c>
      <c r="J617" s="194">
        <f t="shared" si="46"/>
        <v>3.2559181384841152</v>
      </c>
      <c r="K617" s="219">
        <f>InpC!$F$55*100</f>
        <v>0.15</v>
      </c>
      <c r="L617" s="219">
        <f>InpC!$F$64*100</f>
        <v>0</v>
      </c>
      <c r="M617" s="194">
        <f t="shared" si="47"/>
        <v>3.1059181384841152</v>
      </c>
      <c r="N617" s="194">
        <f t="shared" si="48"/>
        <v>3.1059181384841152</v>
      </c>
    </row>
    <row r="618" spans="5:14" x14ac:dyDescent="0.25">
      <c r="E618" s="220">
        <f t="shared" si="49"/>
        <v>43229</v>
      </c>
      <c r="F618" s="219">
        <f xml:space="preserve"> InpC!$F$28</f>
        <v>4</v>
      </c>
      <c r="G618" s="217">
        <f t="shared" si="45"/>
        <v>2019</v>
      </c>
      <c r="H618" s="216">
        <v>3.1917743268055299</v>
      </c>
      <c r="I618" s="216">
        <v>3.37016994807035</v>
      </c>
      <c r="J618" s="194">
        <f t="shared" si="46"/>
        <v>3.2809721374379399</v>
      </c>
      <c r="K618" s="219">
        <f>InpC!$F$55*100</f>
        <v>0.15</v>
      </c>
      <c r="L618" s="219">
        <f>InpC!$F$64*100</f>
        <v>0</v>
      </c>
      <c r="M618" s="194">
        <f t="shared" si="47"/>
        <v>3.13097213743794</v>
      </c>
      <c r="N618" s="194">
        <f t="shared" si="48"/>
        <v>3.13097213743794</v>
      </c>
    </row>
    <row r="619" spans="5:14" x14ac:dyDescent="0.25">
      <c r="E619" s="220">
        <f t="shared" si="49"/>
        <v>43230</v>
      </c>
      <c r="F619" s="219">
        <f xml:space="preserve"> InpC!$F$28</f>
        <v>4</v>
      </c>
      <c r="G619" s="217">
        <f t="shared" si="45"/>
        <v>2019</v>
      </c>
      <c r="H619" s="216">
        <v>3.1662433916958901</v>
      </c>
      <c r="I619" s="216">
        <v>3.3433440347434602</v>
      </c>
      <c r="J619" s="194">
        <f t="shared" si="46"/>
        <v>3.2547937132196751</v>
      </c>
      <c r="K619" s="219">
        <f>InpC!$F$55*100</f>
        <v>0.15</v>
      </c>
      <c r="L619" s="219">
        <f>InpC!$F$64*100</f>
        <v>0</v>
      </c>
      <c r="M619" s="194">
        <f t="shared" si="47"/>
        <v>3.1047937132196752</v>
      </c>
      <c r="N619" s="194">
        <f t="shared" si="48"/>
        <v>3.1047937132196752</v>
      </c>
    </row>
    <row r="620" spans="5:14" x14ac:dyDescent="0.25">
      <c r="E620" s="220">
        <f t="shared" si="49"/>
        <v>43231</v>
      </c>
      <c r="F620" s="219">
        <f xml:space="preserve"> InpC!$F$28</f>
        <v>4</v>
      </c>
      <c r="G620" s="217">
        <f t="shared" si="45"/>
        <v>2019</v>
      </c>
      <c r="H620" s="216">
        <v>3.1869578094309898</v>
      </c>
      <c r="I620" s="216">
        <v>3.36382779777017</v>
      </c>
      <c r="J620" s="194">
        <f t="shared" si="46"/>
        <v>3.2753928036005799</v>
      </c>
      <c r="K620" s="219">
        <f>InpC!$F$55*100</f>
        <v>0.15</v>
      </c>
      <c r="L620" s="219">
        <f>InpC!$F$64*100</f>
        <v>0</v>
      </c>
      <c r="M620" s="194">
        <f t="shared" si="47"/>
        <v>3.12539280360058</v>
      </c>
      <c r="N620" s="194">
        <f t="shared" si="48"/>
        <v>3.12539280360058</v>
      </c>
    </row>
    <row r="621" spans="5:14" x14ac:dyDescent="0.25">
      <c r="E621" s="220">
        <f t="shared" si="49"/>
        <v>43234</v>
      </c>
      <c r="F621" s="219">
        <f xml:space="preserve"> InpC!$F$28</f>
        <v>4</v>
      </c>
      <c r="G621" s="217">
        <f t="shared" si="45"/>
        <v>2019</v>
      </c>
      <c r="H621" s="216">
        <v>3.2126142903222799</v>
      </c>
      <c r="I621" s="216">
        <v>3.3912908630499299</v>
      </c>
      <c r="J621" s="194">
        <f t="shared" si="46"/>
        <v>3.3019525766861051</v>
      </c>
      <c r="K621" s="219">
        <f>InpC!$F$55*100</f>
        <v>0.15</v>
      </c>
      <c r="L621" s="219">
        <f>InpC!$F$64*100</f>
        <v>0</v>
      </c>
      <c r="M621" s="194">
        <f t="shared" si="47"/>
        <v>3.1519525766861052</v>
      </c>
      <c r="N621" s="194">
        <f t="shared" si="48"/>
        <v>3.1519525766861052</v>
      </c>
    </row>
    <row r="622" spans="5:14" x14ac:dyDescent="0.25">
      <c r="E622" s="220">
        <f t="shared" si="49"/>
        <v>43235</v>
      </c>
      <c r="F622" s="219">
        <f xml:space="preserve"> InpC!$F$28</f>
        <v>4</v>
      </c>
      <c r="G622" s="217">
        <f t="shared" si="45"/>
        <v>2019</v>
      </c>
      <c r="H622" s="216">
        <v>3.2326405698569398</v>
      </c>
      <c r="I622" s="216">
        <v>3.4121601886855601</v>
      </c>
      <c r="J622" s="194">
        <f t="shared" si="46"/>
        <v>3.32240037927125</v>
      </c>
      <c r="K622" s="219">
        <f>InpC!$F$55*100</f>
        <v>0.15</v>
      </c>
      <c r="L622" s="219">
        <f>InpC!$F$64*100</f>
        <v>0</v>
      </c>
      <c r="M622" s="194">
        <f t="shared" si="47"/>
        <v>3.1724003792712501</v>
      </c>
      <c r="N622" s="194">
        <f t="shared" si="48"/>
        <v>3.1724003792712501</v>
      </c>
    </row>
    <row r="623" spans="5:14" x14ac:dyDescent="0.25">
      <c r="E623" s="220">
        <f t="shared" si="49"/>
        <v>43236</v>
      </c>
      <c r="F623" s="219">
        <f xml:space="preserve"> InpC!$F$28</f>
        <v>4</v>
      </c>
      <c r="G623" s="217">
        <f t="shared" si="45"/>
        <v>2019</v>
      </c>
      <c r="H623" s="216">
        <v>3.2240113163938302</v>
      </c>
      <c r="I623" s="216">
        <v>3.4044807407864299</v>
      </c>
      <c r="J623" s="194">
        <f t="shared" si="46"/>
        <v>3.3142460285901301</v>
      </c>
      <c r="K623" s="219">
        <f>InpC!$F$55*100</f>
        <v>0.15</v>
      </c>
      <c r="L623" s="219">
        <f>InpC!$F$64*100</f>
        <v>0</v>
      </c>
      <c r="M623" s="194">
        <f t="shared" si="47"/>
        <v>3.1642460285901302</v>
      </c>
      <c r="N623" s="194">
        <f t="shared" si="48"/>
        <v>3.1642460285901302</v>
      </c>
    </row>
    <row r="624" spans="5:14" x14ac:dyDescent="0.25">
      <c r="E624" s="220">
        <f t="shared" si="49"/>
        <v>43237</v>
      </c>
      <c r="F624" s="219">
        <f xml:space="preserve"> InpC!$F$28</f>
        <v>4</v>
      </c>
      <c r="G624" s="217">
        <f t="shared" si="45"/>
        <v>2019</v>
      </c>
      <c r="H624" s="216">
        <v>3.2686170555307301</v>
      </c>
      <c r="I624" s="216">
        <v>3.4512734095958999</v>
      </c>
      <c r="J624" s="194">
        <f t="shared" si="46"/>
        <v>3.359945232563315</v>
      </c>
      <c r="K624" s="219">
        <f>InpC!$F$55*100</f>
        <v>0.15</v>
      </c>
      <c r="L624" s="219">
        <f>InpC!$F$64*100</f>
        <v>0</v>
      </c>
      <c r="M624" s="194">
        <f t="shared" si="47"/>
        <v>3.2099452325633151</v>
      </c>
      <c r="N624" s="194">
        <f t="shared" si="48"/>
        <v>3.2099452325633151</v>
      </c>
    </row>
    <row r="625" spans="5:14" x14ac:dyDescent="0.25">
      <c r="E625" s="220">
        <f t="shared" si="49"/>
        <v>43238</v>
      </c>
      <c r="F625" s="219">
        <f xml:space="preserve"> InpC!$F$28</f>
        <v>4</v>
      </c>
      <c r="G625" s="217">
        <f t="shared" si="45"/>
        <v>2019</v>
      </c>
      <c r="H625" s="216">
        <v>3.2376648240849599</v>
      </c>
      <c r="I625" s="216">
        <v>3.4246879646459898</v>
      </c>
      <c r="J625" s="194">
        <f t="shared" si="46"/>
        <v>3.3311763943654746</v>
      </c>
      <c r="K625" s="219">
        <f>InpC!$F$55*100</f>
        <v>0.15</v>
      </c>
      <c r="L625" s="219">
        <f>InpC!$F$64*100</f>
        <v>0</v>
      </c>
      <c r="M625" s="194">
        <f t="shared" si="47"/>
        <v>3.1811763943654747</v>
      </c>
      <c r="N625" s="194">
        <f t="shared" si="48"/>
        <v>3.1811763943654747</v>
      </c>
    </row>
    <row r="626" spans="5:14" x14ac:dyDescent="0.25">
      <c r="E626" s="220">
        <f t="shared" si="49"/>
        <v>43241</v>
      </c>
      <c r="F626" s="219">
        <f xml:space="preserve"> InpC!$F$28</f>
        <v>4</v>
      </c>
      <c r="G626" s="217">
        <f t="shared" si="45"/>
        <v>2019</v>
      </c>
      <c r="H626" s="216">
        <v>3.2376681558606002</v>
      </c>
      <c r="I626" s="216">
        <v>3.4265136256258102</v>
      </c>
      <c r="J626" s="194">
        <f t="shared" si="46"/>
        <v>3.3320908907432054</v>
      </c>
      <c r="K626" s="219">
        <f>InpC!$F$55*100</f>
        <v>0.15</v>
      </c>
      <c r="L626" s="219">
        <f>InpC!$F$64*100</f>
        <v>0</v>
      </c>
      <c r="M626" s="194">
        <f t="shared" si="47"/>
        <v>3.1820908907432055</v>
      </c>
      <c r="N626" s="194">
        <f t="shared" si="48"/>
        <v>3.1820908907432055</v>
      </c>
    </row>
    <row r="627" spans="5:14" x14ac:dyDescent="0.25">
      <c r="E627" s="220">
        <f t="shared" si="49"/>
        <v>43242</v>
      </c>
      <c r="F627" s="219">
        <f xml:space="preserve"> InpC!$F$28</f>
        <v>4</v>
      </c>
      <c r="G627" s="217">
        <f t="shared" si="45"/>
        <v>2019</v>
      </c>
      <c r="H627" s="216">
        <v>3.2742608871598202</v>
      </c>
      <c r="I627" s="216">
        <v>3.46555096552067</v>
      </c>
      <c r="J627" s="194">
        <f t="shared" si="46"/>
        <v>3.3699059263402451</v>
      </c>
      <c r="K627" s="219">
        <f>InpC!$F$55*100</f>
        <v>0.15</v>
      </c>
      <c r="L627" s="219">
        <f>InpC!$F$64*100</f>
        <v>0</v>
      </c>
      <c r="M627" s="194">
        <f t="shared" si="47"/>
        <v>3.2199059263402452</v>
      </c>
      <c r="N627" s="194">
        <f t="shared" si="48"/>
        <v>3.2199059263402452</v>
      </c>
    </row>
    <row r="628" spans="5:14" x14ac:dyDescent="0.25">
      <c r="E628" s="220">
        <f t="shared" si="49"/>
        <v>43243</v>
      </c>
      <c r="F628" s="219">
        <f xml:space="preserve"> InpC!$F$28</f>
        <v>4</v>
      </c>
      <c r="G628" s="217">
        <f t="shared" si="45"/>
        <v>2019</v>
      </c>
      <c r="H628" s="216">
        <v>3.2350870964565601</v>
      </c>
      <c r="I628" s="216">
        <v>3.4382639062033098</v>
      </c>
      <c r="J628" s="194">
        <f t="shared" si="46"/>
        <v>3.336675501329935</v>
      </c>
      <c r="K628" s="219">
        <f>InpC!$F$55*100</f>
        <v>0.15</v>
      </c>
      <c r="L628" s="219">
        <f>InpC!$F$64*100</f>
        <v>0</v>
      </c>
      <c r="M628" s="194">
        <f t="shared" si="47"/>
        <v>3.186675501329935</v>
      </c>
      <c r="N628" s="194">
        <f t="shared" si="48"/>
        <v>3.186675501329935</v>
      </c>
    </row>
    <row r="629" spans="5:14" x14ac:dyDescent="0.25">
      <c r="E629" s="220">
        <f t="shared" si="49"/>
        <v>43244</v>
      </c>
      <c r="F629" s="219">
        <f xml:space="preserve"> InpC!$F$28</f>
        <v>4</v>
      </c>
      <c r="G629" s="217">
        <f t="shared" si="45"/>
        <v>2019</v>
      </c>
      <c r="H629" s="216">
        <v>3.2115662855622098</v>
      </c>
      <c r="I629" s="216">
        <v>3.4121633975286199</v>
      </c>
      <c r="J629" s="194">
        <f t="shared" si="46"/>
        <v>3.3118648415454146</v>
      </c>
      <c r="K629" s="219">
        <f>InpC!$F$55*100</f>
        <v>0.15</v>
      </c>
      <c r="L629" s="219">
        <f>InpC!$F$64*100</f>
        <v>0</v>
      </c>
      <c r="M629" s="194">
        <f t="shared" si="47"/>
        <v>3.1618648415454147</v>
      </c>
      <c r="N629" s="194">
        <f t="shared" si="48"/>
        <v>3.1618648415454147</v>
      </c>
    </row>
    <row r="630" spans="5:14" x14ac:dyDescent="0.25">
      <c r="E630" s="220">
        <f t="shared" si="49"/>
        <v>43245</v>
      </c>
      <c r="F630" s="219">
        <f xml:space="preserve"> InpC!$F$28</f>
        <v>4</v>
      </c>
      <c r="G630" s="217">
        <f t="shared" si="45"/>
        <v>2019</v>
      </c>
      <c r="H630" s="216">
        <v>3.1642213106745598</v>
      </c>
      <c r="I630" s="216">
        <v>3.3665546889185198</v>
      </c>
      <c r="J630" s="194">
        <f t="shared" si="46"/>
        <v>3.2653879997965398</v>
      </c>
      <c r="K630" s="219">
        <f>InpC!$F$55*100</f>
        <v>0.15</v>
      </c>
      <c r="L630" s="219">
        <f>InpC!$F$64*100</f>
        <v>0</v>
      </c>
      <c r="M630" s="194">
        <f t="shared" si="47"/>
        <v>3.1153879997965399</v>
      </c>
      <c r="N630" s="194">
        <f t="shared" si="48"/>
        <v>3.1153879997965399</v>
      </c>
    </row>
    <row r="631" spans="5:14" x14ac:dyDescent="0.25">
      <c r="E631" s="220">
        <f t="shared" si="49"/>
        <v>43248</v>
      </c>
      <c r="F631" s="219">
        <f xml:space="preserve"> InpC!$F$28</f>
        <v>4</v>
      </c>
      <c r="G631" s="217">
        <f t="shared" si="45"/>
        <v>2019</v>
      </c>
      <c r="H631" s="216">
        <v>3.1642213106745598</v>
      </c>
      <c r="I631" s="216">
        <v>3.3665546889185198</v>
      </c>
      <c r="J631" s="194">
        <f t="shared" si="46"/>
        <v>3.2653879997965398</v>
      </c>
      <c r="K631" s="219">
        <f>InpC!$F$55*100</f>
        <v>0.15</v>
      </c>
      <c r="L631" s="219">
        <f>InpC!$F$64*100</f>
        <v>0</v>
      </c>
      <c r="M631" s="194">
        <f t="shared" si="47"/>
        <v>3.1153879997965399</v>
      </c>
      <c r="N631" s="194">
        <f t="shared" si="48"/>
        <v>3.1153879997965399</v>
      </c>
    </row>
    <row r="632" spans="5:14" x14ac:dyDescent="0.25">
      <c r="E632" s="220">
        <f t="shared" si="49"/>
        <v>43249</v>
      </c>
      <c r="F632" s="219">
        <f xml:space="preserve"> InpC!$F$28</f>
        <v>4</v>
      </c>
      <c r="G632" s="217">
        <f t="shared" si="45"/>
        <v>2019</v>
      </c>
      <c r="H632" s="216">
        <v>3.1502261991090301</v>
      </c>
      <c r="I632" s="216">
        <v>3.3701208179845801</v>
      </c>
      <c r="J632" s="194">
        <f t="shared" si="46"/>
        <v>3.2601735085468051</v>
      </c>
      <c r="K632" s="219">
        <f>InpC!$F$55*100</f>
        <v>0.15</v>
      </c>
      <c r="L632" s="219">
        <f>InpC!$F$64*100</f>
        <v>0</v>
      </c>
      <c r="M632" s="194">
        <f t="shared" si="47"/>
        <v>3.1101735085468052</v>
      </c>
      <c r="N632" s="194">
        <f t="shared" si="48"/>
        <v>3.1101735085468052</v>
      </c>
    </row>
    <row r="633" spans="5:14" x14ac:dyDescent="0.25">
      <c r="E633" s="220">
        <f t="shared" si="49"/>
        <v>43250</v>
      </c>
      <c r="F633" s="219">
        <f xml:space="preserve"> InpC!$F$28</f>
        <v>4</v>
      </c>
      <c r="G633" s="217">
        <f t="shared" si="45"/>
        <v>2019</v>
      </c>
      <c r="H633" s="216">
        <v>3.1329634818093801</v>
      </c>
      <c r="I633" s="216">
        <v>3.3560783955762701</v>
      </c>
      <c r="J633" s="194">
        <f t="shared" si="46"/>
        <v>3.2445209386928253</v>
      </c>
      <c r="K633" s="219">
        <f>InpC!$F$55*100</f>
        <v>0.15</v>
      </c>
      <c r="L633" s="219">
        <f>InpC!$F$64*100</f>
        <v>0</v>
      </c>
      <c r="M633" s="194">
        <f t="shared" si="47"/>
        <v>3.0945209386928254</v>
      </c>
      <c r="N633" s="194">
        <f t="shared" si="48"/>
        <v>3.0945209386928254</v>
      </c>
    </row>
    <row r="634" spans="5:14" x14ac:dyDescent="0.25">
      <c r="E634" s="220">
        <f t="shared" si="49"/>
        <v>43251</v>
      </c>
      <c r="F634" s="219">
        <f xml:space="preserve"> InpC!$F$28</f>
        <v>4</v>
      </c>
      <c r="G634" s="217">
        <f t="shared" si="45"/>
        <v>2019</v>
      </c>
      <c r="H634" s="216">
        <v>3.1167555019235502</v>
      </c>
      <c r="I634" s="216">
        <v>3.3332617002176801</v>
      </c>
      <c r="J634" s="194">
        <f t="shared" si="46"/>
        <v>3.2250086010706154</v>
      </c>
      <c r="K634" s="219">
        <f>InpC!$F$55*100</f>
        <v>0.15</v>
      </c>
      <c r="L634" s="219">
        <f>InpC!$F$64*100</f>
        <v>0</v>
      </c>
      <c r="M634" s="194">
        <f t="shared" si="47"/>
        <v>3.0750086010706155</v>
      </c>
      <c r="N634" s="194">
        <f t="shared" si="48"/>
        <v>3.0750086010706155</v>
      </c>
    </row>
    <row r="635" spans="5:14" x14ac:dyDescent="0.25">
      <c r="E635" s="220">
        <f t="shared" si="49"/>
        <v>43252</v>
      </c>
      <c r="F635" s="219">
        <f xml:space="preserve"> InpC!$F$28</f>
        <v>4</v>
      </c>
      <c r="G635" s="217">
        <f t="shared" si="45"/>
        <v>2019</v>
      </c>
      <c r="H635" s="216">
        <v>3.17765041637593</v>
      </c>
      <c r="I635" s="216">
        <v>3.36352889879175</v>
      </c>
      <c r="J635" s="194">
        <f t="shared" si="46"/>
        <v>3.27058965758384</v>
      </c>
      <c r="K635" s="219">
        <f>InpC!$F$55*100</f>
        <v>0.15</v>
      </c>
      <c r="L635" s="219">
        <f>InpC!$F$64*100</f>
        <v>0</v>
      </c>
      <c r="M635" s="194">
        <f t="shared" si="47"/>
        <v>3.1205896575838401</v>
      </c>
      <c r="N635" s="194">
        <f t="shared" si="48"/>
        <v>3.1205896575838401</v>
      </c>
    </row>
    <row r="636" spans="5:14" x14ac:dyDescent="0.25">
      <c r="E636" s="220">
        <f t="shared" si="49"/>
        <v>43255</v>
      </c>
      <c r="F636" s="219">
        <f xml:space="preserve"> InpC!$F$28</f>
        <v>4</v>
      </c>
      <c r="G636" s="217">
        <f t="shared" si="45"/>
        <v>2019</v>
      </c>
      <c r="H636" s="216">
        <v>3.17817175444232</v>
      </c>
      <c r="I636" s="216">
        <v>3.36391732387743</v>
      </c>
      <c r="J636" s="194">
        <f t="shared" si="46"/>
        <v>3.2710445391598748</v>
      </c>
      <c r="K636" s="219">
        <f>InpC!$F$55*100</f>
        <v>0.15</v>
      </c>
      <c r="L636" s="219">
        <f>InpC!$F$64*100</f>
        <v>0</v>
      </c>
      <c r="M636" s="194">
        <f t="shared" si="47"/>
        <v>3.1210445391598749</v>
      </c>
      <c r="N636" s="194">
        <f t="shared" si="48"/>
        <v>3.1210445391598749</v>
      </c>
    </row>
    <row r="637" spans="5:14" x14ac:dyDescent="0.25">
      <c r="E637" s="220">
        <f t="shared" si="49"/>
        <v>43256</v>
      </c>
      <c r="F637" s="219">
        <f xml:space="preserve"> InpC!$F$28</f>
        <v>4</v>
      </c>
      <c r="G637" s="217">
        <f t="shared" si="45"/>
        <v>2019</v>
      </c>
      <c r="H637" s="216">
        <v>3.1689074458281801</v>
      </c>
      <c r="I637" s="216">
        <v>3.3540168967830302</v>
      </c>
      <c r="J637" s="194">
        <f t="shared" si="46"/>
        <v>3.2614621713056051</v>
      </c>
      <c r="K637" s="219">
        <f>InpC!$F$55*100</f>
        <v>0.15</v>
      </c>
      <c r="L637" s="219">
        <f>InpC!$F$64*100</f>
        <v>0</v>
      </c>
      <c r="M637" s="194">
        <f t="shared" si="47"/>
        <v>3.1114621713056052</v>
      </c>
      <c r="N637" s="194">
        <f t="shared" si="48"/>
        <v>3.1114621713056052</v>
      </c>
    </row>
    <row r="638" spans="5:14" x14ac:dyDescent="0.25">
      <c r="E638" s="220">
        <f t="shared" si="49"/>
        <v>43257</v>
      </c>
      <c r="F638" s="219">
        <f xml:space="preserve"> InpC!$F$28</f>
        <v>4</v>
      </c>
      <c r="G638" s="217">
        <f t="shared" si="45"/>
        <v>2019</v>
      </c>
      <c r="H638" s="216">
        <v>3.2585300152631</v>
      </c>
      <c r="I638" s="216">
        <v>3.4436588542083801</v>
      </c>
      <c r="J638" s="194">
        <f t="shared" si="46"/>
        <v>3.3510944347357401</v>
      </c>
      <c r="K638" s="219">
        <f>InpC!$F$55*100</f>
        <v>0.15</v>
      </c>
      <c r="L638" s="219">
        <f>InpC!$F$64*100</f>
        <v>0</v>
      </c>
      <c r="M638" s="194">
        <f t="shared" si="47"/>
        <v>3.2010944347357402</v>
      </c>
      <c r="N638" s="194">
        <f t="shared" si="48"/>
        <v>3.2010944347357402</v>
      </c>
    </row>
    <row r="639" spans="5:14" x14ac:dyDescent="0.25">
      <c r="E639" s="220">
        <f t="shared" si="49"/>
        <v>43258</v>
      </c>
      <c r="F639" s="219">
        <f xml:space="preserve"> InpC!$F$28</f>
        <v>4</v>
      </c>
      <c r="G639" s="217">
        <f t="shared" si="45"/>
        <v>2019</v>
      </c>
      <c r="H639" s="216">
        <v>3.2794530742106698</v>
      </c>
      <c r="I639" s="216">
        <v>3.46340455170012</v>
      </c>
      <c r="J639" s="194">
        <f t="shared" si="46"/>
        <v>3.3714288129553949</v>
      </c>
      <c r="K639" s="219">
        <f>InpC!$F$55*100</f>
        <v>0.15</v>
      </c>
      <c r="L639" s="219">
        <f>InpC!$F$64*100</f>
        <v>0</v>
      </c>
      <c r="M639" s="194">
        <f t="shared" si="47"/>
        <v>3.221428812955395</v>
      </c>
      <c r="N639" s="194">
        <f t="shared" si="48"/>
        <v>3.221428812955395</v>
      </c>
    </row>
    <row r="640" spans="5:14" x14ac:dyDescent="0.25">
      <c r="E640" s="220">
        <f t="shared" si="49"/>
        <v>43259</v>
      </c>
      <c r="F640" s="219">
        <f xml:space="preserve"> InpC!$F$28</f>
        <v>4</v>
      </c>
      <c r="G640" s="217">
        <f t="shared" si="45"/>
        <v>2019</v>
      </c>
      <c r="H640" s="216">
        <v>3.2747734574940099</v>
      </c>
      <c r="I640" s="216">
        <v>3.46018514586792</v>
      </c>
      <c r="J640" s="194">
        <f t="shared" si="46"/>
        <v>3.367479301680965</v>
      </c>
      <c r="K640" s="219">
        <f>InpC!$F$55*100</f>
        <v>0.15</v>
      </c>
      <c r="L640" s="219">
        <f>InpC!$F$64*100</f>
        <v>0</v>
      </c>
      <c r="M640" s="194">
        <f t="shared" si="47"/>
        <v>3.2174793016809651</v>
      </c>
      <c r="N640" s="194">
        <f t="shared" si="48"/>
        <v>3.2174793016809651</v>
      </c>
    </row>
    <row r="641" spans="5:14" x14ac:dyDescent="0.25">
      <c r="E641" s="220">
        <f t="shared" si="49"/>
        <v>43262</v>
      </c>
      <c r="F641" s="219">
        <f xml:space="preserve"> InpC!$F$28</f>
        <v>4</v>
      </c>
      <c r="G641" s="217">
        <f t="shared" si="45"/>
        <v>2019</v>
      </c>
      <c r="H641" s="216">
        <v>3.2804322353658102</v>
      </c>
      <c r="I641" s="216">
        <v>3.4643356593132499</v>
      </c>
      <c r="J641" s="194">
        <f t="shared" si="46"/>
        <v>3.3723839473395301</v>
      </c>
      <c r="K641" s="219">
        <f>InpC!$F$55*100</f>
        <v>0.15</v>
      </c>
      <c r="L641" s="219">
        <f>InpC!$F$64*100</f>
        <v>0</v>
      </c>
      <c r="M641" s="194">
        <f t="shared" si="47"/>
        <v>3.2223839473395302</v>
      </c>
      <c r="N641" s="194">
        <f t="shared" si="48"/>
        <v>3.2223839473395302</v>
      </c>
    </row>
    <row r="642" spans="5:14" x14ac:dyDescent="0.25">
      <c r="E642" s="220">
        <f t="shared" si="49"/>
        <v>43263</v>
      </c>
      <c r="F642" s="219">
        <f xml:space="preserve"> InpC!$F$28</f>
        <v>4</v>
      </c>
      <c r="G642" s="217">
        <f t="shared" si="45"/>
        <v>2019</v>
      </c>
      <c r="H642" s="216">
        <v>3.2543812370390701</v>
      </c>
      <c r="I642" s="216">
        <v>3.43879699108038</v>
      </c>
      <c r="J642" s="194">
        <f t="shared" si="46"/>
        <v>3.346589114059725</v>
      </c>
      <c r="K642" s="219">
        <f>InpC!$F$55*100</f>
        <v>0.15</v>
      </c>
      <c r="L642" s="219">
        <f>InpC!$F$64*100</f>
        <v>0</v>
      </c>
      <c r="M642" s="194">
        <f t="shared" si="47"/>
        <v>3.1965891140597251</v>
      </c>
      <c r="N642" s="194">
        <f t="shared" si="48"/>
        <v>3.1965891140597251</v>
      </c>
    </row>
    <row r="643" spans="5:14" x14ac:dyDescent="0.25">
      <c r="E643" s="220">
        <f t="shared" si="49"/>
        <v>43264</v>
      </c>
      <c r="F643" s="219">
        <f xml:space="preserve"> InpC!$F$28</f>
        <v>4</v>
      </c>
      <c r="G643" s="217">
        <f t="shared" si="45"/>
        <v>2019</v>
      </c>
      <c r="H643" s="216">
        <v>3.2163085205982802</v>
      </c>
      <c r="I643" s="216">
        <v>3.40117969404954</v>
      </c>
      <c r="J643" s="194">
        <f t="shared" si="46"/>
        <v>3.3087441073239101</v>
      </c>
      <c r="K643" s="219">
        <f>InpC!$F$55*100</f>
        <v>0.15</v>
      </c>
      <c r="L643" s="219">
        <f>InpC!$F$64*100</f>
        <v>0</v>
      </c>
      <c r="M643" s="194">
        <f t="shared" si="47"/>
        <v>3.1587441073239102</v>
      </c>
      <c r="N643" s="194">
        <f t="shared" si="48"/>
        <v>3.1587441073239102</v>
      </c>
    </row>
    <row r="644" spans="5:14" x14ac:dyDescent="0.25">
      <c r="E644" s="220">
        <f t="shared" si="49"/>
        <v>43265</v>
      </c>
      <c r="F644" s="219">
        <f xml:space="preserve"> InpC!$F$28</f>
        <v>4</v>
      </c>
      <c r="G644" s="217">
        <f t="shared" si="45"/>
        <v>2019</v>
      </c>
      <c r="H644" s="216">
        <v>3.1744906794299599</v>
      </c>
      <c r="I644" s="216">
        <v>3.3594039403040701</v>
      </c>
      <c r="J644" s="194">
        <f t="shared" si="46"/>
        <v>3.2669473098670148</v>
      </c>
      <c r="K644" s="219">
        <f>InpC!$F$55*100</f>
        <v>0.15</v>
      </c>
      <c r="L644" s="219">
        <f>InpC!$F$64*100</f>
        <v>0</v>
      </c>
      <c r="M644" s="194">
        <f t="shared" si="47"/>
        <v>3.1169473098670148</v>
      </c>
      <c r="N644" s="194">
        <f t="shared" si="48"/>
        <v>3.1169473098670148</v>
      </c>
    </row>
    <row r="645" spans="5:14" x14ac:dyDescent="0.25">
      <c r="E645" s="220">
        <f t="shared" si="49"/>
        <v>43266</v>
      </c>
      <c r="F645" s="219">
        <f xml:space="preserve"> InpC!$F$28</f>
        <v>4</v>
      </c>
      <c r="G645" s="217">
        <f t="shared" si="45"/>
        <v>2019</v>
      </c>
      <c r="H645" s="216">
        <v>3.1737345292084602</v>
      </c>
      <c r="I645" s="216">
        <v>3.35620139642382</v>
      </c>
      <c r="J645" s="194">
        <f t="shared" si="46"/>
        <v>3.2649679628161401</v>
      </c>
      <c r="K645" s="219">
        <f>InpC!$F$55*100</f>
        <v>0.15</v>
      </c>
      <c r="L645" s="219">
        <f>InpC!$F$64*100</f>
        <v>0</v>
      </c>
      <c r="M645" s="194">
        <f t="shared" si="47"/>
        <v>3.1149679628161402</v>
      </c>
      <c r="N645" s="194">
        <f t="shared" si="48"/>
        <v>3.1149679628161402</v>
      </c>
    </row>
    <row r="646" spans="5:14" x14ac:dyDescent="0.25">
      <c r="E646" s="220">
        <f t="shared" si="49"/>
        <v>43269</v>
      </c>
      <c r="F646" s="219">
        <f xml:space="preserve"> InpC!$F$28</f>
        <v>4</v>
      </c>
      <c r="G646" s="217">
        <f t="shared" si="45"/>
        <v>2019</v>
      </c>
      <c r="H646" s="216">
        <v>3.1866593595961601</v>
      </c>
      <c r="I646" s="216">
        <v>3.3689713628170801</v>
      </c>
      <c r="J646" s="194">
        <f t="shared" si="46"/>
        <v>3.2778153612066201</v>
      </c>
      <c r="K646" s="219">
        <f>InpC!$F$55*100</f>
        <v>0.15</v>
      </c>
      <c r="L646" s="219">
        <f>InpC!$F$64*100</f>
        <v>0</v>
      </c>
      <c r="M646" s="194">
        <f t="shared" si="47"/>
        <v>3.1278153612066202</v>
      </c>
      <c r="N646" s="194">
        <f t="shared" si="48"/>
        <v>3.1278153612066202</v>
      </c>
    </row>
    <row r="647" spans="5:14" x14ac:dyDescent="0.25">
      <c r="E647" s="220">
        <f t="shared" si="49"/>
        <v>43270</v>
      </c>
      <c r="F647" s="219">
        <f xml:space="preserve"> InpC!$F$28</f>
        <v>4</v>
      </c>
      <c r="G647" s="217">
        <f t="shared" ref="G647:G710" si="50">YEAR(E647) + IF(MONTH(E647) &gt;= F647, 1, 0)</f>
        <v>2019</v>
      </c>
      <c r="H647" s="216">
        <v>3.16106634730636</v>
      </c>
      <c r="I647" s="216">
        <v>3.3426238419218501</v>
      </c>
      <c r="J647" s="194">
        <f t="shared" ref="J647:J710" si="51">IFERROR(AVERAGE(H647:I647),"")</f>
        <v>3.2518450946141053</v>
      </c>
      <c r="K647" s="219">
        <f>InpC!$F$55*100</f>
        <v>0.15</v>
      </c>
      <c r="L647" s="219">
        <f>InpC!$F$64*100</f>
        <v>0</v>
      </c>
      <c r="M647" s="194">
        <f t="shared" ref="M647:M710" si="52" xml:space="preserve"> IFERROR(J647 - K647,"")</f>
        <v>3.1018450946141054</v>
      </c>
      <c r="N647" s="194">
        <f t="shared" ref="N647:N710" si="53">IFERROR(J647-K647+L647,"")</f>
        <v>3.1018450946141054</v>
      </c>
    </row>
    <row r="648" spans="5:14" x14ac:dyDescent="0.25">
      <c r="E648" s="220">
        <f t="shared" ref="E648:E711" si="54">WORKDAY(E647,1,)</f>
        <v>43271</v>
      </c>
      <c r="F648" s="219">
        <f xml:space="preserve"> InpC!$F$28</f>
        <v>4</v>
      </c>
      <c r="G648" s="217">
        <f t="shared" si="50"/>
        <v>2019</v>
      </c>
      <c r="H648" s="216">
        <v>3.17292937102766</v>
      </c>
      <c r="I648" s="216">
        <v>3.3520620857829502</v>
      </c>
      <c r="J648" s="194">
        <f t="shared" si="51"/>
        <v>3.2624957284053053</v>
      </c>
      <c r="K648" s="219">
        <f>InpC!$F$55*100</f>
        <v>0.15</v>
      </c>
      <c r="L648" s="219">
        <f>InpC!$F$64*100</f>
        <v>0</v>
      </c>
      <c r="M648" s="194">
        <f t="shared" si="52"/>
        <v>3.1124957284053054</v>
      </c>
      <c r="N648" s="194">
        <f t="shared" si="53"/>
        <v>3.1124957284053054</v>
      </c>
    </row>
    <row r="649" spans="5:14" x14ac:dyDescent="0.25">
      <c r="E649" s="220">
        <f t="shared" si="54"/>
        <v>43272</v>
      </c>
      <c r="F649" s="219">
        <f xml:space="preserve"> InpC!$F$28</f>
        <v>4</v>
      </c>
      <c r="G649" s="217">
        <f t="shared" si="50"/>
        <v>2019</v>
      </c>
      <c r="H649" s="216">
        <v>3.1629615850813702</v>
      </c>
      <c r="I649" s="216">
        <v>3.34332731184996</v>
      </c>
      <c r="J649" s="194">
        <f t="shared" si="51"/>
        <v>3.2531444484656653</v>
      </c>
      <c r="K649" s="219">
        <f>InpC!$F$55*100</f>
        <v>0.15</v>
      </c>
      <c r="L649" s="219">
        <f>InpC!$F$64*100</f>
        <v>0</v>
      </c>
      <c r="M649" s="194">
        <f t="shared" si="52"/>
        <v>3.1031444484656654</v>
      </c>
      <c r="N649" s="194">
        <f t="shared" si="53"/>
        <v>3.1031444484656654</v>
      </c>
    </row>
    <row r="650" spans="5:14" x14ac:dyDescent="0.25">
      <c r="E650" s="220">
        <f t="shared" si="54"/>
        <v>43273</v>
      </c>
      <c r="F650" s="219">
        <f xml:space="preserve"> InpC!$F$28</f>
        <v>4</v>
      </c>
      <c r="G650" s="217">
        <f t="shared" si="50"/>
        <v>2019</v>
      </c>
      <c r="H650" s="216">
        <v>3.1883944428854001</v>
      </c>
      <c r="I650" s="216">
        <v>3.37419050035624</v>
      </c>
      <c r="J650" s="194">
        <f t="shared" si="51"/>
        <v>3.2812924716208203</v>
      </c>
      <c r="K650" s="219">
        <f>InpC!$F$55*100</f>
        <v>0.15</v>
      </c>
      <c r="L650" s="219">
        <f>InpC!$F$64*100</f>
        <v>0</v>
      </c>
      <c r="M650" s="194">
        <f t="shared" si="52"/>
        <v>3.1312924716208204</v>
      </c>
      <c r="N650" s="194">
        <f t="shared" si="53"/>
        <v>3.1312924716208204</v>
      </c>
    </row>
    <row r="651" spans="5:14" x14ac:dyDescent="0.25">
      <c r="E651" s="220">
        <f t="shared" si="54"/>
        <v>43276</v>
      </c>
      <c r="F651" s="219">
        <f xml:space="preserve"> InpC!$F$28</f>
        <v>4</v>
      </c>
      <c r="G651" s="217">
        <f t="shared" si="50"/>
        <v>2019</v>
      </c>
      <c r="H651" s="216">
        <v>3.20061283759566</v>
      </c>
      <c r="I651" s="216">
        <v>3.3880837352892801</v>
      </c>
      <c r="J651" s="194">
        <f t="shared" si="51"/>
        <v>3.29434828644247</v>
      </c>
      <c r="K651" s="219">
        <f>InpC!$F$55*100</f>
        <v>0.15</v>
      </c>
      <c r="L651" s="219">
        <f>InpC!$F$64*100</f>
        <v>0</v>
      </c>
      <c r="M651" s="194">
        <f t="shared" si="52"/>
        <v>3.1443482864424701</v>
      </c>
      <c r="N651" s="194">
        <f t="shared" si="53"/>
        <v>3.1443482864424701</v>
      </c>
    </row>
    <row r="652" spans="5:14" x14ac:dyDescent="0.25">
      <c r="E652" s="220">
        <f t="shared" si="54"/>
        <v>43277</v>
      </c>
      <c r="F652" s="219">
        <f xml:space="preserve"> InpC!$F$28</f>
        <v>4</v>
      </c>
      <c r="G652" s="217">
        <f t="shared" si="50"/>
        <v>2019</v>
      </c>
      <c r="H652" s="216">
        <v>3.2102500371667002</v>
      </c>
      <c r="I652" s="216">
        <v>3.3990578884445699</v>
      </c>
      <c r="J652" s="194">
        <f t="shared" si="51"/>
        <v>3.3046539628056353</v>
      </c>
      <c r="K652" s="219">
        <f>InpC!$F$55*100</f>
        <v>0.15</v>
      </c>
      <c r="L652" s="219">
        <f>InpC!$F$64*100</f>
        <v>0</v>
      </c>
      <c r="M652" s="194">
        <f t="shared" si="52"/>
        <v>3.1546539628056354</v>
      </c>
      <c r="N652" s="194">
        <f t="shared" si="53"/>
        <v>3.1546539628056354</v>
      </c>
    </row>
    <row r="653" spans="5:14" x14ac:dyDescent="0.25">
      <c r="E653" s="220">
        <f t="shared" si="54"/>
        <v>43278</v>
      </c>
      <c r="F653" s="219">
        <f xml:space="preserve"> InpC!$F$28</f>
        <v>4</v>
      </c>
      <c r="G653" s="217">
        <f t="shared" si="50"/>
        <v>2019</v>
      </c>
      <c r="H653" s="216">
        <v>3.1893936394680402</v>
      </c>
      <c r="I653" s="216">
        <v>3.37979725379201</v>
      </c>
      <c r="J653" s="194">
        <f t="shared" si="51"/>
        <v>3.2845954466300249</v>
      </c>
      <c r="K653" s="219">
        <f>InpC!$F$55*100</f>
        <v>0.15</v>
      </c>
      <c r="L653" s="219">
        <f>InpC!$F$64*100</f>
        <v>0</v>
      </c>
      <c r="M653" s="194">
        <f t="shared" si="52"/>
        <v>3.134595446630025</v>
      </c>
      <c r="N653" s="194">
        <f t="shared" si="53"/>
        <v>3.134595446630025</v>
      </c>
    </row>
    <row r="654" spans="5:14" x14ac:dyDescent="0.25">
      <c r="E654" s="220">
        <f t="shared" si="54"/>
        <v>43279</v>
      </c>
      <c r="F654" s="219">
        <f xml:space="preserve"> InpC!$F$28</f>
        <v>4</v>
      </c>
      <c r="G654" s="217">
        <f t="shared" si="50"/>
        <v>2019</v>
      </c>
      <c r="H654" s="216">
        <v>3.2059946497372001</v>
      </c>
      <c r="I654" s="216">
        <v>3.3970321896997202</v>
      </c>
      <c r="J654" s="194">
        <f t="shared" si="51"/>
        <v>3.3015134197184599</v>
      </c>
      <c r="K654" s="219">
        <f>InpC!$F$55*100</f>
        <v>0.15</v>
      </c>
      <c r="L654" s="219">
        <f>InpC!$F$64*100</f>
        <v>0</v>
      </c>
      <c r="M654" s="194">
        <f t="shared" si="52"/>
        <v>3.15151341971846</v>
      </c>
      <c r="N654" s="194">
        <f t="shared" si="53"/>
        <v>3.15151341971846</v>
      </c>
    </row>
    <row r="655" spans="5:14" x14ac:dyDescent="0.25">
      <c r="E655" s="220">
        <f t="shared" si="54"/>
        <v>43280</v>
      </c>
      <c r="F655" s="219">
        <f xml:space="preserve"> InpC!$F$28</f>
        <v>4</v>
      </c>
      <c r="G655" s="217">
        <f t="shared" si="50"/>
        <v>2019</v>
      </c>
      <c r="H655" s="216">
        <v>3.22047732536321</v>
      </c>
      <c r="I655" s="216">
        <v>3.4114322477345702</v>
      </c>
      <c r="J655" s="194">
        <f t="shared" si="51"/>
        <v>3.3159547865488901</v>
      </c>
      <c r="K655" s="219">
        <f>InpC!$F$55*100</f>
        <v>0.15</v>
      </c>
      <c r="L655" s="219">
        <f>InpC!$F$64*100</f>
        <v>0</v>
      </c>
      <c r="M655" s="194">
        <f t="shared" si="52"/>
        <v>3.1659547865488902</v>
      </c>
      <c r="N655" s="194">
        <f t="shared" si="53"/>
        <v>3.1659547865488902</v>
      </c>
    </row>
    <row r="656" spans="5:14" x14ac:dyDescent="0.25">
      <c r="E656" s="220">
        <f t="shared" si="54"/>
        <v>43283</v>
      </c>
      <c r="F656" s="219">
        <f xml:space="preserve"> InpC!$F$28</f>
        <v>4</v>
      </c>
      <c r="G656" s="217">
        <f t="shared" si="50"/>
        <v>2019</v>
      </c>
      <c r="H656" s="216">
        <v>3.2147033936615399</v>
      </c>
      <c r="I656" s="216">
        <v>3.4101362599872602</v>
      </c>
      <c r="J656" s="194">
        <f t="shared" si="51"/>
        <v>3.3124198268244003</v>
      </c>
      <c r="K656" s="219">
        <f>InpC!$F$55*100</f>
        <v>0.15</v>
      </c>
      <c r="L656" s="219">
        <f>InpC!$F$64*100</f>
        <v>0</v>
      </c>
      <c r="M656" s="194">
        <f t="shared" si="52"/>
        <v>3.1624198268244004</v>
      </c>
      <c r="N656" s="194">
        <f t="shared" si="53"/>
        <v>3.1624198268244004</v>
      </c>
    </row>
    <row r="657" spans="5:14" x14ac:dyDescent="0.25">
      <c r="E657" s="220">
        <f t="shared" si="54"/>
        <v>43284</v>
      </c>
      <c r="F657" s="219">
        <f xml:space="preserve"> InpC!$F$28</f>
        <v>4</v>
      </c>
      <c r="G657" s="217">
        <f t="shared" si="50"/>
        <v>2019</v>
      </c>
      <c r="H657" s="216">
        <v>3.2003708882270501</v>
      </c>
      <c r="I657" s="216">
        <v>3.39826299695022</v>
      </c>
      <c r="J657" s="194">
        <f t="shared" si="51"/>
        <v>3.2993169425886348</v>
      </c>
      <c r="K657" s="219">
        <f>InpC!$F$55*100</f>
        <v>0.15</v>
      </c>
      <c r="L657" s="219">
        <f>InpC!$F$64*100</f>
        <v>0</v>
      </c>
      <c r="M657" s="194">
        <f t="shared" si="52"/>
        <v>3.1493169425886349</v>
      </c>
      <c r="N657" s="194">
        <f t="shared" si="53"/>
        <v>3.1493169425886349</v>
      </c>
    </row>
    <row r="658" spans="5:14" x14ac:dyDescent="0.25">
      <c r="E658" s="220">
        <f t="shared" si="54"/>
        <v>43285</v>
      </c>
      <c r="F658" s="219">
        <f xml:space="preserve"> InpC!$F$28</f>
        <v>4</v>
      </c>
      <c r="G658" s="217">
        <f t="shared" si="50"/>
        <v>2019</v>
      </c>
      <c r="H658" s="216">
        <v>3.2297552433953101</v>
      </c>
      <c r="I658" s="216">
        <v>3.4292721165153099</v>
      </c>
      <c r="J658" s="194">
        <f t="shared" si="51"/>
        <v>3.3295136799553102</v>
      </c>
      <c r="K658" s="219">
        <f>InpC!$F$55*100</f>
        <v>0.15</v>
      </c>
      <c r="L658" s="219">
        <f>InpC!$F$64*100</f>
        <v>0</v>
      </c>
      <c r="M658" s="194">
        <f t="shared" si="52"/>
        <v>3.1795136799553103</v>
      </c>
      <c r="N658" s="194">
        <f t="shared" si="53"/>
        <v>3.1795136799553103</v>
      </c>
    </row>
    <row r="659" spans="5:14" x14ac:dyDescent="0.25">
      <c r="E659" s="220">
        <f t="shared" si="54"/>
        <v>43286</v>
      </c>
      <c r="F659" s="219">
        <f xml:space="preserve"> InpC!$F$28</f>
        <v>4</v>
      </c>
      <c r="G659" s="217">
        <f t="shared" si="50"/>
        <v>2019</v>
      </c>
      <c r="H659" s="216">
        <v>3.20950912781763</v>
      </c>
      <c r="I659" s="216">
        <v>3.4077978705400298</v>
      </c>
      <c r="J659" s="194">
        <f t="shared" si="51"/>
        <v>3.3086534991788299</v>
      </c>
      <c r="K659" s="219">
        <f>InpC!$F$55*100</f>
        <v>0.15</v>
      </c>
      <c r="L659" s="219">
        <f>InpC!$F$64*100</f>
        <v>0</v>
      </c>
      <c r="M659" s="194">
        <f t="shared" si="52"/>
        <v>3.15865349917883</v>
      </c>
      <c r="N659" s="194">
        <f t="shared" si="53"/>
        <v>3.15865349917883</v>
      </c>
    </row>
    <row r="660" spans="5:14" x14ac:dyDescent="0.25">
      <c r="E660" s="220">
        <f t="shared" si="54"/>
        <v>43287</v>
      </c>
      <c r="F660" s="219">
        <f xml:space="preserve"> InpC!$F$28</f>
        <v>4</v>
      </c>
      <c r="G660" s="217">
        <f t="shared" si="50"/>
        <v>2019</v>
      </c>
      <c r="H660" s="216">
        <v>3.20516380988665</v>
      </c>
      <c r="I660" s="216">
        <v>3.40242099916337</v>
      </c>
      <c r="J660" s="194">
        <f t="shared" si="51"/>
        <v>3.30379240452501</v>
      </c>
      <c r="K660" s="219">
        <f>InpC!$F$55*100</f>
        <v>0.15</v>
      </c>
      <c r="L660" s="219">
        <f>InpC!$F$64*100</f>
        <v>0</v>
      </c>
      <c r="M660" s="194">
        <f t="shared" si="52"/>
        <v>3.1537924045250101</v>
      </c>
      <c r="N660" s="194">
        <f t="shared" si="53"/>
        <v>3.1537924045250101</v>
      </c>
    </row>
    <row r="661" spans="5:14" x14ac:dyDescent="0.25">
      <c r="E661" s="220">
        <f t="shared" si="54"/>
        <v>43290</v>
      </c>
      <c r="F661" s="219">
        <f xml:space="preserve"> InpC!$F$28</f>
        <v>4</v>
      </c>
      <c r="G661" s="217">
        <f t="shared" si="50"/>
        <v>2019</v>
      </c>
      <c r="H661" s="216">
        <v>3.2072242983530801</v>
      </c>
      <c r="I661" s="216">
        <v>3.4032953421749501</v>
      </c>
      <c r="J661" s="194">
        <f t="shared" si="51"/>
        <v>3.3052598202640153</v>
      </c>
      <c r="K661" s="219">
        <f>InpC!$F$55*100</f>
        <v>0.15</v>
      </c>
      <c r="L661" s="219">
        <f>InpC!$F$64*100</f>
        <v>0</v>
      </c>
      <c r="M661" s="194">
        <f t="shared" si="52"/>
        <v>3.1552598202640154</v>
      </c>
      <c r="N661" s="194">
        <f t="shared" si="53"/>
        <v>3.1552598202640154</v>
      </c>
    </row>
    <row r="662" spans="5:14" x14ac:dyDescent="0.25">
      <c r="E662" s="220">
        <f t="shared" si="54"/>
        <v>43291</v>
      </c>
      <c r="F662" s="219">
        <f xml:space="preserve"> InpC!$F$28</f>
        <v>4</v>
      </c>
      <c r="G662" s="217">
        <f t="shared" si="50"/>
        <v>2019</v>
      </c>
      <c r="H662" s="216">
        <v>3.21873044815564</v>
      </c>
      <c r="I662" s="216">
        <v>3.41345997610828</v>
      </c>
      <c r="J662" s="194">
        <f t="shared" si="51"/>
        <v>3.3160952121319598</v>
      </c>
      <c r="K662" s="219">
        <f>InpC!$F$55*100</f>
        <v>0.15</v>
      </c>
      <c r="L662" s="219">
        <f>InpC!$F$64*100</f>
        <v>0</v>
      </c>
      <c r="M662" s="194">
        <f t="shared" si="52"/>
        <v>3.1660952121319599</v>
      </c>
      <c r="N662" s="194">
        <f t="shared" si="53"/>
        <v>3.1660952121319599</v>
      </c>
    </row>
    <row r="663" spans="5:14" x14ac:dyDescent="0.25">
      <c r="E663" s="220">
        <f t="shared" si="54"/>
        <v>43292</v>
      </c>
      <c r="F663" s="219">
        <f xml:space="preserve"> InpC!$F$28</f>
        <v>4</v>
      </c>
      <c r="G663" s="217">
        <f t="shared" si="50"/>
        <v>2019</v>
      </c>
      <c r="H663" s="216">
        <v>3.2195926655849898</v>
      </c>
      <c r="I663" s="216">
        <v>3.4149181296117401</v>
      </c>
      <c r="J663" s="194">
        <f t="shared" si="51"/>
        <v>3.3172553975983652</v>
      </c>
      <c r="K663" s="219">
        <f>InpC!$F$55*100</f>
        <v>0.15</v>
      </c>
      <c r="L663" s="219">
        <f>InpC!$F$64*100</f>
        <v>0</v>
      </c>
      <c r="M663" s="194">
        <f t="shared" si="52"/>
        <v>3.1672553975983653</v>
      </c>
      <c r="N663" s="194">
        <f t="shared" si="53"/>
        <v>3.1672553975983653</v>
      </c>
    </row>
    <row r="664" spans="5:14" x14ac:dyDescent="0.25">
      <c r="E664" s="220">
        <f t="shared" si="54"/>
        <v>43293</v>
      </c>
      <c r="F664" s="219">
        <f xml:space="preserve"> InpC!$F$28</f>
        <v>4</v>
      </c>
      <c r="G664" s="217">
        <f t="shared" si="50"/>
        <v>2019</v>
      </c>
      <c r="H664" s="216">
        <v>3.19962458327316</v>
      </c>
      <c r="I664" s="216">
        <v>3.3945492265895201</v>
      </c>
      <c r="J664" s="194">
        <f t="shared" si="51"/>
        <v>3.2970869049313398</v>
      </c>
      <c r="K664" s="219">
        <f>InpC!$F$55*100</f>
        <v>0.15</v>
      </c>
      <c r="L664" s="219">
        <f>InpC!$F$64*100</f>
        <v>0</v>
      </c>
      <c r="M664" s="194">
        <f t="shared" si="52"/>
        <v>3.1470869049313399</v>
      </c>
      <c r="N664" s="194">
        <f t="shared" si="53"/>
        <v>3.1470869049313399</v>
      </c>
    </row>
    <row r="665" spans="5:14" x14ac:dyDescent="0.25">
      <c r="E665" s="220">
        <f t="shared" si="54"/>
        <v>43294</v>
      </c>
      <c r="F665" s="219">
        <f xml:space="preserve"> InpC!$F$28</f>
        <v>4</v>
      </c>
      <c r="G665" s="217">
        <f t="shared" si="50"/>
        <v>2019</v>
      </c>
      <c r="H665" s="216">
        <v>3.1954311618927198</v>
      </c>
      <c r="I665" s="216">
        <v>3.3910560518872299</v>
      </c>
      <c r="J665" s="194">
        <f t="shared" si="51"/>
        <v>3.2932436068899751</v>
      </c>
      <c r="K665" s="219">
        <f>InpC!$F$55*100</f>
        <v>0.15</v>
      </c>
      <c r="L665" s="219">
        <f>InpC!$F$64*100</f>
        <v>0</v>
      </c>
      <c r="M665" s="194">
        <f t="shared" si="52"/>
        <v>3.1432436068899752</v>
      </c>
      <c r="N665" s="194">
        <f t="shared" si="53"/>
        <v>3.1432436068899752</v>
      </c>
    </row>
    <row r="666" spans="5:14" x14ac:dyDescent="0.25">
      <c r="E666" s="220">
        <f t="shared" si="54"/>
        <v>43297</v>
      </c>
      <c r="F666" s="219">
        <f xml:space="preserve"> InpC!$F$28</f>
        <v>4</v>
      </c>
      <c r="G666" s="217">
        <f t="shared" si="50"/>
        <v>2019</v>
      </c>
      <c r="H666" s="216">
        <v>3.20983333251244</v>
      </c>
      <c r="I666" s="216">
        <v>3.4024913227789999</v>
      </c>
      <c r="J666" s="194">
        <f t="shared" si="51"/>
        <v>3.3061623276457199</v>
      </c>
      <c r="K666" s="219">
        <f>InpC!$F$55*100</f>
        <v>0.15</v>
      </c>
      <c r="L666" s="219">
        <f>InpC!$F$64*100</f>
        <v>0</v>
      </c>
      <c r="M666" s="194">
        <f t="shared" si="52"/>
        <v>3.15616232764572</v>
      </c>
      <c r="N666" s="194">
        <f t="shared" si="53"/>
        <v>3.15616232764572</v>
      </c>
    </row>
    <row r="667" spans="5:14" x14ac:dyDescent="0.25">
      <c r="E667" s="220">
        <f t="shared" si="54"/>
        <v>43298</v>
      </c>
      <c r="F667" s="219">
        <f xml:space="preserve"> InpC!$F$28</f>
        <v>4</v>
      </c>
      <c r="G667" s="217">
        <f t="shared" si="50"/>
        <v>2019</v>
      </c>
      <c r="H667" s="216">
        <v>3.1816297406674701</v>
      </c>
      <c r="I667" s="216">
        <v>3.3755502578992602</v>
      </c>
      <c r="J667" s="194">
        <f t="shared" si="51"/>
        <v>3.2785899992833651</v>
      </c>
      <c r="K667" s="219">
        <f>InpC!$F$55*100</f>
        <v>0.15</v>
      </c>
      <c r="L667" s="219">
        <f>InpC!$F$64*100</f>
        <v>0</v>
      </c>
      <c r="M667" s="194">
        <f t="shared" si="52"/>
        <v>3.1285899992833652</v>
      </c>
      <c r="N667" s="194">
        <f t="shared" si="53"/>
        <v>3.1285899992833652</v>
      </c>
    </row>
    <row r="668" spans="5:14" x14ac:dyDescent="0.25">
      <c r="E668" s="220">
        <f t="shared" si="54"/>
        <v>43299</v>
      </c>
      <c r="F668" s="219">
        <f xml:space="preserve"> InpC!$F$28</f>
        <v>4</v>
      </c>
      <c r="G668" s="217">
        <f t="shared" si="50"/>
        <v>2019</v>
      </c>
      <c r="H668" s="216">
        <v>3.1562953945950798</v>
      </c>
      <c r="I668" s="216">
        <v>3.3514079641105599</v>
      </c>
      <c r="J668" s="194">
        <f t="shared" si="51"/>
        <v>3.2538516793528198</v>
      </c>
      <c r="K668" s="219">
        <f>InpC!$F$55*100</f>
        <v>0.15</v>
      </c>
      <c r="L668" s="219">
        <f>InpC!$F$64*100</f>
        <v>0</v>
      </c>
      <c r="M668" s="194">
        <f t="shared" si="52"/>
        <v>3.1038516793528199</v>
      </c>
      <c r="N668" s="194">
        <f t="shared" si="53"/>
        <v>3.1038516793528199</v>
      </c>
    </row>
    <row r="669" spans="5:14" x14ac:dyDescent="0.25">
      <c r="E669" s="220">
        <f t="shared" si="54"/>
        <v>43300</v>
      </c>
      <c r="F669" s="219">
        <f xml:space="preserve"> InpC!$F$28</f>
        <v>4</v>
      </c>
      <c r="G669" s="217">
        <f t="shared" si="50"/>
        <v>2019</v>
      </c>
      <c r="H669" s="216">
        <v>3.1186991267645601</v>
      </c>
      <c r="I669" s="216">
        <v>3.3147662891902101</v>
      </c>
      <c r="J669" s="194">
        <f t="shared" si="51"/>
        <v>3.2167327079773851</v>
      </c>
      <c r="K669" s="219">
        <f>InpC!$F$55*100</f>
        <v>0.15</v>
      </c>
      <c r="L669" s="219">
        <f>InpC!$F$64*100</f>
        <v>0</v>
      </c>
      <c r="M669" s="194">
        <f t="shared" si="52"/>
        <v>3.0667327079773852</v>
      </c>
      <c r="N669" s="194">
        <f t="shared" si="53"/>
        <v>3.0667327079773852</v>
      </c>
    </row>
    <row r="670" spans="5:14" x14ac:dyDescent="0.25">
      <c r="E670" s="220">
        <f t="shared" si="54"/>
        <v>43301</v>
      </c>
      <c r="F670" s="219">
        <f xml:space="preserve"> InpC!$F$28</f>
        <v>4</v>
      </c>
      <c r="G670" s="217">
        <f t="shared" si="50"/>
        <v>2019</v>
      </c>
      <c r="H670" s="216">
        <v>3.1555593456931201</v>
      </c>
      <c r="I670" s="216">
        <v>3.3580531739248101</v>
      </c>
      <c r="J670" s="194">
        <f t="shared" si="51"/>
        <v>3.2568062598089651</v>
      </c>
      <c r="K670" s="219">
        <f>InpC!$F$55*100</f>
        <v>0.15</v>
      </c>
      <c r="L670" s="219">
        <f>InpC!$F$64*100</f>
        <v>0</v>
      </c>
      <c r="M670" s="194">
        <f t="shared" si="52"/>
        <v>3.1068062598089652</v>
      </c>
      <c r="N670" s="194">
        <f t="shared" si="53"/>
        <v>3.1068062598089652</v>
      </c>
    </row>
    <row r="671" spans="5:14" x14ac:dyDescent="0.25">
      <c r="E671" s="220">
        <f t="shared" si="54"/>
        <v>43304</v>
      </c>
      <c r="F671" s="219">
        <f xml:space="preserve"> InpC!$F$28</f>
        <v>4</v>
      </c>
      <c r="G671" s="217">
        <f t="shared" si="50"/>
        <v>2019</v>
      </c>
      <c r="H671" s="216">
        <v>3.1819400278272401</v>
      </c>
      <c r="I671" s="216">
        <v>3.3836120265682399</v>
      </c>
      <c r="J671" s="194">
        <f t="shared" si="51"/>
        <v>3.2827760271977402</v>
      </c>
      <c r="K671" s="219">
        <f>InpC!$F$55*100</f>
        <v>0.15</v>
      </c>
      <c r="L671" s="219">
        <f>InpC!$F$64*100</f>
        <v>0</v>
      </c>
      <c r="M671" s="194">
        <f t="shared" si="52"/>
        <v>3.1327760271977403</v>
      </c>
      <c r="N671" s="194">
        <f t="shared" si="53"/>
        <v>3.1327760271977403</v>
      </c>
    </row>
    <row r="672" spans="5:14" x14ac:dyDescent="0.25">
      <c r="E672" s="220">
        <f t="shared" si="54"/>
        <v>43305</v>
      </c>
      <c r="F672" s="219">
        <f xml:space="preserve"> InpC!$F$28</f>
        <v>4</v>
      </c>
      <c r="G672" s="217">
        <f t="shared" si="50"/>
        <v>2019</v>
      </c>
      <c r="H672" s="216">
        <v>3.17851370472449</v>
      </c>
      <c r="I672" s="216">
        <v>3.3798821744925398</v>
      </c>
      <c r="J672" s="194">
        <f t="shared" si="51"/>
        <v>3.2791979396085149</v>
      </c>
      <c r="K672" s="219">
        <f>InpC!$F$55*100</f>
        <v>0.15</v>
      </c>
      <c r="L672" s="219">
        <f>InpC!$F$64*100</f>
        <v>0</v>
      </c>
      <c r="M672" s="194">
        <f t="shared" si="52"/>
        <v>3.129197939608515</v>
      </c>
      <c r="N672" s="194">
        <f t="shared" si="53"/>
        <v>3.129197939608515</v>
      </c>
    </row>
    <row r="673" spans="5:14" x14ac:dyDescent="0.25">
      <c r="E673" s="220">
        <f t="shared" si="54"/>
        <v>43306</v>
      </c>
      <c r="F673" s="219">
        <f xml:space="preserve"> InpC!$F$28</f>
        <v>4</v>
      </c>
      <c r="G673" s="217">
        <f t="shared" si="50"/>
        <v>2019</v>
      </c>
      <c r="H673" s="216">
        <v>3.17290170138891</v>
      </c>
      <c r="I673" s="216">
        <v>3.3747505173126502</v>
      </c>
      <c r="J673" s="194">
        <f t="shared" si="51"/>
        <v>3.2738261093507801</v>
      </c>
      <c r="K673" s="219">
        <f>InpC!$F$55*100</f>
        <v>0.15</v>
      </c>
      <c r="L673" s="219">
        <f>InpC!$F$64*100</f>
        <v>0</v>
      </c>
      <c r="M673" s="194">
        <f t="shared" si="52"/>
        <v>3.1238261093507802</v>
      </c>
      <c r="N673" s="194">
        <f t="shared" si="53"/>
        <v>3.1238261093507802</v>
      </c>
    </row>
    <row r="674" spans="5:14" x14ac:dyDescent="0.25">
      <c r="E674" s="220">
        <f t="shared" si="54"/>
        <v>43307</v>
      </c>
      <c r="F674" s="219">
        <f xml:space="preserve"> InpC!$F$28</f>
        <v>4</v>
      </c>
      <c r="G674" s="217">
        <f t="shared" si="50"/>
        <v>2019</v>
      </c>
      <c r="H674" s="216">
        <v>3.18963986515798</v>
      </c>
      <c r="I674" s="216">
        <v>3.3930139022635402</v>
      </c>
      <c r="J674" s="194">
        <f t="shared" si="51"/>
        <v>3.2913268837107603</v>
      </c>
      <c r="K674" s="219">
        <f>InpC!$F$55*100</f>
        <v>0.15</v>
      </c>
      <c r="L674" s="219">
        <f>InpC!$F$64*100</f>
        <v>0</v>
      </c>
      <c r="M674" s="194">
        <f t="shared" si="52"/>
        <v>3.1413268837107604</v>
      </c>
      <c r="N674" s="194">
        <f t="shared" si="53"/>
        <v>3.1413268837107604</v>
      </c>
    </row>
    <row r="675" spans="5:14" x14ac:dyDescent="0.25">
      <c r="E675" s="220">
        <f t="shared" si="54"/>
        <v>43308</v>
      </c>
      <c r="F675" s="219">
        <f xml:space="preserve"> InpC!$F$28</f>
        <v>4</v>
      </c>
      <c r="G675" s="217">
        <f t="shared" si="50"/>
        <v>2019</v>
      </c>
      <c r="H675" s="216">
        <v>3.1976506942582601</v>
      </c>
      <c r="I675" s="216">
        <v>3.3996689606491199</v>
      </c>
      <c r="J675" s="194">
        <f t="shared" si="51"/>
        <v>3.2986598274536902</v>
      </c>
      <c r="K675" s="219">
        <f>InpC!$F$55*100</f>
        <v>0.15</v>
      </c>
      <c r="L675" s="219">
        <f>InpC!$F$64*100</f>
        <v>0</v>
      </c>
      <c r="M675" s="194">
        <f t="shared" si="52"/>
        <v>3.1486598274536903</v>
      </c>
      <c r="N675" s="194">
        <f t="shared" si="53"/>
        <v>3.1486598274536903</v>
      </c>
    </row>
    <row r="676" spans="5:14" x14ac:dyDescent="0.25">
      <c r="E676" s="220">
        <f t="shared" si="54"/>
        <v>43311</v>
      </c>
      <c r="F676" s="219">
        <f xml:space="preserve"> InpC!$F$28</f>
        <v>4</v>
      </c>
      <c r="G676" s="217">
        <f t="shared" si="50"/>
        <v>2019</v>
      </c>
      <c r="H676" s="216">
        <v>3.2596344598449298</v>
      </c>
      <c r="I676" s="216">
        <v>3.4615736203059102</v>
      </c>
      <c r="J676" s="194">
        <f t="shared" si="51"/>
        <v>3.3606040400754198</v>
      </c>
      <c r="K676" s="219">
        <f>InpC!$F$55*100</f>
        <v>0.15</v>
      </c>
      <c r="L676" s="219">
        <f>InpC!$F$64*100</f>
        <v>0</v>
      </c>
      <c r="M676" s="194">
        <f t="shared" si="52"/>
        <v>3.2106040400754199</v>
      </c>
      <c r="N676" s="194">
        <f t="shared" si="53"/>
        <v>3.2106040400754199</v>
      </c>
    </row>
    <row r="677" spans="5:14" x14ac:dyDescent="0.25">
      <c r="E677" s="220">
        <f t="shared" si="54"/>
        <v>43312</v>
      </c>
      <c r="F677" s="219">
        <f xml:space="preserve"> InpC!$F$28</f>
        <v>4</v>
      </c>
      <c r="G677" s="217">
        <f t="shared" si="50"/>
        <v>2019</v>
      </c>
      <c r="H677" s="216">
        <v>3.2206846169090002</v>
      </c>
      <c r="I677" s="216">
        <v>3.42506697292476</v>
      </c>
      <c r="J677" s="194">
        <f t="shared" si="51"/>
        <v>3.3228757949168801</v>
      </c>
      <c r="K677" s="219">
        <f>InpC!$F$55*100</f>
        <v>0.15</v>
      </c>
      <c r="L677" s="219">
        <f>InpC!$F$64*100</f>
        <v>0</v>
      </c>
      <c r="M677" s="194">
        <f t="shared" si="52"/>
        <v>3.1728757949168802</v>
      </c>
      <c r="N677" s="194">
        <f t="shared" si="53"/>
        <v>3.1728757949168802</v>
      </c>
    </row>
    <row r="678" spans="5:14" x14ac:dyDescent="0.25">
      <c r="E678" s="220">
        <f t="shared" si="54"/>
        <v>43313</v>
      </c>
      <c r="F678" s="219">
        <f xml:space="preserve"> InpC!$F$28</f>
        <v>4</v>
      </c>
      <c r="G678" s="217">
        <f t="shared" si="50"/>
        <v>2019</v>
      </c>
      <c r="H678" s="216">
        <v>3.2572459577195398</v>
      </c>
      <c r="I678" s="216">
        <v>3.4607594249300599</v>
      </c>
      <c r="J678" s="194">
        <f t="shared" si="51"/>
        <v>3.3590026913247999</v>
      </c>
      <c r="K678" s="219">
        <f>InpC!$F$55*100</f>
        <v>0.15</v>
      </c>
      <c r="L678" s="219">
        <f>InpC!$F$64*100</f>
        <v>0</v>
      </c>
      <c r="M678" s="194">
        <f t="shared" si="52"/>
        <v>3.2090026913248</v>
      </c>
      <c r="N678" s="194">
        <f t="shared" si="53"/>
        <v>3.2090026913248</v>
      </c>
    </row>
    <row r="679" spans="5:14" x14ac:dyDescent="0.25">
      <c r="E679" s="220">
        <f t="shared" si="54"/>
        <v>43314</v>
      </c>
      <c r="F679" s="219">
        <f xml:space="preserve"> InpC!$F$28</f>
        <v>4</v>
      </c>
      <c r="G679" s="217">
        <f t="shared" si="50"/>
        <v>2019</v>
      </c>
      <c r="H679" s="216">
        <v>3.24862818250203</v>
      </c>
      <c r="I679" s="216">
        <v>3.45155007738897</v>
      </c>
      <c r="J679" s="194">
        <f t="shared" si="51"/>
        <v>3.3500891299455002</v>
      </c>
      <c r="K679" s="219">
        <f>InpC!$F$55*100</f>
        <v>0.15</v>
      </c>
      <c r="L679" s="219">
        <f>InpC!$F$64*100</f>
        <v>0</v>
      </c>
      <c r="M679" s="194">
        <f t="shared" si="52"/>
        <v>3.2000891299455003</v>
      </c>
      <c r="N679" s="194">
        <f t="shared" si="53"/>
        <v>3.2000891299455003</v>
      </c>
    </row>
    <row r="680" spans="5:14" x14ac:dyDescent="0.25">
      <c r="E680" s="220">
        <f t="shared" si="54"/>
        <v>43315</v>
      </c>
      <c r="F680" s="219">
        <f xml:space="preserve"> InpC!$F$28</f>
        <v>4</v>
      </c>
      <c r="G680" s="217">
        <f t="shared" si="50"/>
        <v>2019</v>
      </c>
      <c r="H680" s="216">
        <v>3.1982239894756099</v>
      </c>
      <c r="I680" s="216">
        <v>3.3954923872462999</v>
      </c>
      <c r="J680" s="194">
        <f t="shared" si="51"/>
        <v>3.2968581883609547</v>
      </c>
      <c r="K680" s="219">
        <f>InpC!$F$55*100</f>
        <v>0.15</v>
      </c>
      <c r="L680" s="219">
        <f>InpC!$F$64*100</f>
        <v>0</v>
      </c>
      <c r="M680" s="194">
        <f t="shared" si="52"/>
        <v>3.1468581883609548</v>
      </c>
      <c r="N680" s="194">
        <f t="shared" si="53"/>
        <v>3.1468581883609548</v>
      </c>
    </row>
    <row r="681" spans="5:14" x14ac:dyDescent="0.25">
      <c r="E681" s="220">
        <f t="shared" si="54"/>
        <v>43318</v>
      </c>
      <c r="F681" s="219">
        <f xml:space="preserve"> InpC!$F$28</f>
        <v>4</v>
      </c>
      <c r="G681" s="217">
        <f t="shared" si="50"/>
        <v>2019</v>
      </c>
      <c r="H681" s="216">
        <v>3.1649854645137898</v>
      </c>
      <c r="I681" s="216">
        <v>3.3614607969082702</v>
      </c>
      <c r="J681" s="194">
        <f t="shared" si="51"/>
        <v>3.26322313071103</v>
      </c>
      <c r="K681" s="219">
        <f>InpC!$F$55*100</f>
        <v>0.15</v>
      </c>
      <c r="L681" s="219">
        <f>InpC!$F$64*100</f>
        <v>0</v>
      </c>
      <c r="M681" s="194">
        <f t="shared" si="52"/>
        <v>3.1132231307110301</v>
      </c>
      <c r="N681" s="194">
        <f t="shared" si="53"/>
        <v>3.1132231307110301</v>
      </c>
    </row>
    <row r="682" spans="5:14" x14ac:dyDescent="0.25">
      <c r="E682" s="220">
        <f t="shared" si="54"/>
        <v>43319</v>
      </c>
      <c r="F682" s="219">
        <f xml:space="preserve"> InpC!$F$28</f>
        <v>4</v>
      </c>
      <c r="G682" s="217">
        <f t="shared" si="50"/>
        <v>2019</v>
      </c>
      <c r="H682" s="216">
        <v>3.17485311279497</v>
      </c>
      <c r="I682" s="216">
        <v>3.3763127620958402</v>
      </c>
      <c r="J682" s="194">
        <f t="shared" si="51"/>
        <v>3.2755829374454049</v>
      </c>
      <c r="K682" s="219">
        <f>InpC!$F$55*100</f>
        <v>0.15</v>
      </c>
      <c r="L682" s="219">
        <f>InpC!$F$64*100</f>
        <v>0</v>
      </c>
      <c r="M682" s="194">
        <f t="shared" si="52"/>
        <v>3.1255829374454049</v>
      </c>
      <c r="N682" s="194">
        <f t="shared" si="53"/>
        <v>3.1255829374454049</v>
      </c>
    </row>
    <row r="683" spans="5:14" x14ac:dyDescent="0.25">
      <c r="E683" s="220">
        <f t="shared" si="54"/>
        <v>43320</v>
      </c>
      <c r="F683" s="219">
        <f xml:space="preserve"> InpC!$F$28</f>
        <v>4</v>
      </c>
      <c r="G683" s="217">
        <f t="shared" si="50"/>
        <v>2019</v>
      </c>
      <c r="H683" s="216">
        <v>3.1641864534685999</v>
      </c>
      <c r="I683" s="216">
        <v>3.3652346028417601</v>
      </c>
      <c r="J683" s="194">
        <f t="shared" si="51"/>
        <v>3.26471052815518</v>
      </c>
      <c r="K683" s="219">
        <f>InpC!$F$55*100</f>
        <v>0.15</v>
      </c>
      <c r="L683" s="219">
        <f>InpC!$F$64*100</f>
        <v>0</v>
      </c>
      <c r="M683" s="194">
        <f t="shared" si="52"/>
        <v>3.1147105281551801</v>
      </c>
      <c r="N683" s="194">
        <f t="shared" si="53"/>
        <v>3.1147105281551801</v>
      </c>
    </row>
    <row r="684" spans="5:14" x14ac:dyDescent="0.25">
      <c r="E684" s="220">
        <f t="shared" si="54"/>
        <v>43321</v>
      </c>
      <c r="F684" s="219">
        <f xml:space="preserve"> InpC!$F$28</f>
        <v>4</v>
      </c>
      <c r="G684" s="217">
        <f t="shared" si="50"/>
        <v>2019</v>
      </c>
      <c r="H684" s="216">
        <v>3.1556196053951</v>
      </c>
      <c r="I684" s="216">
        <v>3.3560031254909202</v>
      </c>
      <c r="J684" s="194">
        <f t="shared" si="51"/>
        <v>3.2558113654430101</v>
      </c>
      <c r="K684" s="219">
        <f>InpC!$F$55*100</f>
        <v>0.15</v>
      </c>
      <c r="L684" s="219">
        <f>InpC!$F$64*100</f>
        <v>0</v>
      </c>
      <c r="M684" s="194">
        <f t="shared" si="52"/>
        <v>3.1058113654430102</v>
      </c>
      <c r="N684" s="194">
        <f t="shared" si="53"/>
        <v>3.1058113654430102</v>
      </c>
    </row>
    <row r="685" spans="5:14" x14ac:dyDescent="0.25">
      <c r="E685" s="220">
        <f t="shared" si="54"/>
        <v>43322</v>
      </c>
      <c r="F685" s="219">
        <f xml:space="preserve"> InpC!$F$28</f>
        <v>4</v>
      </c>
      <c r="G685" s="217">
        <f t="shared" si="50"/>
        <v>2019</v>
      </c>
      <c r="H685" s="216">
        <v>3.1216444453649501</v>
      </c>
      <c r="I685" s="216">
        <v>3.3207612495576799</v>
      </c>
      <c r="J685" s="194">
        <f t="shared" si="51"/>
        <v>3.2212028474613152</v>
      </c>
      <c r="K685" s="219">
        <f>InpC!$F$55*100</f>
        <v>0.15</v>
      </c>
      <c r="L685" s="219">
        <f>InpC!$F$64*100</f>
        <v>0</v>
      </c>
      <c r="M685" s="194">
        <f t="shared" si="52"/>
        <v>3.0712028474613153</v>
      </c>
      <c r="N685" s="194">
        <f t="shared" si="53"/>
        <v>3.0712028474613153</v>
      </c>
    </row>
    <row r="686" spans="5:14" x14ac:dyDescent="0.25">
      <c r="E686" s="220">
        <f t="shared" si="54"/>
        <v>43325</v>
      </c>
      <c r="F686" s="219">
        <f xml:space="preserve"> InpC!$F$28</f>
        <v>4</v>
      </c>
      <c r="G686" s="217">
        <f t="shared" si="50"/>
        <v>2019</v>
      </c>
      <c r="H686" s="216">
        <v>3.1390220731282401</v>
      </c>
      <c r="I686" s="216">
        <v>3.3395359200919499</v>
      </c>
      <c r="J686" s="194">
        <f t="shared" si="51"/>
        <v>3.239278996610095</v>
      </c>
      <c r="K686" s="219">
        <f>InpC!$F$55*100</f>
        <v>0.15</v>
      </c>
      <c r="L686" s="219">
        <f>InpC!$F$64*100</f>
        <v>0</v>
      </c>
      <c r="M686" s="194">
        <f t="shared" si="52"/>
        <v>3.0892789966100951</v>
      </c>
      <c r="N686" s="194">
        <f t="shared" si="53"/>
        <v>3.0892789966100951</v>
      </c>
    </row>
    <row r="687" spans="5:14" x14ac:dyDescent="0.25">
      <c r="E687" s="220">
        <f t="shared" si="54"/>
        <v>43326</v>
      </c>
      <c r="F687" s="219">
        <f xml:space="preserve"> InpC!$F$28</f>
        <v>4</v>
      </c>
      <c r="G687" s="217">
        <f t="shared" si="50"/>
        <v>2019</v>
      </c>
      <c r="H687" s="216">
        <v>3.1335286334817698</v>
      </c>
      <c r="I687" s="216">
        <v>3.3336022777544598</v>
      </c>
      <c r="J687" s="194">
        <f t="shared" si="51"/>
        <v>3.2335654556181148</v>
      </c>
      <c r="K687" s="219">
        <f>InpC!$F$55*100</f>
        <v>0.15</v>
      </c>
      <c r="L687" s="219">
        <f>InpC!$F$64*100</f>
        <v>0</v>
      </c>
      <c r="M687" s="194">
        <f t="shared" si="52"/>
        <v>3.0835654556181149</v>
      </c>
      <c r="N687" s="194">
        <f t="shared" si="53"/>
        <v>3.0835654556181149</v>
      </c>
    </row>
    <row r="688" spans="5:14" x14ac:dyDescent="0.25">
      <c r="E688" s="220">
        <f t="shared" si="54"/>
        <v>43327</v>
      </c>
      <c r="F688" s="219">
        <f xml:space="preserve"> InpC!$F$28</f>
        <v>4</v>
      </c>
      <c r="G688" s="217">
        <f t="shared" si="50"/>
        <v>2019</v>
      </c>
      <c r="H688" s="216">
        <v>3.09718912587689</v>
      </c>
      <c r="I688" s="216">
        <v>3.2978710402032201</v>
      </c>
      <c r="J688" s="194">
        <f t="shared" si="51"/>
        <v>3.1975300830400553</v>
      </c>
      <c r="K688" s="219">
        <f>InpC!$F$55*100</f>
        <v>0.15</v>
      </c>
      <c r="L688" s="219">
        <f>InpC!$F$64*100</f>
        <v>0</v>
      </c>
      <c r="M688" s="194">
        <f t="shared" si="52"/>
        <v>3.0475300830400553</v>
      </c>
      <c r="N688" s="194">
        <f t="shared" si="53"/>
        <v>3.0475300830400553</v>
      </c>
    </row>
    <row r="689" spans="5:14" x14ac:dyDescent="0.25">
      <c r="E689" s="220">
        <f t="shared" si="54"/>
        <v>43328</v>
      </c>
      <c r="F689" s="219">
        <f xml:space="preserve"> InpC!$F$28</f>
        <v>4</v>
      </c>
      <c r="G689" s="217">
        <f t="shared" si="50"/>
        <v>2019</v>
      </c>
      <c r="H689" s="216">
        <v>3.1094229496395398</v>
      </c>
      <c r="I689" s="216">
        <v>3.3104295444543199</v>
      </c>
      <c r="J689" s="194">
        <f t="shared" si="51"/>
        <v>3.2099262470469299</v>
      </c>
      <c r="K689" s="219">
        <f>InpC!$F$55*100</f>
        <v>0.15</v>
      </c>
      <c r="L689" s="219">
        <f>InpC!$F$64*100</f>
        <v>0</v>
      </c>
      <c r="M689" s="194">
        <f t="shared" si="52"/>
        <v>3.0599262470469299</v>
      </c>
      <c r="N689" s="194">
        <f t="shared" si="53"/>
        <v>3.0599262470469299</v>
      </c>
    </row>
    <row r="690" spans="5:14" x14ac:dyDescent="0.25">
      <c r="E690" s="220">
        <f t="shared" si="54"/>
        <v>43329</v>
      </c>
      <c r="F690" s="219">
        <f xml:space="preserve"> InpC!$F$28</f>
        <v>4</v>
      </c>
      <c r="G690" s="217">
        <f t="shared" si="50"/>
        <v>2019</v>
      </c>
      <c r="H690" s="216">
        <v>3.11149244733708</v>
      </c>
      <c r="I690" s="216">
        <v>3.31390229050999</v>
      </c>
      <c r="J690" s="194">
        <f t="shared" si="51"/>
        <v>3.2126973689235347</v>
      </c>
      <c r="K690" s="219">
        <f>InpC!$F$55*100</f>
        <v>0.15</v>
      </c>
      <c r="L690" s="219">
        <f>InpC!$F$64*100</f>
        <v>0</v>
      </c>
      <c r="M690" s="194">
        <f t="shared" si="52"/>
        <v>3.0626973689235348</v>
      </c>
      <c r="N690" s="194">
        <f t="shared" si="53"/>
        <v>3.0626973689235348</v>
      </c>
    </row>
    <row r="691" spans="5:14" x14ac:dyDescent="0.25">
      <c r="E691" s="220">
        <f t="shared" si="54"/>
        <v>43332</v>
      </c>
      <c r="F691" s="219">
        <f xml:space="preserve"> InpC!$F$28</f>
        <v>4</v>
      </c>
      <c r="G691" s="217">
        <f t="shared" si="50"/>
        <v>2019</v>
      </c>
      <c r="H691" s="216">
        <v>3.1031497988863399</v>
      </c>
      <c r="I691" s="216">
        <v>3.3026397129325802</v>
      </c>
      <c r="J691" s="194">
        <f t="shared" si="51"/>
        <v>3.20289475590946</v>
      </c>
      <c r="K691" s="219">
        <f>InpC!$F$55*100</f>
        <v>0.15</v>
      </c>
      <c r="L691" s="219">
        <f>InpC!$F$64*100</f>
        <v>0</v>
      </c>
      <c r="M691" s="194">
        <f t="shared" si="52"/>
        <v>3.0528947559094601</v>
      </c>
      <c r="N691" s="194">
        <f t="shared" si="53"/>
        <v>3.0528947559094601</v>
      </c>
    </row>
    <row r="692" spans="5:14" x14ac:dyDescent="0.25">
      <c r="E692" s="220">
        <f t="shared" si="54"/>
        <v>43333</v>
      </c>
      <c r="F692" s="219">
        <f xml:space="preserve"> InpC!$F$28</f>
        <v>4</v>
      </c>
      <c r="G692" s="217">
        <f t="shared" si="50"/>
        <v>2019</v>
      </c>
      <c r="H692" s="216">
        <v>3.1454395640069599</v>
      </c>
      <c r="I692" s="216">
        <v>3.3461450391254801</v>
      </c>
      <c r="J692" s="194">
        <f t="shared" si="51"/>
        <v>3.2457923015662198</v>
      </c>
      <c r="K692" s="219">
        <f>InpC!$F$55*100</f>
        <v>0.15</v>
      </c>
      <c r="L692" s="219">
        <f>InpC!$F$64*100</f>
        <v>0</v>
      </c>
      <c r="M692" s="194">
        <f t="shared" si="52"/>
        <v>3.0957923015662199</v>
      </c>
      <c r="N692" s="194">
        <f t="shared" si="53"/>
        <v>3.0957923015662199</v>
      </c>
    </row>
    <row r="693" spans="5:14" x14ac:dyDescent="0.25">
      <c r="E693" s="220">
        <f t="shared" si="54"/>
        <v>43334</v>
      </c>
      <c r="F693" s="219">
        <f xml:space="preserve"> InpC!$F$28</f>
        <v>4</v>
      </c>
      <c r="G693" s="217">
        <f t="shared" si="50"/>
        <v>2019</v>
      </c>
      <c r="H693" s="216">
        <v>3.1472648185874599</v>
      </c>
      <c r="I693" s="216">
        <v>3.34693782920567</v>
      </c>
      <c r="J693" s="194">
        <f t="shared" si="51"/>
        <v>3.2471013238965649</v>
      </c>
      <c r="K693" s="219">
        <f>InpC!$F$55*100</f>
        <v>0.15</v>
      </c>
      <c r="L693" s="219">
        <f>InpC!$F$64*100</f>
        <v>0</v>
      </c>
      <c r="M693" s="194">
        <f t="shared" si="52"/>
        <v>3.097101323896565</v>
      </c>
      <c r="N693" s="194">
        <f t="shared" si="53"/>
        <v>3.097101323896565</v>
      </c>
    </row>
    <row r="694" spans="5:14" x14ac:dyDescent="0.25">
      <c r="E694" s="220">
        <f t="shared" si="54"/>
        <v>43335</v>
      </c>
      <c r="F694" s="219">
        <f xml:space="preserve"> InpC!$F$28</f>
        <v>4</v>
      </c>
      <c r="G694" s="217">
        <f t="shared" si="50"/>
        <v>2019</v>
      </c>
      <c r="H694" s="216">
        <v>3.1516823472797202</v>
      </c>
      <c r="I694" s="216">
        <v>3.3502248574559998</v>
      </c>
      <c r="J694" s="194">
        <f t="shared" si="51"/>
        <v>3.25095360236786</v>
      </c>
      <c r="K694" s="219">
        <f>InpC!$F$55*100</f>
        <v>0.15</v>
      </c>
      <c r="L694" s="219">
        <f>InpC!$F$64*100</f>
        <v>0</v>
      </c>
      <c r="M694" s="194">
        <f t="shared" si="52"/>
        <v>3.1009536023678601</v>
      </c>
      <c r="N694" s="194">
        <f t="shared" si="53"/>
        <v>3.1009536023678601</v>
      </c>
    </row>
    <row r="695" spans="5:14" x14ac:dyDescent="0.25">
      <c r="E695" s="220">
        <f t="shared" si="54"/>
        <v>43336</v>
      </c>
      <c r="F695" s="219">
        <f xml:space="preserve"> InpC!$F$28</f>
        <v>4</v>
      </c>
      <c r="G695" s="217">
        <f t="shared" si="50"/>
        <v>2019</v>
      </c>
      <c r="H695" s="216">
        <v>3.1553594745566498</v>
      </c>
      <c r="I695" s="216">
        <v>3.3556305488804301</v>
      </c>
      <c r="J695" s="194">
        <f t="shared" si="51"/>
        <v>3.2554950117185397</v>
      </c>
      <c r="K695" s="219">
        <f>InpC!$F$55*100</f>
        <v>0.15</v>
      </c>
      <c r="L695" s="219">
        <f>InpC!$F$64*100</f>
        <v>0</v>
      </c>
      <c r="M695" s="194">
        <f t="shared" si="52"/>
        <v>3.1054950117185398</v>
      </c>
      <c r="N695" s="194">
        <f t="shared" si="53"/>
        <v>3.1054950117185398</v>
      </c>
    </row>
    <row r="696" spans="5:14" x14ac:dyDescent="0.25">
      <c r="E696" s="220">
        <f t="shared" si="54"/>
        <v>43339</v>
      </c>
      <c r="F696" s="219">
        <f xml:space="preserve"> InpC!$F$28</f>
        <v>4</v>
      </c>
      <c r="G696" s="217">
        <f t="shared" si="50"/>
        <v>2019</v>
      </c>
      <c r="H696" s="216">
        <v>3.1553594745566498</v>
      </c>
      <c r="I696" s="216">
        <v>3.3556305488804301</v>
      </c>
      <c r="J696" s="194">
        <f t="shared" si="51"/>
        <v>3.2554950117185397</v>
      </c>
      <c r="K696" s="219">
        <f>InpC!$F$55*100</f>
        <v>0.15</v>
      </c>
      <c r="L696" s="219">
        <f>InpC!$F$64*100</f>
        <v>0</v>
      </c>
      <c r="M696" s="194">
        <f t="shared" si="52"/>
        <v>3.1054950117185398</v>
      </c>
      <c r="N696" s="194">
        <f t="shared" si="53"/>
        <v>3.1054950117185398</v>
      </c>
    </row>
    <row r="697" spans="5:14" x14ac:dyDescent="0.25">
      <c r="E697" s="220">
        <f t="shared" si="54"/>
        <v>43340</v>
      </c>
      <c r="F697" s="219">
        <f xml:space="preserve"> InpC!$F$28</f>
        <v>4</v>
      </c>
      <c r="G697" s="217">
        <f t="shared" si="50"/>
        <v>2019</v>
      </c>
      <c r="H697" s="216">
        <v>3.1760654278256499</v>
      </c>
      <c r="I697" s="216">
        <v>3.3765319390873598</v>
      </c>
      <c r="J697" s="194">
        <f t="shared" si="51"/>
        <v>3.2762986834565049</v>
      </c>
      <c r="K697" s="219">
        <f>InpC!$F$55*100</f>
        <v>0.15</v>
      </c>
      <c r="L697" s="219">
        <f>InpC!$F$64*100</f>
        <v>0</v>
      </c>
      <c r="M697" s="194">
        <f t="shared" si="52"/>
        <v>3.126298683456505</v>
      </c>
      <c r="N697" s="194">
        <f t="shared" si="53"/>
        <v>3.126298683456505</v>
      </c>
    </row>
    <row r="698" spans="5:14" x14ac:dyDescent="0.25">
      <c r="E698" s="220">
        <f t="shared" si="54"/>
        <v>43341</v>
      </c>
      <c r="F698" s="219">
        <f xml:space="preserve"> InpC!$F$28</f>
        <v>4</v>
      </c>
      <c r="G698" s="217">
        <f t="shared" si="50"/>
        <v>2019</v>
      </c>
      <c r="H698" s="216">
        <v>3.2093834088117998</v>
      </c>
      <c r="I698" s="216">
        <v>3.4134667607181299</v>
      </c>
      <c r="J698" s="194">
        <f t="shared" si="51"/>
        <v>3.3114250847649647</v>
      </c>
      <c r="K698" s="219">
        <f>InpC!$F$55*100</f>
        <v>0.15</v>
      </c>
      <c r="L698" s="219">
        <f>InpC!$F$64*100</f>
        <v>0</v>
      </c>
      <c r="M698" s="194">
        <f t="shared" si="52"/>
        <v>3.1614250847649648</v>
      </c>
      <c r="N698" s="194">
        <f t="shared" si="53"/>
        <v>3.1614250847649648</v>
      </c>
    </row>
    <row r="699" spans="5:14" x14ac:dyDescent="0.25">
      <c r="E699" s="220">
        <f t="shared" si="54"/>
        <v>43342</v>
      </c>
      <c r="F699" s="219">
        <f xml:space="preserve"> InpC!$F$28</f>
        <v>4</v>
      </c>
      <c r="G699" s="217">
        <f t="shared" si="50"/>
        <v>2019</v>
      </c>
      <c r="H699" s="216">
        <v>3.18007446815239</v>
      </c>
      <c r="I699" s="216">
        <v>3.38418151988148</v>
      </c>
      <c r="J699" s="194">
        <f t="shared" si="51"/>
        <v>3.282127994016935</v>
      </c>
      <c r="K699" s="219">
        <f>InpC!$F$55*100</f>
        <v>0.15</v>
      </c>
      <c r="L699" s="219">
        <f>InpC!$F$64*100</f>
        <v>0</v>
      </c>
      <c r="M699" s="194">
        <f t="shared" si="52"/>
        <v>3.1321279940169351</v>
      </c>
      <c r="N699" s="194">
        <f t="shared" si="53"/>
        <v>3.1321279940169351</v>
      </c>
    </row>
    <row r="700" spans="5:14" x14ac:dyDescent="0.25">
      <c r="E700" s="220">
        <f t="shared" si="54"/>
        <v>43343</v>
      </c>
      <c r="F700" s="219">
        <f xml:space="preserve"> InpC!$F$28</f>
        <v>4</v>
      </c>
      <c r="G700" s="217">
        <f t="shared" si="50"/>
        <v>2019</v>
      </c>
      <c r="H700" s="216">
        <v>3.1635222631349298</v>
      </c>
      <c r="I700" s="216">
        <v>3.36763028993657</v>
      </c>
      <c r="J700" s="194">
        <f t="shared" si="51"/>
        <v>3.2655762765357501</v>
      </c>
      <c r="K700" s="219">
        <f>InpC!$F$55*100</f>
        <v>0.15</v>
      </c>
      <c r="L700" s="219">
        <f>InpC!$F$64*100</f>
        <v>0</v>
      </c>
      <c r="M700" s="194">
        <f t="shared" si="52"/>
        <v>3.1155762765357502</v>
      </c>
      <c r="N700" s="194">
        <f t="shared" si="53"/>
        <v>3.1155762765357502</v>
      </c>
    </row>
    <row r="701" spans="5:14" x14ac:dyDescent="0.25">
      <c r="E701" s="220">
        <f t="shared" si="54"/>
        <v>43346</v>
      </c>
      <c r="F701" s="219">
        <f xml:space="preserve"> InpC!$F$28</f>
        <v>4</v>
      </c>
      <c r="G701" s="217">
        <f t="shared" si="50"/>
        <v>2019</v>
      </c>
      <c r="H701" s="216">
        <v>3.1349026473420301</v>
      </c>
      <c r="I701" s="216">
        <v>3.3497469033354399</v>
      </c>
      <c r="J701" s="194">
        <f t="shared" si="51"/>
        <v>3.242324775338735</v>
      </c>
      <c r="K701" s="219">
        <f>InpC!$F$55*100</f>
        <v>0.15</v>
      </c>
      <c r="L701" s="219">
        <f>InpC!$F$64*100</f>
        <v>0</v>
      </c>
      <c r="M701" s="194">
        <f t="shared" si="52"/>
        <v>3.0923247753387351</v>
      </c>
      <c r="N701" s="194">
        <f t="shared" si="53"/>
        <v>3.0923247753387351</v>
      </c>
    </row>
    <row r="702" spans="5:14" x14ac:dyDescent="0.25">
      <c r="E702" s="220">
        <f t="shared" si="54"/>
        <v>43347</v>
      </c>
      <c r="F702" s="219">
        <f xml:space="preserve"> InpC!$F$28</f>
        <v>4</v>
      </c>
      <c r="G702" s="217">
        <f t="shared" si="50"/>
        <v>2019</v>
      </c>
      <c r="H702" s="216">
        <v>3.1596041701158302</v>
      </c>
      <c r="I702" s="216">
        <v>3.3766340620373301</v>
      </c>
      <c r="J702" s="194">
        <f t="shared" si="51"/>
        <v>3.2681191160765799</v>
      </c>
      <c r="K702" s="219">
        <f>InpC!$F$55*100</f>
        <v>0.15</v>
      </c>
      <c r="L702" s="219">
        <f>InpC!$F$64*100</f>
        <v>0</v>
      </c>
      <c r="M702" s="194">
        <f t="shared" si="52"/>
        <v>3.11811911607658</v>
      </c>
      <c r="N702" s="194">
        <f t="shared" si="53"/>
        <v>3.11811911607658</v>
      </c>
    </row>
    <row r="703" spans="5:14" x14ac:dyDescent="0.25">
      <c r="E703" s="220">
        <f t="shared" si="54"/>
        <v>43348</v>
      </c>
      <c r="F703" s="219">
        <f xml:space="preserve"> InpC!$F$28</f>
        <v>4</v>
      </c>
      <c r="G703" s="217">
        <f t="shared" si="50"/>
        <v>2019</v>
      </c>
      <c r="H703" s="216">
        <v>3.2075003166773</v>
      </c>
      <c r="I703" s="216">
        <v>3.4267889930281998</v>
      </c>
      <c r="J703" s="194">
        <f t="shared" si="51"/>
        <v>3.3171446548527497</v>
      </c>
      <c r="K703" s="219">
        <f>InpC!$F$55*100</f>
        <v>0.15</v>
      </c>
      <c r="L703" s="219">
        <f>InpC!$F$64*100</f>
        <v>0</v>
      </c>
      <c r="M703" s="194">
        <f t="shared" si="52"/>
        <v>3.1671446548527498</v>
      </c>
      <c r="N703" s="194">
        <f t="shared" si="53"/>
        <v>3.1671446548527498</v>
      </c>
    </row>
    <row r="704" spans="5:14" x14ac:dyDescent="0.25">
      <c r="E704" s="220">
        <f t="shared" si="54"/>
        <v>43349</v>
      </c>
      <c r="F704" s="219">
        <f xml:space="preserve"> InpC!$F$28</f>
        <v>4</v>
      </c>
      <c r="G704" s="217">
        <f t="shared" si="50"/>
        <v>2019</v>
      </c>
      <c r="H704" s="216">
        <v>3.1611097660708198</v>
      </c>
      <c r="I704" s="216">
        <v>3.3882437074768101</v>
      </c>
      <c r="J704" s="194">
        <f t="shared" si="51"/>
        <v>3.2746767367738148</v>
      </c>
      <c r="K704" s="219">
        <f>InpC!$F$55*100</f>
        <v>0.15</v>
      </c>
      <c r="L704" s="219">
        <f>InpC!$F$64*100</f>
        <v>0</v>
      </c>
      <c r="M704" s="194">
        <f t="shared" si="52"/>
        <v>3.1246767367738149</v>
      </c>
      <c r="N704" s="194">
        <f t="shared" si="53"/>
        <v>3.1246767367738149</v>
      </c>
    </row>
    <row r="705" spans="5:14" x14ac:dyDescent="0.25">
      <c r="E705" s="220">
        <f t="shared" si="54"/>
        <v>43350</v>
      </c>
      <c r="F705" s="219">
        <f xml:space="preserve"> InpC!$F$28</f>
        <v>4</v>
      </c>
      <c r="G705" s="217">
        <f t="shared" si="50"/>
        <v>2019</v>
      </c>
      <c r="H705" s="216">
        <v>3.1920853143303498</v>
      </c>
      <c r="I705" s="216">
        <v>3.4217577354534701</v>
      </c>
      <c r="J705" s="194">
        <f t="shared" si="51"/>
        <v>3.3069215248919099</v>
      </c>
      <c r="K705" s="219">
        <f>InpC!$F$55*100</f>
        <v>0.15</v>
      </c>
      <c r="L705" s="219">
        <f>InpC!$F$64*100</f>
        <v>0</v>
      </c>
      <c r="M705" s="194">
        <f t="shared" si="52"/>
        <v>3.15692152489191</v>
      </c>
      <c r="N705" s="194">
        <f t="shared" si="53"/>
        <v>3.15692152489191</v>
      </c>
    </row>
    <row r="706" spans="5:14" x14ac:dyDescent="0.25">
      <c r="E706" s="220">
        <f t="shared" si="54"/>
        <v>43353</v>
      </c>
      <c r="F706" s="219">
        <f xml:space="preserve"> InpC!$F$28</f>
        <v>4</v>
      </c>
      <c r="G706" s="217">
        <f t="shared" si="50"/>
        <v>2019</v>
      </c>
      <c r="H706" s="216">
        <v>3.2073185802105302</v>
      </c>
      <c r="I706" s="216">
        <v>3.43830675097588</v>
      </c>
      <c r="J706" s="194">
        <f t="shared" si="51"/>
        <v>3.3228126655932053</v>
      </c>
      <c r="K706" s="219">
        <f>InpC!$F$55*100</f>
        <v>0.15</v>
      </c>
      <c r="L706" s="219">
        <f>InpC!$F$64*100</f>
        <v>0</v>
      </c>
      <c r="M706" s="194">
        <f t="shared" si="52"/>
        <v>3.1728126655932054</v>
      </c>
      <c r="N706" s="194">
        <f t="shared" si="53"/>
        <v>3.1728126655932054</v>
      </c>
    </row>
    <row r="707" spans="5:14" x14ac:dyDescent="0.25">
      <c r="E707" s="220">
        <f t="shared" si="54"/>
        <v>43354</v>
      </c>
      <c r="F707" s="219">
        <f xml:space="preserve"> InpC!$F$28</f>
        <v>4</v>
      </c>
      <c r="G707" s="217">
        <f t="shared" si="50"/>
        <v>2019</v>
      </c>
      <c r="H707" s="216">
        <v>3.2310217317541401</v>
      </c>
      <c r="I707" s="216">
        <v>3.4612987279571801</v>
      </c>
      <c r="J707" s="194">
        <f t="shared" si="51"/>
        <v>3.3461602298556601</v>
      </c>
      <c r="K707" s="219">
        <f>InpC!$F$55*100</f>
        <v>0.15</v>
      </c>
      <c r="L707" s="219">
        <f>InpC!$F$64*100</f>
        <v>0</v>
      </c>
      <c r="M707" s="194">
        <f t="shared" si="52"/>
        <v>3.1961602298556602</v>
      </c>
      <c r="N707" s="194">
        <f t="shared" si="53"/>
        <v>3.1961602298556602</v>
      </c>
    </row>
    <row r="708" spans="5:14" x14ac:dyDescent="0.25">
      <c r="E708" s="220">
        <f t="shared" si="54"/>
        <v>43355</v>
      </c>
      <c r="F708" s="219">
        <f xml:space="preserve"> InpC!$F$28</f>
        <v>4</v>
      </c>
      <c r="G708" s="217">
        <f t="shared" si="50"/>
        <v>2019</v>
      </c>
      <c r="H708" s="216">
        <v>3.22635251149334</v>
      </c>
      <c r="I708" s="216">
        <v>3.4545589214056198</v>
      </c>
      <c r="J708" s="194">
        <f t="shared" si="51"/>
        <v>3.3404557164494797</v>
      </c>
      <c r="K708" s="219">
        <f>InpC!$F$55*100</f>
        <v>0.15</v>
      </c>
      <c r="L708" s="219">
        <f>InpC!$F$64*100</f>
        <v>0</v>
      </c>
      <c r="M708" s="194">
        <f t="shared" si="52"/>
        <v>3.1904557164494798</v>
      </c>
      <c r="N708" s="194">
        <f t="shared" si="53"/>
        <v>3.1904557164494798</v>
      </c>
    </row>
    <row r="709" spans="5:14" x14ac:dyDescent="0.25">
      <c r="E709" s="220">
        <f t="shared" si="54"/>
        <v>43356</v>
      </c>
      <c r="F709" s="219">
        <f xml:space="preserve"> InpC!$F$28</f>
        <v>4</v>
      </c>
      <c r="G709" s="217">
        <f t="shared" si="50"/>
        <v>2019</v>
      </c>
      <c r="H709" s="216">
        <v>3.2410115346777602</v>
      </c>
      <c r="I709" s="216">
        <v>3.46956917364373</v>
      </c>
      <c r="J709" s="194">
        <f t="shared" si="51"/>
        <v>3.3552903541607453</v>
      </c>
      <c r="K709" s="219">
        <f>InpC!$F$55*100</f>
        <v>0.15</v>
      </c>
      <c r="L709" s="219">
        <f>InpC!$F$64*100</f>
        <v>0</v>
      </c>
      <c r="M709" s="194">
        <f t="shared" si="52"/>
        <v>3.2052903541607454</v>
      </c>
      <c r="N709" s="194">
        <f t="shared" si="53"/>
        <v>3.2052903541607454</v>
      </c>
    </row>
    <row r="710" spans="5:14" x14ac:dyDescent="0.25">
      <c r="E710" s="220">
        <f t="shared" si="54"/>
        <v>43357</v>
      </c>
      <c r="F710" s="219">
        <f xml:space="preserve"> InpC!$F$28</f>
        <v>4</v>
      </c>
      <c r="G710" s="217">
        <f t="shared" si="50"/>
        <v>2019</v>
      </c>
      <c r="H710" s="216">
        <v>3.2542008000143499</v>
      </c>
      <c r="I710" s="216">
        <v>3.48252227648097</v>
      </c>
      <c r="J710" s="194">
        <f t="shared" si="51"/>
        <v>3.3683615382476599</v>
      </c>
      <c r="K710" s="219">
        <f>InpC!$F$55*100</f>
        <v>0.15</v>
      </c>
      <c r="L710" s="219">
        <f>InpC!$F$64*100</f>
        <v>0</v>
      </c>
      <c r="M710" s="194">
        <f t="shared" si="52"/>
        <v>3.21836153824766</v>
      </c>
      <c r="N710" s="194">
        <f t="shared" si="53"/>
        <v>3.21836153824766</v>
      </c>
    </row>
    <row r="711" spans="5:14" x14ac:dyDescent="0.25">
      <c r="E711" s="220">
        <f t="shared" si="54"/>
        <v>43360</v>
      </c>
      <c r="F711" s="219">
        <f xml:space="preserve"> InpC!$F$28</f>
        <v>4</v>
      </c>
      <c r="G711" s="217">
        <f t="shared" ref="G711:G774" si="55">YEAR(E711) + IF(MONTH(E711) &gt;= F711, 1, 0)</f>
        <v>2019</v>
      </c>
      <c r="H711" s="216">
        <v>3.2566275866001702</v>
      </c>
      <c r="I711" s="216">
        <v>3.4843375740706599</v>
      </c>
      <c r="J711" s="194">
        <f t="shared" ref="J711:J774" si="56">IFERROR(AVERAGE(H711:I711),"")</f>
        <v>3.3704825803354153</v>
      </c>
      <c r="K711" s="219">
        <f>InpC!$F$55*100</f>
        <v>0.15</v>
      </c>
      <c r="L711" s="219">
        <f>InpC!$F$64*100</f>
        <v>0</v>
      </c>
      <c r="M711" s="194">
        <f t="shared" ref="M711:M774" si="57" xml:space="preserve"> IFERROR(J711 - K711,"")</f>
        <v>3.2204825803354153</v>
      </c>
      <c r="N711" s="194">
        <f t="shared" ref="N711:N774" si="58">IFERROR(J711-K711+L711,"")</f>
        <v>3.2204825803354153</v>
      </c>
    </row>
    <row r="712" spans="5:14" x14ac:dyDescent="0.25">
      <c r="E712" s="220">
        <f t="shared" ref="E712:E775" si="59">WORKDAY(E711,1,)</f>
        <v>43361</v>
      </c>
      <c r="F712" s="219">
        <f xml:space="preserve"> InpC!$F$28</f>
        <v>4</v>
      </c>
      <c r="G712" s="217">
        <f t="shared" si="55"/>
        <v>2019</v>
      </c>
      <c r="H712" s="216">
        <v>3.28100899758957</v>
      </c>
      <c r="I712" s="216">
        <v>3.5116207843941001</v>
      </c>
      <c r="J712" s="194">
        <f t="shared" si="56"/>
        <v>3.3963148909918353</v>
      </c>
      <c r="K712" s="219">
        <f>InpC!$F$55*100</f>
        <v>0.15</v>
      </c>
      <c r="L712" s="219">
        <f>InpC!$F$64*100</f>
        <v>0</v>
      </c>
      <c r="M712" s="194">
        <f t="shared" si="57"/>
        <v>3.2463148909918353</v>
      </c>
      <c r="N712" s="194">
        <f t="shared" si="58"/>
        <v>3.2463148909918353</v>
      </c>
    </row>
    <row r="713" spans="5:14" x14ac:dyDescent="0.25">
      <c r="E713" s="220">
        <f t="shared" si="59"/>
        <v>43362</v>
      </c>
      <c r="F713" s="219">
        <f xml:space="preserve"> InpC!$F$28</f>
        <v>4</v>
      </c>
      <c r="G713" s="217">
        <f t="shared" si="55"/>
        <v>2019</v>
      </c>
      <c r="H713" s="216">
        <v>3.3247984218623898</v>
      </c>
      <c r="I713" s="216">
        <v>3.5585969309282399</v>
      </c>
      <c r="J713" s="194">
        <f t="shared" si="56"/>
        <v>3.4416976763953149</v>
      </c>
      <c r="K713" s="219">
        <f>InpC!$F$55*100</f>
        <v>0.15</v>
      </c>
      <c r="L713" s="219">
        <f>InpC!$F$64*100</f>
        <v>0</v>
      </c>
      <c r="M713" s="194">
        <f t="shared" si="57"/>
        <v>3.291697676395315</v>
      </c>
      <c r="N713" s="194">
        <f t="shared" si="58"/>
        <v>3.291697676395315</v>
      </c>
    </row>
    <row r="714" spans="5:14" x14ac:dyDescent="0.25">
      <c r="E714" s="220">
        <f t="shared" si="59"/>
        <v>43363</v>
      </c>
      <c r="F714" s="219">
        <f xml:space="preserve"> InpC!$F$28</f>
        <v>4</v>
      </c>
      <c r="G714" s="217">
        <f t="shared" si="55"/>
        <v>2019</v>
      </c>
      <c r="H714" s="216">
        <v>3.30380321532285</v>
      </c>
      <c r="I714" s="216">
        <v>3.5358623613456199</v>
      </c>
      <c r="J714" s="194">
        <f t="shared" si="56"/>
        <v>3.4198327883342348</v>
      </c>
      <c r="K714" s="219">
        <f>InpC!$F$55*100</f>
        <v>0.15</v>
      </c>
      <c r="L714" s="219">
        <f>InpC!$F$64*100</f>
        <v>0</v>
      </c>
      <c r="M714" s="194">
        <f t="shared" si="57"/>
        <v>3.2698327883342349</v>
      </c>
      <c r="N714" s="194">
        <f t="shared" si="58"/>
        <v>3.2698327883342349</v>
      </c>
    </row>
    <row r="715" spans="5:14" x14ac:dyDescent="0.25">
      <c r="E715" s="220">
        <f t="shared" si="59"/>
        <v>43364</v>
      </c>
      <c r="F715" s="219">
        <f xml:space="preserve"> InpC!$F$28</f>
        <v>4</v>
      </c>
      <c r="G715" s="217">
        <f t="shared" si="55"/>
        <v>2019</v>
      </c>
      <c r="H715" s="216">
        <v>3.2682711948033099</v>
      </c>
      <c r="I715" s="216">
        <v>3.50065735792553</v>
      </c>
      <c r="J715" s="194">
        <f t="shared" si="56"/>
        <v>3.3844642763644197</v>
      </c>
      <c r="K715" s="219">
        <f>InpC!$F$55*100</f>
        <v>0.15</v>
      </c>
      <c r="L715" s="219">
        <f>InpC!$F$64*100</f>
        <v>0</v>
      </c>
      <c r="M715" s="194">
        <f t="shared" si="57"/>
        <v>3.2344642763644198</v>
      </c>
      <c r="N715" s="194">
        <f t="shared" si="58"/>
        <v>3.2344642763644198</v>
      </c>
    </row>
    <row r="716" spans="5:14" x14ac:dyDescent="0.25">
      <c r="E716" s="220">
        <f t="shared" si="59"/>
        <v>43367</v>
      </c>
      <c r="F716" s="219">
        <f xml:space="preserve"> InpC!$F$28</f>
        <v>4</v>
      </c>
      <c r="G716" s="217">
        <f t="shared" si="55"/>
        <v>2019</v>
      </c>
      <c r="H716" s="216">
        <v>3.3154581342231202</v>
      </c>
      <c r="I716" s="216">
        <v>3.5541690088158</v>
      </c>
      <c r="J716" s="194">
        <f t="shared" si="56"/>
        <v>3.4348135715194603</v>
      </c>
      <c r="K716" s="219">
        <f>InpC!$F$55*100</f>
        <v>0.15</v>
      </c>
      <c r="L716" s="219">
        <f>InpC!$F$64*100</f>
        <v>0</v>
      </c>
      <c r="M716" s="194">
        <f t="shared" si="57"/>
        <v>3.2848135715194604</v>
      </c>
      <c r="N716" s="194">
        <f t="shared" si="58"/>
        <v>3.2848135715194604</v>
      </c>
    </row>
    <row r="717" spans="5:14" x14ac:dyDescent="0.25">
      <c r="E717" s="220">
        <f t="shared" si="59"/>
        <v>43368</v>
      </c>
      <c r="F717" s="219">
        <f xml:space="preserve"> InpC!$F$28</f>
        <v>4</v>
      </c>
      <c r="G717" s="217">
        <f t="shared" si="55"/>
        <v>2019</v>
      </c>
      <c r="H717" s="216">
        <v>3.3439851750846898</v>
      </c>
      <c r="I717" s="216">
        <v>3.58034784233269</v>
      </c>
      <c r="J717" s="194">
        <f t="shared" si="56"/>
        <v>3.4621665087086901</v>
      </c>
      <c r="K717" s="219">
        <f>InpC!$F$55*100</f>
        <v>0.15</v>
      </c>
      <c r="L717" s="219">
        <f>InpC!$F$64*100</f>
        <v>0</v>
      </c>
      <c r="M717" s="194">
        <f t="shared" si="57"/>
        <v>3.3121665087086902</v>
      </c>
      <c r="N717" s="194">
        <f t="shared" si="58"/>
        <v>3.3121665087086902</v>
      </c>
    </row>
    <row r="718" spans="5:14" x14ac:dyDescent="0.25">
      <c r="E718" s="220">
        <f t="shared" si="59"/>
        <v>43369</v>
      </c>
      <c r="F718" s="219">
        <f xml:space="preserve"> InpC!$F$28</f>
        <v>4</v>
      </c>
      <c r="G718" s="217">
        <f t="shared" si="55"/>
        <v>2019</v>
      </c>
      <c r="H718" s="216">
        <v>3.3111624011179699</v>
      </c>
      <c r="I718" s="216">
        <v>3.5465036319011198</v>
      </c>
      <c r="J718" s="194">
        <f t="shared" si="56"/>
        <v>3.4288330165095449</v>
      </c>
      <c r="K718" s="219">
        <f>InpC!$F$55*100</f>
        <v>0.15</v>
      </c>
      <c r="L718" s="219">
        <f>InpC!$F$64*100</f>
        <v>0</v>
      </c>
      <c r="M718" s="194">
        <f t="shared" si="57"/>
        <v>3.278833016509545</v>
      </c>
      <c r="N718" s="194">
        <f t="shared" si="58"/>
        <v>3.278833016509545</v>
      </c>
    </row>
    <row r="719" spans="5:14" x14ac:dyDescent="0.25">
      <c r="E719" s="220">
        <f t="shared" si="59"/>
        <v>43370</v>
      </c>
      <c r="F719" s="219">
        <f xml:space="preserve"> InpC!$F$28</f>
        <v>4</v>
      </c>
      <c r="G719" s="217">
        <f t="shared" si="55"/>
        <v>2019</v>
      </c>
      <c r="H719" s="216">
        <v>3.29801943373685</v>
      </c>
      <c r="I719" s="216">
        <v>3.53725536531311</v>
      </c>
      <c r="J719" s="194">
        <f t="shared" si="56"/>
        <v>3.4176373995249802</v>
      </c>
      <c r="K719" s="219">
        <f>InpC!$F$55*100</f>
        <v>0.15</v>
      </c>
      <c r="L719" s="219">
        <f>InpC!$F$64*100</f>
        <v>0</v>
      </c>
      <c r="M719" s="194">
        <f t="shared" si="57"/>
        <v>3.2676373995249803</v>
      </c>
      <c r="N719" s="194">
        <f t="shared" si="58"/>
        <v>3.2676373995249803</v>
      </c>
    </row>
    <row r="720" spans="5:14" x14ac:dyDescent="0.25">
      <c r="E720" s="220">
        <f t="shared" si="59"/>
        <v>43371</v>
      </c>
      <c r="F720" s="219">
        <f xml:space="preserve"> InpC!$F$28</f>
        <v>4</v>
      </c>
      <c r="G720" s="217">
        <f t="shared" si="55"/>
        <v>2019</v>
      </c>
      <c r="H720" s="216">
        <v>3.27695812065806</v>
      </c>
      <c r="I720" s="216">
        <v>3.5213445540450001</v>
      </c>
      <c r="J720" s="194">
        <f t="shared" si="56"/>
        <v>3.3991513373515301</v>
      </c>
      <c r="K720" s="219">
        <f>InpC!$F$55*100</f>
        <v>0.15</v>
      </c>
      <c r="L720" s="219">
        <f>InpC!$F$64*100</f>
        <v>0</v>
      </c>
      <c r="M720" s="194">
        <f t="shared" si="57"/>
        <v>3.2491513373515302</v>
      </c>
      <c r="N720" s="194">
        <f t="shared" si="58"/>
        <v>3.2491513373515302</v>
      </c>
    </row>
    <row r="721" spans="5:14" x14ac:dyDescent="0.25">
      <c r="E721" s="220">
        <f t="shared" si="59"/>
        <v>43374</v>
      </c>
      <c r="F721" s="219">
        <f xml:space="preserve"> InpC!$F$28</f>
        <v>4</v>
      </c>
      <c r="G721" s="217">
        <f t="shared" si="55"/>
        <v>2019</v>
      </c>
      <c r="H721" s="216">
        <v>3.2779843124488299</v>
      </c>
      <c r="I721" s="216">
        <v>3.5250556226549099</v>
      </c>
      <c r="J721" s="194">
        <f t="shared" si="56"/>
        <v>3.4015199675518701</v>
      </c>
      <c r="K721" s="219">
        <f>InpC!$F$55*100</f>
        <v>0.15</v>
      </c>
      <c r="L721" s="219">
        <f>InpC!$F$64*100</f>
        <v>0</v>
      </c>
      <c r="M721" s="194">
        <f t="shared" si="57"/>
        <v>3.2515199675518702</v>
      </c>
      <c r="N721" s="194">
        <f t="shared" si="58"/>
        <v>3.2515199675518702</v>
      </c>
    </row>
    <row r="722" spans="5:14" x14ac:dyDescent="0.25">
      <c r="E722" s="220">
        <f t="shared" si="59"/>
        <v>43375</v>
      </c>
      <c r="F722" s="219">
        <f xml:space="preserve"> InpC!$F$28</f>
        <v>4</v>
      </c>
      <c r="G722" s="217">
        <f t="shared" si="55"/>
        <v>2019</v>
      </c>
      <c r="H722" s="216">
        <v>3.25813606772024</v>
      </c>
      <c r="I722" s="216">
        <v>3.5053640076187298</v>
      </c>
      <c r="J722" s="194">
        <f t="shared" si="56"/>
        <v>3.3817500376694847</v>
      </c>
      <c r="K722" s="219">
        <f>InpC!$F$55*100</f>
        <v>0.15</v>
      </c>
      <c r="L722" s="219">
        <f>InpC!$F$64*100</f>
        <v>0</v>
      </c>
      <c r="M722" s="194">
        <f t="shared" si="57"/>
        <v>3.2317500376694848</v>
      </c>
      <c r="N722" s="194">
        <f t="shared" si="58"/>
        <v>3.2317500376694848</v>
      </c>
    </row>
    <row r="723" spans="5:14" x14ac:dyDescent="0.25">
      <c r="E723" s="220">
        <f t="shared" si="59"/>
        <v>43376</v>
      </c>
      <c r="F723" s="219">
        <f xml:space="preserve"> InpC!$F$28</f>
        <v>4</v>
      </c>
      <c r="G723" s="217">
        <f t="shared" si="55"/>
        <v>2019</v>
      </c>
      <c r="H723" s="216">
        <v>3.2746281096496501</v>
      </c>
      <c r="I723" s="216">
        <v>3.5172860098801699</v>
      </c>
      <c r="J723" s="194">
        <f t="shared" si="56"/>
        <v>3.39595705976491</v>
      </c>
      <c r="K723" s="219">
        <f>InpC!$F$55*100</f>
        <v>0.15</v>
      </c>
      <c r="L723" s="219">
        <f>InpC!$F$64*100</f>
        <v>0</v>
      </c>
      <c r="M723" s="194">
        <f t="shared" si="57"/>
        <v>3.2459570597649101</v>
      </c>
      <c r="N723" s="194">
        <f t="shared" si="58"/>
        <v>3.2459570597649101</v>
      </c>
    </row>
    <row r="724" spans="5:14" x14ac:dyDescent="0.25">
      <c r="E724" s="220">
        <f t="shared" si="59"/>
        <v>43377</v>
      </c>
      <c r="F724" s="219">
        <f xml:space="preserve"> InpC!$F$28</f>
        <v>4</v>
      </c>
      <c r="G724" s="217">
        <f t="shared" si="55"/>
        <v>2019</v>
      </c>
      <c r="H724" s="216">
        <v>3.3344236412649</v>
      </c>
      <c r="I724" s="216">
        <v>3.5774441217103798</v>
      </c>
      <c r="J724" s="194">
        <f t="shared" si="56"/>
        <v>3.4559338814876401</v>
      </c>
      <c r="K724" s="219">
        <f>InpC!$F$55*100</f>
        <v>0.15</v>
      </c>
      <c r="L724" s="219">
        <f>InpC!$F$64*100</f>
        <v>0</v>
      </c>
      <c r="M724" s="194">
        <f t="shared" si="57"/>
        <v>3.3059338814876402</v>
      </c>
      <c r="N724" s="194">
        <f t="shared" si="58"/>
        <v>3.3059338814876402</v>
      </c>
    </row>
    <row r="725" spans="5:14" x14ac:dyDescent="0.25">
      <c r="E725" s="220">
        <f t="shared" si="59"/>
        <v>43378</v>
      </c>
      <c r="F725" s="219">
        <f xml:space="preserve"> InpC!$F$28</f>
        <v>4</v>
      </c>
      <c r="G725" s="217">
        <f t="shared" si="55"/>
        <v>2019</v>
      </c>
      <c r="H725" s="216">
        <v>3.3765638818252199</v>
      </c>
      <c r="I725" s="216">
        <v>3.6205723672777599</v>
      </c>
      <c r="J725" s="194">
        <f t="shared" si="56"/>
        <v>3.4985681245514897</v>
      </c>
      <c r="K725" s="219">
        <f>InpC!$F$55*100</f>
        <v>0.15</v>
      </c>
      <c r="L725" s="219">
        <f>InpC!$F$64*100</f>
        <v>0</v>
      </c>
      <c r="M725" s="194">
        <f t="shared" si="57"/>
        <v>3.3485681245514898</v>
      </c>
      <c r="N725" s="194">
        <f t="shared" si="58"/>
        <v>3.3485681245514898</v>
      </c>
    </row>
    <row r="726" spans="5:14" x14ac:dyDescent="0.25">
      <c r="E726" s="220">
        <f t="shared" si="59"/>
        <v>43381</v>
      </c>
      <c r="F726" s="219">
        <f xml:space="preserve"> InpC!$F$28</f>
        <v>4</v>
      </c>
      <c r="G726" s="217">
        <f t="shared" si="55"/>
        <v>2019</v>
      </c>
      <c r="H726" s="216">
        <v>3.3493343463994201</v>
      </c>
      <c r="I726" s="216">
        <v>3.59912339596936</v>
      </c>
      <c r="J726" s="194">
        <f t="shared" si="56"/>
        <v>3.4742288711843901</v>
      </c>
      <c r="K726" s="219">
        <f>InpC!$F$55*100</f>
        <v>0.15</v>
      </c>
      <c r="L726" s="219">
        <f>InpC!$F$64*100</f>
        <v>0</v>
      </c>
      <c r="M726" s="194">
        <f t="shared" si="57"/>
        <v>3.3242288711843901</v>
      </c>
      <c r="N726" s="194">
        <f t="shared" si="58"/>
        <v>3.3242288711843901</v>
      </c>
    </row>
    <row r="727" spans="5:14" x14ac:dyDescent="0.25">
      <c r="E727" s="220">
        <f t="shared" si="59"/>
        <v>43382</v>
      </c>
      <c r="F727" s="219">
        <f xml:space="preserve"> InpC!$F$28</f>
        <v>4</v>
      </c>
      <c r="G727" s="217">
        <f t="shared" si="55"/>
        <v>2019</v>
      </c>
      <c r="H727" s="216">
        <v>3.37095926232475</v>
      </c>
      <c r="I727" s="216">
        <v>3.6239707430951</v>
      </c>
      <c r="J727" s="194">
        <f t="shared" si="56"/>
        <v>3.4974650027099248</v>
      </c>
      <c r="K727" s="219">
        <f>InpC!$F$55*100</f>
        <v>0.15</v>
      </c>
      <c r="L727" s="219">
        <f>InpC!$F$64*100</f>
        <v>0</v>
      </c>
      <c r="M727" s="194">
        <f t="shared" si="57"/>
        <v>3.3474650027099249</v>
      </c>
      <c r="N727" s="194">
        <f t="shared" si="58"/>
        <v>3.3474650027099249</v>
      </c>
    </row>
    <row r="728" spans="5:14" x14ac:dyDescent="0.25">
      <c r="E728" s="220">
        <f t="shared" si="59"/>
        <v>43383</v>
      </c>
      <c r="F728" s="219">
        <f xml:space="preserve"> InpC!$F$28</f>
        <v>4</v>
      </c>
      <c r="G728" s="217">
        <f t="shared" si="55"/>
        <v>2019</v>
      </c>
      <c r="H728" s="216">
        <v>3.4147623814970198</v>
      </c>
      <c r="I728" s="216">
        <v>3.6665653475223898</v>
      </c>
      <c r="J728" s="194">
        <f t="shared" si="56"/>
        <v>3.540663864509705</v>
      </c>
      <c r="K728" s="219">
        <f>InpC!$F$55*100</f>
        <v>0.15</v>
      </c>
      <c r="L728" s="219">
        <f>InpC!$F$64*100</f>
        <v>0</v>
      </c>
      <c r="M728" s="194">
        <f t="shared" si="57"/>
        <v>3.3906638645097051</v>
      </c>
      <c r="N728" s="194">
        <f t="shared" si="58"/>
        <v>3.3906638645097051</v>
      </c>
    </row>
    <row r="729" spans="5:14" x14ac:dyDescent="0.25">
      <c r="E729" s="220">
        <f t="shared" si="59"/>
        <v>43384</v>
      </c>
      <c r="F729" s="219">
        <f xml:space="preserve"> InpC!$F$28</f>
        <v>4</v>
      </c>
      <c r="G729" s="217">
        <f t="shared" si="55"/>
        <v>2019</v>
      </c>
      <c r="H729" s="216">
        <v>3.4145160499779301</v>
      </c>
      <c r="I729" s="216">
        <v>3.6659158841488502</v>
      </c>
      <c r="J729" s="194">
        <f t="shared" si="56"/>
        <v>3.5402159670633901</v>
      </c>
      <c r="K729" s="219">
        <f>InpC!$F$55*100</f>
        <v>0.15</v>
      </c>
      <c r="L729" s="219">
        <f>InpC!$F$64*100</f>
        <v>0</v>
      </c>
      <c r="M729" s="194">
        <f t="shared" si="57"/>
        <v>3.3902159670633902</v>
      </c>
      <c r="N729" s="194">
        <f t="shared" si="58"/>
        <v>3.3902159670633902</v>
      </c>
    </row>
    <row r="730" spans="5:14" x14ac:dyDescent="0.25">
      <c r="E730" s="220">
        <f t="shared" si="59"/>
        <v>43385</v>
      </c>
      <c r="F730" s="219">
        <f xml:space="preserve"> InpC!$F$28</f>
        <v>4</v>
      </c>
      <c r="G730" s="217">
        <f t="shared" si="55"/>
        <v>2019</v>
      </c>
      <c r="H730" s="216">
        <v>3.3778119157596498</v>
      </c>
      <c r="I730" s="216">
        <v>3.6331098405669402</v>
      </c>
      <c r="J730" s="194">
        <f t="shared" si="56"/>
        <v>3.5054608781632952</v>
      </c>
      <c r="K730" s="219">
        <f>InpC!$F$55*100</f>
        <v>0.15</v>
      </c>
      <c r="L730" s="219">
        <f>InpC!$F$64*100</f>
        <v>0</v>
      </c>
      <c r="M730" s="194">
        <f t="shared" si="57"/>
        <v>3.3554608781632953</v>
      </c>
      <c r="N730" s="194">
        <f t="shared" si="58"/>
        <v>3.3554608781632953</v>
      </c>
    </row>
    <row r="731" spans="5:14" x14ac:dyDescent="0.25">
      <c r="E731" s="220">
        <f t="shared" si="59"/>
        <v>43388</v>
      </c>
      <c r="F731" s="219">
        <f xml:space="preserve"> InpC!$F$28</f>
        <v>4</v>
      </c>
      <c r="G731" s="217">
        <f t="shared" si="55"/>
        <v>2019</v>
      </c>
      <c r="H731" s="216">
        <v>3.3575031483160198</v>
      </c>
      <c r="I731" s="216">
        <v>3.6083362439729498</v>
      </c>
      <c r="J731" s="194">
        <f t="shared" si="56"/>
        <v>3.482919696144485</v>
      </c>
      <c r="K731" s="219">
        <f>InpC!$F$55*100</f>
        <v>0.15</v>
      </c>
      <c r="L731" s="219">
        <f>InpC!$F$64*100</f>
        <v>0</v>
      </c>
      <c r="M731" s="194">
        <f t="shared" si="57"/>
        <v>3.3329196961444851</v>
      </c>
      <c r="N731" s="194">
        <f t="shared" si="58"/>
        <v>3.3329196961444851</v>
      </c>
    </row>
    <row r="732" spans="5:14" x14ac:dyDescent="0.25">
      <c r="E732" s="220">
        <f t="shared" si="59"/>
        <v>43389</v>
      </c>
      <c r="F732" s="219">
        <f xml:space="preserve"> InpC!$F$28</f>
        <v>4</v>
      </c>
      <c r="G732" s="217">
        <f t="shared" si="55"/>
        <v>2019</v>
      </c>
      <c r="H732" s="216">
        <v>3.3546771873808399</v>
      </c>
      <c r="I732" s="216">
        <v>3.6101180279665801</v>
      </c>
      <c r="J732" s="194">
        <f t="shared" si="56"/>
        <v>3.4823976076737102</v>
      </c>
      <c r="K732" s="219">
        <f>InpC!$F$55*100</f>
        <v>0.15</v>
      </c>
      <c r="L732" s="219">
        <f>InpC!$F$64*100</f>
        <v>0</v>
      </c>
      <c r="M732" s="194">
        <f t="shared" si="57"/>
        <v>3.3323976076737103</v>
      </c>
      <c r="N732" s="194">
        <f t="shared" si="58"/>
        <v>3.3323976076737103</v>
      </c>
    </row>
    <row r="733" spans="5:14" x14ac:dyDescent="0.25">
      <c r="E733" s="220">
        <f t="shared" si="59"/>
        <v>43390</v>
      </c>
      <c r="F733" s="219">
        <f xml:space="preserve"> InpC!$F$28</f>
        <v>4</v>
      </c>
      <c r="G733" s="217">
        <f t="shared" si="55"/>
        <v>2019</v>
      </c>
      <c r="H733" s="216">
        <v>3.3064082109752602</v>
      </c>
      <c r="I733" s="216">
        <v>3.56331684273525</v>
      </c>
      <c r="J733" s="194">
        <f t="shared" si="56"/>
        <v>3.4348625268552553</v>
      </c>
      <c r="K733" s="219">
        <f>InpC!$F$55*100</f>
        <v>0.15</v>
      </c>
      <c r="L733" s="219">
        <f>InpC!$F$64*100</f>
        <v>0</v>
      </c>
      <c r="M733" s="194">
        <f t="shared" si="57"/>
        <v>3.2848625268552554</v>
      </c>
      <c r="N733" s="194">
        <f t="shared" si="58"/>
        <v>3.2848625268552554</v>
      </c>
    </row>
    <row r="734" spans="5:14" x14ac:dyDescent="0.25">
      <c r="E734" s="220">
        <f t="shared" si="59"/>
        <v>43391</v>
      </c>
      <c r="F734" s="219">
        <f xml:space="preserve"> InpC!$F$28</f>
        <v>4</v>
      </c>
      <c r="G734" s="217">
        <f t="shared" si="55"/>
        <v>2019</v>
      </c>
      <c r="H734" s="216">
        <v>3.3078080391851699</v>
      </c>
      <c r="I734" s="216">
        <v>3.56604541684495</v>
      </c>
      <c r="J734" s="194">
        <f t="shared" si="56"/>
        <v>3.4369267280150599</v>
      </c>
      <c r="K734" s="219">
        <f>InpC!$F$55*100</f>
        <v>0.15</v>
      </c>
      <c r="L734" s="219">
        <f>InpC!$F$64*100</f>
        <v>0</v>
      </c>
      <c r="M734" s="194">
        <f t="shared" si="57"/>
        <v>3.28692672801506</v>
      </c>
      <c r="N734" s="194">
        <f t="shared" si="58"/>
        <v>3.28692672801506</v>
      </c>
    </row>
    <row r="735" spans="5:14" x14ac:dyDescent="0.25">
      <c r="E735" s="220">
        <f t="shared" si="59"/>
        <v>43392</v>
      </c>
      <c r="F735" s="219">
        <f xml:space="preserve"> InpC!$F$28</f>
        <v>4</v>
      </c>
      <c r="G735" s="217">
        <f t="shared" si="55"/>
        <v>2019</v>
      </c>
      <c r="H735" s="216">
        <v>3.3157888094510199</v>
      </c>
      <c r="I735" s="216">
        <v>3.57500968114336</v>
      </c>
      <c r="J735" s="194">
        <f t="shared" si="56"/>
        <v>3.4453992452971898</v>
      </c>
      <c r="K735" s="219">
        <f>InpC!$F$55*100</f>
        <v>0.15</v>
      </c>
      <c r="L735" s="219">
        <f>InpC!$F$64*100</f>
        <v>0</v>
      </c>
      <c r="M735" s="194">
        <f t="shared" si="57"/>
        <v>3.2953992452971899</v>
      </c>
      <c r="N735" s="194">
        <f t="shared" si="58"/>
        <v>3.2953992452971899</v>
      </c>
    </row>
    <row r="736" spans="5:14" x14ac:dyDescent="0.25">
      <c r="E736" s="220">
        <f t="shared" si="59"/>
        <v>43395</v>
      </c>
      <c r="F736" s="219">
        <f xml:space="preserve"> InpC!$F$28</f>
        <v>4</v>
      </c>
      <c r="G736" s="217">
        <f t="shared" si="55"/>
        <v>2019</v>
      </c>
      <c r="H736" s="216">
        <v>3.2798367064459799</v>
      </c>
      <c r="I736" s="216">
        <v>3.5417805360793801</v>
      </c>
      <c r="J736" s="194">
        <f t="shared" si="56"/>
        <v>3.4108086212626798</v>
      </c>
      <c r="K736" s="219">
        <f>InpC!$F$55*100</f>
        <v>0.15</v>
      </c>
      <c r="L736" s="219">
        <f>InpC!$F$64*100</f>
        <v>0</v>
      </c>
      <c r="M736" s="194">
        <f t="shared" si="57"/>
        <v>3.2608086212626799</v>
      </c>
      <c r="N736" s="194">
        <f t="shared" si="58"/>
        <v>3.2608086212626799</v>
      </c>
    </row>
    <row r="737" spans="5:14" x14ac:dyDescent="0.25">
      <c r="E737" s="220">
        <f t="shared" si="59"/>
        <v>43396</v>
      </c>
      <c r="F737" s="219">
        <f xml:space="preserve"> InpC!$F$28</f>
        <v>4</v>
      </c>
      <c r="G737" s="217">
        <f t="shared" si="55"/>
        <v>2019</v>
      </c>
      <c r="H737" s="216">
        <v>3.2538479719909801</v>
      </c>
      <c r="I737" s="216">
        <v>3.51605091064495</v>
      </c>
      <c r="J737" s="194">
        <f t="shared" si="56"/>
        <v>3.384949441317965</v>
      </c>
      <c r="K737" s="219">
        <f>InpC!$F$55*100</f>
        <v>0.15</v>
      </c>
      <c r="L737" s="219">
        <f>InpC!$F$64*100</f>
        <v>0</v>
      </c>
      <c r="M737" s="194">
        <f t="shared" si="57"/>
        <v>3.2349494413179651</v>
      </c>
      <c r="N737" s="194">
        <f t="shared" si="58"/>
        <v>3.2349494413179651</v>
      </c>
    </row>
    <row r="738" spans="5:14" x14ac:dyDescent="0.25">
      <c r="E738" s="220">
        <f t="shared" si="59"/>
        <v>43397</v>
      </c>
      <c r="F738" s="219">
        <f xml:space="preserve"> InpC!$F$28</f>
        <v>4</v>
      </c>
      <c r="G738" s="217">
        <f t="shared" si="55"/>
        <v>2019</v>
      </c>
      <c r="H738" s="216">
        <v>3.2324505118959901</v>
      </c>
      <c r="I738" s="216">
        <v>3.4923562480382699</v>
      </c>
      <c r="J738" s="194">
        <f t="shared" si="56"/>
        <v>3.3624033799671302</v>
      </c>
      <c r="K738" s="219">
        <f>InpC!$F$55*100</f>
        <v>0.15</v>
      </c>
      <c r="L738" s="219">
        <f>InpC!$F$64*100</f>
        <v>0</v>
      </c>
      <c r="M738" s="194">
        <f t="shared" si="57"/>
        <v>3.2124033799671303</v>
      </c>
      <c r="N738" s="194">
        <f t="shared" si="58"/>
        <v>3.2124033799671303</v>
      </c>
    </row>
    <row r="739" spans="5:14" x14ac:dyDescent="0.25">
      <c r="E739" s="220">
        <f t="shared" si="59"/>
        <v>43398</v>
      </c>
      <c r="F739" s="219">
        <f xml:space="preserve"> InpC!$F$28</f>
        <v>4</v>
      </c>
      <c r="G739" s="217">
        <f t="shared" si="55"/>
        <v>2019</v>
      </c>
      <c r="H739" s="216">
        <v>3.2344556863782401</v>
      </c>
      <c r="I739" s="216">
        <v>3.5040458647330599</v>
      </c>
      <c r="J739" s="194">
        <f t="shared" si="56"/>
        <v>3.36925077555565</v>
      </c>
      <c r="K739" s="219">
        <f>InpC!$F$55*100</f>
        <v>0.15</v>
      </c>
      <c r="L739" s="219">
        <f>InpC!$F$64*100</f>
        <v>0</v>
      </c>
      <c r="M739" s="194">
        <f t="shared" si="57"/>
        <v>3.2192507755556501</v>
      </c>
      <c r="N739" s="194">
        <f t="shared" si="58"/>
        <v>3.2192507755556501</v>
      </c>
    </row>
    <row r="740" spans="5:14" x14ac:dyDescent="0.25">
      <c r="E740" s="220">
        <f t="shared" si="59"/>
        <v>43399</v>
      </c>
      <c r="F740" s="219">
        <f xml:space="preserve"> InpC!$F$28</f>
        <v>4</v>
      </c>
      <c r="G740" s="217">
        <f t="shared" si="55"/>
        <v>2019</v>
      </c>
      <c r="H740" s="216">
        <v>3.1937507809549199</v>
      </c>
      <c r="I740" s="216">
        <v>3.46158267413638</v>
      </c>
      <c r="J740" s="194">
        <f t="shared" si="56"/>
        <v>3.3276667275456502</v>
      </c>
      <c r="K740" s="219">
        <f>InpC!$F$55*100</f>
        <v>0.15</v>
      </c>
      <c r="L740" s="219">
        <f>InpC!$F$64*100</f>
        <v>0</v>
      </c>
      <c r="M740" s="194">
        <f t="shared" si="57"/>
        <v>3.1776667275456503</v>
      </c>
      <c r="N740" s="194">
        <f t="shared" si="58"/>
        <v>3.1776667275456503</v>
      </c>
    </row>
    <row r="741" spans="5:14" x14ac:dyDescent="0.25">
      <c r="E741" s="220">
        <f t="shared" si="59"/>
        <v>43402</v>
      </c>
      <c r="F741" s="219">
        <f xml:space="preserve"> InpC!$F$28</f>
        <v>4</v>
      </c>
      <c r="G741" s="217">
        <f t="shared" si="55"/>
        <v>2019</v>
      </c>
      <c r="H741" s="216">
        <v>3.21556232190889</v>
      </c>
      <c r="I741" s="216">
        <v>3.48689067153544</v>
      </c>
      <c r="J741" s="194">
        <f t="shared" si="56"/>
        <v>3.3512264967221652</v>
      </c>
      <c r="K741" s="219">
        <f>InpC!$F$55*100</f>
        <v>0.15</v>
      </c>
      <c r="L741" s="219">
        <f>InpC!$F$64*100</f>
        <v>0</v>
      </c>
      <c r="M741" s="194">
        <f t="shared" si="57"/>
        <v>3.2012264967221653</v>
      </c>
      <c r="N741" s="194">
        <f t="shared" si="58"/>
        <v>3.2012264967221653</v>
      </c>
    </row>
    <row r="742" spans="5:14" x14ac:dyDescent="0.25">
      <c r="E742" s="220">
        <f t="shared" si="59"/>
        <v>43403</v>
      </c>
      <c r="F742" s="219">
        <f xml:space="preserve"> InpC!$F$28</f>
        <v>4</v>
      </c>
      <c r="G742" s="217">
        <f t="shared" si="55"/>
        <v>2019</v>
      </c>
      <c r="H742" s="216">
        <v>3.2042781188406999</v>
      </c>
      <c r="I742" s="216">
        <v>3.4793001713297298</v>
      </c>
      <c r="J742" s="194">
        <f t="shared" si="56"/>
        <v>3.3417891450852149</v>
      </c>
      <c r="K742" s="219">
        <f>InpC!$F$55*100</f>
        <v>0.15</v>
      </c>
      <c r="L742" s="219">
        <f>InpC!$F$64*100</f>
        <v>0</v>
      </c>
      <c r="M742" s="194">
        <f t="shared" si="57"/>
        <v>3.1917891450852149</v>
      </c>
      <c r="N742" s="194">
        <f t="shared" si="58"/>
        <v>3.1917891450852149</v>
      </c>
    </row>
    <row r="743" spans="5:14" x14ac:dyDescent="0.25">
      <c r="E743" s="220">
        <f t="shared" si="59"/>
        <v>43404</v>
      </c>
      <c r="F743" s="219">
        <f xml:space="preserve"> InpC!$F$28</f>
        <v>4</v>
      </c>
      <c r="G743" s="217">
        <f t="shared" si="55"/>
        <v>2019</v>
      </c>
      <c r="H743" s="216">
        <v>3.2490038576131801</v>
      </c>
      <c r="I743" s="216">
        <v>3.5225908798633299</v>
      </c>
      <c r="J743" s="194">
        <f t="shared" si="56"/>
        <v>3.3857973687382552</v>
      </c>
      <c r="K743" s="219">
        <f>InpC!$F$55*100</f>
        <v>0.15</v>
      </c>
      <c r="L743" s="219">
        <f>InpC!$F$64*100</f>
        <v>0</v>
      </c>
      <c r="M743" s="194">
        <f t="shared" si="57"/>
        <v>3.2357973687382553</v>
      </c>
      <c r="N743" s="194">
        <f t="shared" si="58"/>
        <v>3.2357973687382553</v>
      </c>
    </row>
    <row r="744" spans="5:14" x14ac:dyDescent="0.25">
      <c r="E744" s="220">
        <f t="shared" si="59"/>
        <v>43405</v>
      </c>
      <c r="F744" s="219">
        <f xml:space="preserve"> InpC!$F$28</f>
        <v>4</v>
      </c>
      <c r="G744" s="217">
        <f t="shared" si="55"/>
        <v>2019</v>
      </c>
      <c r="H744" s="216">
        <v>3.2515151415488401</v>
      </c>
      <c r="I744" s="216">
        <v>3.53179996073455</v>
      </c>
      <c r="J744" s="194">
        <f t="shared" si="56"/>
        <v>3.3916575511416953</v>
      </c>
      <c r="K744" s="219">
        <f>InpC!$F$55*100</f>
        <v>0.15</v>
      </c>
      <c r="L744" s="219">
        <f>InpC!$F$64*100</f>
        <v>0</v>
      </c>
      <c r="M744" s="194">
        <f t="shared" si="57"/>
        <v>3.2416575511416954</v>
      </c>
      <c r="N744" s="194">
        <f t="shared" si="58"/>
        <v>3.2416575511416954</v>
      </c>
    </row>
    <row r="745" spans="5:14" x14ac:dyDescent="0.25">
      <c r="E745" s="220">
        <f t="shared" si="59"/>
        <v>43406</v>
      </c>
      <c r="F745" s="219">
        <f xml:space="preserve"> InpC!$F$28</f>
        <v>4</v>
      </c>
      <c r="G745" s="217">
        <f t="shared" si="55"/>
        <v>2019</v>
      </c>
      <c r="H745" s="216">
        <v>3.27920592695452</v>
      </c>
      <c r="I745" s="216">
        <v>3.5583284336305998</v>
      </c>
      <c r="J745" s="194">
        <f t="shared" si="56"/>
        <v>3.4187671802925599</v>
      </c>
      <c r="K745" s="219">
        <f>InpC!$F$55*100</f>
        <v>0.15</v>
      </c>
      <c r="L745" s="219">
        <f>InpC!$F$64*100</f>
        <v>0</v>
      </c>
      <c r="M745" s="194">
        <f t="shared" si="57"/>
        <v>3.26876718029256</v>
      </c>
      <c r="N745" s="194">
        <f t="shared" si="58"/>
        <v>3.26876718029256</v>
      </c>
    </row>
    <row r="746" spans="5:14" x14ac:dyDescent="0.25">
      <c r="E746" s="220">
        <f t="shared" si="59"/>
        <v>43409</v>
      </c>
      <c r="F746" s="219">
        <f xml:space="preserve"> InpC!$F$28</f>
        <v>4</v>
      </c>
      <c r="G746" s="217">
        <f t="shared" si="55"/>
        <v>2019</v>
      </c>
      <c r="H746" s="216">
        <v>3.2862427735603199</v>
      </c>
      <c r="I746" s="216">
        <v>3.5655969728458698</v>
      </c>
      <c r="J746" s="194">
        <f t="shared" si="56"/>
        <v>3.4259198732030951</v>
      </c>
      <c r="K746" s="219">
        <f>InpC!$F$55*100</f>
        <v>0.15</v>
      </c>
      <c r="L746" s="219">
        <f>InpC!$F$64*100</f>
        <v>0</v>
      </c>
      <c r="M746" s="194">
        <f t="shared" si="57"/>
        <v>3.2759198732030952</v>
      </c>
      <c r="N746" s="194">
        <f t="shared" si="58"/>
        <v>3.2759198732030952</v>
      </c>
    </row>
    <row r="747" spans="5:14" x14ac:dyDescent="0.25">
      <c r="E747" s="220">
        <f t="shared" si="59"/>
        <v>43410</v>
      </c>
      <c r="F747" s="219">
        <f xml:space="preserve"> InpC!$F$28</f>
        <v>4</v>
      </c>
      <c r="G747" s="217">
        <f t="shared" si="55"/>
        <v>2019</v>
      </c>
      <c r="H747" s="216">
        <v>3.3168987749008401</v>
      </c>
      <c r="I747" s="216">
        <v>3.5970634740470699</v>
      </c>
      <c r="J747" s="194">
        <f t="shared" si="56"/>
        <v>3.456981124473955</v>
      </c>
      <c r="K747" s="219">
        <f>InpC!$F$55*100</f>
        <v>0.15</v>
      </c>
      <c r="L747" s="219">
        <f>InpC!$F$64*100</f>
        <v>0</v>
      </c>
      <c r="M747" s="194">
        <f t="shared" si="57"/>
        <v>3.3069811244739551</v>
      </c>
      <c r="N747" s="194">
        <f t="shared" si="58"/>
        <v>3.3069811244739551</v>
      </c>
    </row>
    <row r="748" spans="5:14" x14ac:dyDescent="0.25">
      <c r="E748" s="220">
        <f t="shared" si="59"/>
        <v>43411</v>
      </c>
      <c r="F748" s="219">
        <f xml:space="preserve"> InpC!$F$28</f>
        <v>4</v>
      </c>
      <c r="G748" s="217">
        <f t="shared" si="55"/>
        <v>2019</v>
      </c>
      <c r="H748" s="216">
        <v>3.3176505666299598</v>
      </c>
      <c r="I748" s="216">
        <v>3.5942176473826302</v>
      </c>
      <c r="J748" s="194">
        <f t="shared" si="56"/>
        <v>3.455934107006295</v>
      </c>
      <c r="K748" s="219">
        <f>InpC!$F$55*100</f>
        <v>0.15</v>
      </c>
      <c r="L748" s="219">
        <f>InpC!$F$64*100</f>
        <v>0</v>
      </c>
      <c r="M748" s="194">
        <f t="shared" si="57"/>
        <v>3.3059341070062951</v>
      </c>
      <c r="N748" s="194">
        <f t="shared" si="58"/>
        <v>3.3059341070062951</v>
      </c>
    </row>
    <row r="749" spans="5:14" x14ac:dyDescent="0.25">
      <c r="E749" s="220">
        <f t="shared" si="59"/>
        <v>43412</v>
      </c>
      <c r="F749" s="219">
        <f xml:space="preserve"> InpC!$F$28</f>
        <v>4</v>
      </c>
      <c r="G749" s="217">
        <f t="shared" si="55"/>
        <v>2019</v>
      </c>
      <c r="H749" s="216">
        <v>3.34826210258906</v>
      </c>
      <c r="I749" s="216">
        <v>3.6253843834768</v>
      </c>
      <c r="J749" s="194">
        <f t="shared" si="56"/>
        <v>3.48682324303293</v>
      </c>
      <c r="K749" s="219">
        <f>InpC!$F$55*100</f>
        <v>0.15</v>
      </c>
      <c r="L749" s="219">
        <f>InpC!$F$64*100</f>
        <v>0</v>
      </c>
      <c r="M749" s="194">
        <f t="shared" si="57"/>
        <v>3.3368232430329301</v>
      </c>
      <c r="N749" s="194">
        <f t="shared" si="58"/>
        <v>3.3368232430329301</v>
      </c>
    </row>
    <row r="750" spans="5:14" x14ac:dyDescent="0.25">
      <c r="E750" s="220">
        <f t="shared" si="59"/>
        <v>43413</v>
      </c>
      <c r="F750" s="219">
        <f xml:space="preserve"> InpC!$F$28</f>
        <v>4</v>
      </c>
      <c r="G750" s="217">
        <f t="shared" si="55"/>
        <v>2019</v>
      </c>
      <c r="H750" s="216">
        <v>3.3040330969274598</v>
      </c>
      <c r="I750" s="216">
        <v>3.5807864816892998</v>
      </c>
      <c r="J750" s="194">
        <f t="shared" si="56"/>
        <v>3.44240978930838</v>
      </c>
      <c r="K750" s="219">
        <f>InpC!$F$55*100</f>
        <v>0.15</v>
      </c>
      <c r="L750" s="219">
        <f>InpC!$F$64*100</f>
        <v>0</v>
      </c>
      <c r="M750" s="194">
        <f t="shared" si="57"/>
        <v>3.2924097893083801</v>
      </c>
      <c r="N750" s="194">
        <f t="shared" si="58"/>
        <v>3.2924097893083801</v>
      </c>
    </row>
    <row r="751" spans="5:14" x14ac:dyDescent="0.25">
      <c r="E751" s="220">
        <f t="shared" si="59"/>
        <v>43416</v>
      </c>
      <c r="F751" s="219">
        <f xml:space="preserve"> InpC!$F$28</f>
        <v>4</v>
      </c>
      <c r="G751" s="217">
        <f t="shared" si="55"/>
        <v>2019</v>
      </c>
      <c r="H751" s="216">
        <v>3.2749591950973298</v>
      </c>
      <c r="I751" s="216">
        <v>3.5520043008172499</v>
      </c>
      <c r="J751" s="194">
        <f t="shared" si="56"/>
        <v>3.4134817479572899</v>
      </c>
      <c r="K751" s="219">
        <f>InpC!$F$55*100</f>
        <v>0.15</v>
      </c>
      <c r="L751" s="219">
        <f>InpC!$F$64*100</f>
        <v>0</v>
      </c>
      <c r="M751" s="194">
        <f t="shared" si="57"/>
        <v>3.26348174795729</v>
      </c>
      <c r="N751" s="194">
        <f t="shared" si="58"/>
        <v>3.26348174795729</v>
      </c>
    </row>
    <row r="752" spans="5:14" x14ac:dyDescent="0.25">
      <c r="E752" s="220">
        <f t="shared" si="59"/>
        <v>43417</v>
      </c>
      <c r="F752" s="219">
        <f xml:space="preserve"> InpC!$F$28</f>
        <v>4</v>
      </c>
      <c r="G752" s="217">
        <f t="shared" si="55"/>
        <v>2019</v>
      </c>
      <c r="H752" s="216">
        <v>3.3495531458607899</v>
      </c>
      <c r="I752" s="216">
        <v>3.6330439521039599</v>
      </c>
      <c r="J752" s="194">
        <f t="shared" si="56"/>
        <v>3.4912985489823747</v>
      </c>
      <c r="K752" s="219">
        <f>InpC!$F$55*100</f>
        <v>0.15</v>
      </c>
      <c r="L752" s="219">
        <f>InpC!$F$64*100</f>
        <v>0</v>
      </c>
      <c r="M752" s="194">
        <f t="shared" si="57"/>
        <v>3.3412985489823748</v>
      </c>
      <c r="N752" s="194">
        <f t="shared" si="58"/>
        <v>3.3412985489823748</v>
      </c>
    </row>
    <row r="753" spans="5:14" x14ac:dyDescent="0.25">
      <c r="E753" s="220">
        <f t="shared" si="59"/>
        <v>43418</v>
      </c>
      <c r="F753" s="219">
        <f xml:space="preserve"> InpC!$F$28</f>
        <v>4</v>
      </c>
      <c r="G753" s="217">
        <f t="shared" si="55"/>
        <v>2019</v>
      </c>
      <c r="H753" s="216">
        <v>3.3852305232880799</v>
      </c>
      <c r="I753" s="216">
        <v>3.6720171992492801</v>
      </c>
      <c r="J753" s="194">
        <f t="shared" si="56"/>
        <v>3.52862386126868</v>
      </c>
      <c r="K753" s="219">
        <f>InpC!$F$55*100</f>
        <v>0.15</v>
      </c>
      <c r="L753" s="219">
        <f>InpC!$F$64*100</f>
        <v>0</v>
      </c>
      <c r="M753" s="194">
        <f t="shared" si="57"/>
        <v>3.3786238612686801</v>
      </c>
      <c r="N753" s="194">
        <f t="shared" si="58"/>
        <v>3.3786238612686801</v>
      </c>
    </row>
    <row r="754" spans="5:14" x14ac:dyDescent="0.25">
      <c r="E754" s="220">
        <f t="shared" si="59"/>
        <v>43419</v>
      </c>
      <c r="F754" s="219">
        <f xml:space="preserve"> InpC!$F$28</f>
        <v>4</v>
      </c>
      <c r="G754" s="217">
        <f t="shared" si="55"/>
        <v>2019</v>
      </c>
      <c r="H754" s="216">
        <v>3.3552800326064398</v>
      </c>
      <c r="I754" s="216">
        <v>3.64341319037255</v>
      </c>
      <c r="J754" s="194">
        <f t="shared" si="56"/>
        <v>3.4993466114894947</v>
      </c>
      <c r="K754" s="219">
        <f>InpC!$F$55*100</f>
        <v>0.15</v>
      </c>
      <c r="L754" s="219">
        <f>InpC!$F$64*100</f>
        <v>0</v>
      </c>
      <c r="M754" s="194">
        <f t="shared" si="57"/>
        <v>3.3493466114894948</v>
      </c>
      <c r="N754" s="194">
        <f t="shared" si="58"/>
        <v>3.3493466114894948</v>
      </c>
    </row>
    <row r="755" spans="5:14" x14ac:dyDescent="0.25">
      <c r="E755" s="220">
        <f t="shared" si="59"/>
        <v>43420</v>
      </c>
      <c r="F755" s="219">
        <f xml:space="preserve"> InpC!$F$28</f>
        <v>4</v>
      </c>
      <c r="G755" s="217">
        <f t="shared" si="55"/>
        <v>2019</v>
      </c>
      <c r="H755" s="216">
        <v>3.4049692668436702</v>
      </c>
      <c r="I755" s="216">
        <v>3.7112884660677099</v>
      </c>
      <c r="J755" s="194">
        <f t="shared" si="56"/>
        <v>3.5581288664556903</v>
      </c>
      <c r="K755" s="219">
        <f>InpC!$F$55*100</f>
        <v>0.15</v>
      </c>
      <c r="L755" s="219">
        <f>InpC!$F$64*100</f>
        <v>0</v>
      </c>
      <c r="M755" s="194">
        <f t="shared" si="57"/>
        <v>3.4081288664556904</v>
      </c>
      <c r="N755" s="194">
        <f t="shared" si="58"/>
        <v>3.4081288664556904</v>
      </c>
    </row>
    <row r="756" spans="5:14" x14ac:dyDescent="0.25">
      <c r="E756" s="220">
        <f t="shared" si="59"/>
        <v>43423</v>
      </c>
      <c r="F756" s="219">
        <f xml:space="preserve"> InpC!$F$28</f>
        <v>4</v>
      </c>
      <c r="G756" s="217">
        <f t="shared" si="55"/>
        <v>2019</v>
      </c>
      <c r="H756" s="216">
        <v>3.40390459891626</v>
      </c>
      <c r="I756" s="216">
        <v>3.7086736242467002</v>
      </c>
      <c r="J756" s="194">
        <f t="shared" si="56"/>
        <v>3.5562891115814801</v>
      </c>
      <c r="K756" s="219">
        <f>InpC!$F$55*100</f>
        <v>0.15</v>
      </c>
      <c r="L756" s="219">
        <f>InpC!$F$64*100</f>
        <v>0</v>
      </c>
      <c r="M756" s="194">
        <f t="shared" si="57"/>
        <v>3.4062891115814802</v>
      </c>
      <c r="N756" s="194">
        <f t="shared" si="58"/>
        <v>3.4062891115814802</v>
      </c>
    </row>
    <row r="757" spans="5:14" x14ac:dyDescent="0.25">
      <c r="E757" s="220">
        <f t="shared" si="59"/>
        <v>43424</v>
      </c>
      <c r="F757" s="219">
        <f xml:space="preserve"> InpC!$F$28</f>
        <v>4</v>
      </c>
      <c r="G757" s="217">
        <f t="shared" si="55"/>
        <v>2019</v>
      </c>
      <c r="H757" s="216">
        <v>3.4598680201812999</v>
      </c>
      <c r="I757" s="216">
        <v>3.7680744905167698</v>
      </c>
      <c r="J757" s="194">
        <f t="shared" si="56"/>
        <v>3.6139712553490346</v>
      </c>
      <c r="K757" s="219">
        <f>InpC!$F$55*100</f>
        <v>0.15</v>
      </c>
      <c r="L757" s="219">
        <f>InpC!$F$64*100</f>
        <v>0</v>
      </c>
      <c r="M757" s="194">
        <f t="shared" si="57"/>
        <v>3.4639712553490347</v>
      </c>
      <c r="N757" s="194">
        <f t="shared" si="58"/>
        <v>3.4639712553490347</v>
      </c>
    </row>
    <row r="758" spans="5:14" x14ac:dyDescent="0.25">
      <c r="E758" s="220">
        <f t="shared" si="59"/>
        <v>43425</v>
      </c>
      <c r="F758" s="219">
        <f xml:space="preserve"> InpC!$F$28</f>
        <v>4</v>
      </c>
      <c r="G758" s="217">
        <f t="shared" si="55"/>
        <v>2019</v>
      </c>
      <c r="H758" s="216">
        <v>3.44104619704409</v>
      </c>
      <c r="I758" s="216">
        <v>3.7508577614169298</v>
      </c>
      <c r="J758" s="194">
        <f t="shared" si="56"/>
        <v>3.5959519792305099</v>
      </c>
      <c r="K758" s="219">
        <f>InpC!$F$55*100</f>
        <v>0.15</v>
      </c>
      <c r="L758" s="219">
        <f>InpC!$F$64*100</f>
        <v>0</v>
      </c>
      <c r="M758" s="194">
        <f t="shared" si="57"/>
        <v>3.44595197923051</v>
      </c>
      <c r="N758" s="194">
        <f t="shared" si="58"/>
        <v>3.44595197923051</v>
      </c>
    </row>
    <row r="759" spans="5:14" x14ac:dyDescent="0.25">
      <c r="E759" s="220">
        <f t="shared" si="59"/>
        <v>43426</v>
      </c>
      <c r="F759" s="219">
        <f xml:space="preserve"> InpC!$F$28</f>
        <v>4</v>
      </c>
      <c r="G759" s="217">
        <f t="shared" si="55"/>
        <v>2019</v>
      </c>
      <c r="H759" s="216">
        <v>3.4435207493581501</v>
      </c>
      <c r="I759" s="216">
        <v>3.7549890950375699</v>
      </c>
      <c r="J759" s="194">
        <f t="shared" si="56"/>
        <v>3.59925492219786</v>
      </c>
      <c r="K759" s="219">
        <f>InpC!$F$55*100</f>
        <v>0.15</v>
      </c>
      <c r="L759" s="219">
        <f>InpC!$F$64*100</f>
        <v>0</v>
      </c>
      <c r="M759" s="194">
        <f t="shared" si="57"/>
        <v>3.4492549221978601</v>
      </c>
      <c r="N759" s="194">
        <f t="shared" si="58"/>
        <v>3.4492549221978601</v>
      </c>
    </row>
    <row r="760" spans="5:14" x14ac:dyDescent="0.25">
      <c r="E760" s="220">
        <f t="shared" si="59"/>
        <v>43427</v>
      </c>
      <c r="F760" s="219">
        <f xml:space="preserve"> InpC!$F$28</f>
        <v>4</v>
      </c>
      <c r="G760" s="217">
        <f t="shared" si="55"/>
        <v>2019</v>
      </c>
      <c r="H760" s="216">
        <v>3.4117687789632298</v>
      </c>
      <c r="I760" s="216">
        <v>3.72174463429331</v>
      </c>
      <c r="J760" s="194">
        <f t="shared" si="56"/>
        <v>3.5667567066282699</v>
      </c>
      <c r="K760" s="219">
        <f>InpC!$F$55*100</f>
        <v>0.15</v>
      </c>
      <c r="L760" s="219">
        <f>InpC!$F$64*100</f>
        <v>0</v>
      </c>
      <c r="M760" s="194">
        <f t="shared" si="57"/>
        <v>3.41675670662827</v>
      </c>
      <c r="N760" s="194">
        <f t="shared" si="58"/>
        <v>3.41675670662827</v>
      </c>
    </row>
    <row r="761" spans="5:14" x14ac:dyDescent="0.25">
      <c r="E761" s="220">
        <f t="shared" si="59"/>
        <v>43430</v>
      </c>
      <c r="F761" s="219">
        <f xml:space="preserve"> InpC!$F$28</f>
        <v>4</v>
      </c>
      <c r="G761" s="217">
        <f t="shared" si="55"/>
        <v>2019</v>
      </c>
      <c r="H761" s="216">
        <v>3.43598451991405</v>
      </c>
      <c r="I761" s="216">
        <v>3.7453768952478099</v>
      </c>
      <c r="J761" s="194">
        <f t="shared" si="56"/>
        <v>3.5906807075809297</v>
      </c>
      <c r="K761" s="219">
        <f>InpC!$F$55*100</f>
        <v>0.15</v>
      </c>
      <c r="L761" s="219">
        <f>InpC!$F$64*100</f>
        <v>0</v>
      </c>
      <c r="M761" s="194">
        <f t="shared" si="57"/>
        <v>3.4406807075809298</v>
      </c>
      <c r="N761" s="194">
        <f t="shared" si="58"/>
        <v>3.4406807075809298</v>
      </c>
    </row>
    <row r="762" spans="5:14" x14ac:dyDescent="0.25">
      <c r="E762" s="220">
        <f t="shared" si="59"/>
        <v>43431</v>
      </c>
      <c r="F762" s="219">
        <f xml:space="preserve"> InpC!$F$28</f>
        <v>4</v>
      </c>
      <c r="G762" s="217">
        <f t="shared" si="55"/>
        <v>2019</v>
      </c>
      <c r="H762" s="216">
        <v>3.44042306178055</v>
      </c>
      <c r="I762" s="216">
        <v>3.7516395302165102</v>
      </c>
      <c r="J762" s="194">
        <f t="shared" si="56"/>
        <v>3.5960312959985301</v>
      </c>
      <c r="K762" s="219">
        <f>InpC!$F$55*100</f>
        <v>0.15</v>
      </c>
      <c r="L762" s="219">
        <f>InpC!$F$64*100</f>
        <v>0</v>
      </c>
      <c r="M762" s="194">
        <f t="shared" si="57"/>
        <v>3.4460312959985302</v>
      </c>
      <c r="N762" s="194">
        <f t="shared" si="58"/>
        <v>3.4460312959985302</v>
      </c>
    </row>
    <row r="763" spans="5:14" x14ac:dyDescent="0.25">
      <c r="E763" s="220">
        <f t="shared" si="59"/>
        <v>43432</v>
      </c>
      <c r="F763" s="219">
        <f xml:space="preserve"> InpC!$F$28</f>
        <v>4</v>
      </c>
      <c r="G763" s="217">
        <f t="shared" si="55"/>
        <v>2019</v>
      </c>
      <c r="H763" s="216">
        <v>3.4636964144885698</v>
      </c>
      <c r="I763" s="216">
        <v>3.77607470797849</v>
      </c>
      <c r="J763" s="194">
        <f t="shared" si="56"/>
        <v>3.6198855612335299</v>
      </c>
      <c r="K763" s="219">
        <f>InpC!$F$55*100</f>
        <v>0.15</v>
      </c>
      <c r="L763" s="219">
        <f>InpC!$F$64*100</f>
        <v>0</v>
      </c>
      <c r="M763" s="194">
        <f t="shared" si="57"/>
        <v>3.46988556123353</v>
      </c>
      <c r="N763" s="194">
        <f t="shared" si="58"/>
        <v>3.46988556123353</v>
      </c>
    </row>
    <row r="764" spans="5:14" x14ac:dyDescent="0.25">
      <c r="E764" s="220">
        <f t="shared" si="59"/>
        <v>43433</v>
      </c>
      <c r="F764" s="219">
        <f xml:space="preserve"> InpC!$F$28</f>
        <v>4</v>
      </c>
      <c r="G764" s="217">
        <f t="shared" si="55"/>
        <v>2019</v>
      </c>
      <c r="H764" s="216">
        <v>3.44627924391559</v>
      </c>
      <c r="I764" s="216">
        <v>3.75925416116401</v>
      </c>
      <c r="J764" s="194">
        <f t="shared" si="56"/>
        <v>3.6027667025398</v>
      </c>
      <c r="K764" s="219">
        <f>InpC!$F$55*100</f>
        <v>0.15</v>
      </c>
      <c r="L764" s="219">
        <f>InpC!$F$64*100</f>
        <v>0</v>
      </c>
      <c r="M764" s="194">
        <f t="shared" si="57"/>
        <v>3.4527667025398001</v>
      </c>
      <c r="N764" s="194">
        <f t="shared" si="58"/>
        <v>3.4527667025398001</v>
      </c>
    </row>
    <row r="765" spans="5:14" x14ac:dyDescent="0.25">
      <c r="E765" s="220">
        <f t="shared" si="59"/>
        <v>43434</v>
      </c>
      <c r="F765" s="219">
        <f xml:space="preserve"> InpC!$F$28</f>
        <v>4</v>
      </c>
      <c r="G765" s="217">
        <f t="shared" si="55"/>
        <v>2019</v>
      </c>
      <c r="H765" s="216">
        <v>3.4922258742110301</v>
      </c>
      <c r="I765" s="216">
        <v>3.81148113594055</v>
      </c>
      <c r="J765" s="194">
        <f t="shared" si="56"/>
        <v>3.6518535050757901</v>
      </c>
      <c r="K765" s="219">
        <f>InpC!$F$55*100</f>
        <v>0.15</v>
      </c>
      <c r="L765" s="219">
        <f>InpC!$F$64*100</f>
        <v>0</v>
      </c>
      <c r="M765" s="194">
        <f t="shared" si="57"/>
        <v>3.5018535050757902</v>
      </c>
      <c r="N765" s="194">
        <f t="shared" si="58"/>
        <v>3.5018535050757902</v>
      </c>
    </row>
    <row r="766" spans="5:14" x14ac:dyDescent="0.25">
      <c r="E766" s="220">
        <f t="shared" si="59"/>
        <v>43437</v>
      </c>
      <c r="F766" s="219">
        <f xml:space="preserve"> InpC!$F$28</f>
        <v>4</v>
      </c>
      <c r="G766" s="217">
        <f t="shared" si="55"/>
        <v>2019</v>
      </c>
      <c r="H766" s="216">
        <v>3.4374833040772801</v>
      </c>
      <c r="I766" s="216">
        <v>3.82254024342582</v>
      </c>
      <c r="J766" s="194">
        <f t="shared" si="56"/>
        <v>3.63001177375155</v>
      </c>
      <c r="K766" s="219">
        <f>InpC!$F$55*100</f>
        <v>0.15</v>
      </c>
      <c r="L766" s="219">
        <f>InpC!$F$64*100</f>
        <v>0</v>
      </c>
      <c r="M766" s="194">
        <f t="shared" si="57"/>
        <v>3.4800117737515501</v>
      </c>
      <c r="N766" s="194">
        <f t="shared" si="58"/>
        <v>3.4800117737515501</v>
      </c>
    </row>
    <row r="767" spans="5:14" x14ac:dyDescent="0.25">
      <c r="E767" s="220">
        <f t="shared" si="59"/>
        <v>43438</v>
      </c>
      <c r="F767" s="219">
        <f xml:space="preserve"> InpC!$F$28</f>
        <v>4</v>
      </c>
      <c r="G767" s="217">
        <f t="shared" si="55"/>
        <v>2019</v>
      </c>
      <c r="H767" s="216">
        <v>3.3935957017858498</v>
      </c>
      <c r="I767" s="216">
        <v>3.7876615453412801</v>
      </c>
      <c r="J767" s="194">
        <f t="shared" si="56"/>
        <v>3.5906286235635649</v>
      </c>
      <c r="K767" s="219">
        <f>InpC!$F$55*100</f>
        <v>0.15</v>
      </c>
      <c r="L767" s="219">
        <f>InpC!$F$64*100</f>
        <v>0</v>
      </c>
      <c r="M767" s="194">
        <f t="shared" si="57"/>
        <v>3.440628623563565</v>
      </c>
      <c r="N767" s="194">
        <f t="shared" si="58"/>
        <v>3.440628623563565</v>
      </c>
    </row>
    <row r="768" spans="5:14" x14ac:dyDescent="0.25">
      <c r="E768" s="220">
        <f t="shared" si="59"/>
        <v>43439</v>
      </c>
      <c r="F768" s="219">
        <f xml:space="preserve"> InpC!$F$28</f>
        <v>4</v>
      </c>
      <c r="G768" s="217">
        <f t="shared" si="55"/>
        <v>2019</v>
      </c>
      <c r="H768" s="216">
        <v>3.3989357778719498</v>
      </c>
      <c r="I768" s="216">
        <v>3.8024295555616798</v>
      </c>
      <c r="J768" s="194">
        <f t="shared" si="56"/>
        <v>3.600682666716815</v>
      </c>
      <c r="K768" s="219">
        <f>InpC!$F$55*100</f>
        <v>0.15</v>
      </c>
      <c r="L768" s="219">
        <f>InpC!$F$64*100</f>
        <v>0</v>
      </c>
      <c r="M768" s="194">
        <f t="shared" si="57"/>
        <v>3.4506826667168151</v>
      </c>
      <c r="N768" s="194">
        <f t="shared" si="58"/>
        <v>3.4506826667168151</v>
      </c>
    </row>
    <row r="769" spans="5:14" x14ac:dyDescent="0.25">
      <c r="E769" s="220">
        <f t="shared" si="59"/>
        <v>43440</v>
      </c>
      <c r="F769" s="219">
        <f xml:space="preserve"> InpC!$F$28</f>
        <v>4</v>
      </c>
      <c r="G769" s="217">
        <f t="shared" si="55"/>
        <v>2019</v>
      </c>
      <c r="H769" s="216">
        <v>3.3148902289808602</v>
      </c>
      <c r="I769" s="216">
        <v>3.7181557949413002</v>
      </c>
      <c r="J769" s="194">
        <f t="shared" si="56"/>
        <v>3.5165230119610804</v>
      </c>
      <c r="K769" s="219">
        <f>InpC!$F$55*100</f>
        <v>0.15</v>
      </c>
      <c r="L769" s="219">
        <f>InpC!$F$64*100</f>
        <v>0</v>
      </c>
      <c r="M769" s="194">
        <f t="shared" si="57"/>
        <v>3.3665230119610805</v>
      </c>
      <c r="N769" s="194">
        <f t="shared" si="58"/>
        <v>3.3665230119610805</v>
      </c>
    </row>
    <row r="770" spans="5:14" x14ac:dyDescent="0.25">
      <c r="E770" s="220">
        <f t="shared" si="59"/>
        <v>43441</v>
      </c>
      <c r="F770" s="219">
        <f xml:space="preserve"> InpC!$F$28</f>
        <v>4</v>
      </c>
      <c r="G770" s="217">
        <f t="shared" si="55"/>
        <v>2019</v>
      </c>
      <c r="H770" s="216">
        <v>3.3194745118488198</v>
      </c>
      <c r="I770" s="216">
        <v>3.7257076908612499</v>
      </c>
      <c r="J770" s="194">
        <f t="shared" si="56"/>
        <v>3.5225911013550348</v>
      </c>
      <c r="K770" s="219">
        <f>InpC!$F$55*100</f>
        <v>0.15</v>
      </c>
      <c r="L770" s="219">
        <f>InpC!$F$64*100</f>
        <v>0</v>
      </c>
      <c r="M770" s="194">
        <f t="shared" si="57"/>
        <v>3.3725911013550349</v>
      </c>
      <c r="N770" s="194">
        <f t="shared" si="58"/>
        <v>3.3725911013550349</v>
      </c>
    </row>
    <row r="771" spans="5:14" x14ac:dyDescent="0.25">
      <c r="E771" s="220">
        <f t="shared" si="59"/>
        <v>43444</v>
      </c>
      <c r="F771" s="219">
        <f xml:space="preserve"> InpC!$F$28</f>
        <v>4</v>
      </c>
      <c r="G771" s="217">
        <f t="shared" si="55"/>
        <v>2019</v>
      </c>
      <c r="H771" s="216">
        <v>3.1914134260504898</v>
      </c>
      <c r="I771" s="216">
        <v>3.5926454452465402</v>
      </c>
      <c r="J771" s="194">
        <f t="shared" si="56"/>
        <v>3.392029435648515</v>
      </c>
      <c r="K771" s="219">
        <f>InpC!$F$55*100</f>
        <v>0.15</v>
      </c>
      <c r="L771" s="219">
        <f>InpC!$F$64*100</f>
        <v>0</v>
      </c>
      <c r="M771" s="194">
        <f t="shared" si="57"/>
        <v>3.2420294356485151</v>
      </c>
      <c r="N771" s="194">
        <f t="shared" si="58"/>
        <v>3.2420294356485151</v>
      </c>
    </row>
    <row r="772" spans="5:14" x14ac:dyDescent="0.25">
      <c r="E772" s="220">
        <f t="shared" si="59"/>
        <v>43445</v>
      </c>
      <c r="F772" s="219">
        <f xml:space="preserve"> InpC!$F$28</f>
        <v>4</v>
      </c>
      <c r="G772" s="217">
        <f t="shared" si="55"/>
        <v>2019</v>
      </c>
      <c r="H772" s="216">
        <v>3.2225083475879099</v>
      </c>
      <c r="I772" s="216">
        <v>3.6255826551397798</v>
      </c>
      <c r="J772" s="194">
        <f t="shared" si="56"/>
        <v>3.4240455013638451</v>
      </c>
      <c r="K772" s="219">
        <f>InpC!$F$55*100</f>
        <v>0.15</v>
      </c>
      <c r="L772" s="219">
        <f>InpC!$F$64*100</f>
        <v>0</v>
      </c>
      <c r="M772" s="194">
        <f t="shared" si="57"/>
        <v>3.2740455013638452</v>
      </c>
      <c r="N772" s="194">
        <f t="shared" si="58"/>
        <v>3.2740455013638452</v>
      </c>
    </row>
    <row r="773" spans="5:14" x14ac:dyDescent="0.25">
      <c r="E773" s="220">
        <f t="shared" si="59"/>
        <v>43446</v>
      </c>
      <c r="F773" s="219">
        <f xml:space="preserve"> InpC!$F$28</f>
        <v>4</v>
      </c>
      <c r="G773" s="217">
        <f t="shared" si="55"/>
        <v>2019</v>
      </c>
      <c r="H773" s="216">
        <v>3.30806931336092</v>
      </c>
      <c r="I773" s="216">
        <v>3.7094472181190898</v>
      </c>
      <c r="J773" s="194">
        <f t="shared" si="56"/>
        <v>3.5087582657400049</v>
      </c>
      <c r="K773" s="219">
        <f>InpC!$F$55*100</f>
        <v>0.15</v>
      </c>
      <c r="L773" s="219">
        <f>InpC!$F$64*100</f>
        <v>0</v>
      </c>
      <c r="M773" s="194">
        <f t="shared" si="57"/>
        <v>3.358758265740005</v>
      </c>
      <c r="N773" s="194">
        <f t="shared" si="58"/>
        <v>3.358758265740005</v>
      </c>
    </row>
    <row r="774" spans="5:14" x14ac:dyDescent="0.25">
      <c r="E774" s="220">
        <f t="shared" si="59"/>
        <v>43447</v>
      </c>
      <c r="F774" s="219">
        <f xml:space="preserve"> InpC!$F$28</f>
        <v>4</v>
      </c>
      <c r="G774" s="217">
        <f t="shared" si="55"/>
        <v>2019</v>
      </c>
      <c r="H774" s="216">
        <v>3.29669726554271</v>
      </c>
      <c r="I774" s="216">
        <v>3.6924586545034002</v>
      </c>
      <c r="J774" s="194">
        <f t="shared" si="56"/>
        <v>3.4945779600230553</v>
      </c>
      <c r="K774" s="219">
        <f>InpC!$F$55*100</f>
        <v>0.15</v>
      </c>
      <c r="L774" s="219">
        <f>InpC!$F$64*100</f>
        <v>0</v>
      </c>
      <c r="M774" s="194">
        <f t="shared" si="57"/>
        <v>3.3445779600230554</v>
      </c>
      <c r="N774" s="194">
        <f t="shared" si="58"/>
        <v>3.3445779600230554</v>
      </c>
    </row>
    <row r="775" spans="5:14" x14ac:dyDescent="0.25">
      <c r="E775" s="220">
        <f t="shared" si="59"/>
        <v>43448</v>
      </c>
      <c r="F775" s="219">
        <f xml:space="preserve"> InpC!$F$28</f>
        <v>4</v>
      </c>
      <c r="G775" s="217">
        <f t="shared" ref="G775:G838" si="60">YEAR(E775) + IF(MONTH(E775) &gt;= F775, 1, 0)</f>
        <v>2019</v>
      </c>
      <c r="H775" s="216">
        <v>3.26599401108628</v>
      </c>
      <c r="I775" s="216">
        <v>3.65657959038472</v>
      </c>
      <c r="J775" s="194">
        <f t="shared" ref="J775:J838" si="61">IFERROR(AVERAGE(H775:I775),"")</f>
        <v>3.4612868007355</v>
      </c>
      <c r="K775" s="219">
        <f>InpC!$F$55*100</f>
        <v>0.15</v>
      </c>
      <c r="L775" s="219">
        <f>InpC!$F$64*100</f>
        <v>0</v>
      </c>
      <c r="M775" s="194">
        <f t="shared" ref="M775:M838" si="62" xml:space="preserve"> IFERROR(J775 - K775,"")</f>
        <v>3.3112868007355001</v>
      </c>
      <c r="N775" s="194">
        <f t="shared" ref="N775:N838" si="63">IFERROR(J775-K775+L775,"")</f>
        <v>3.3112868007355001</v>
      </c>
    </row>
    <row r="776" spans="5:14" x14ac:dyDescent="0.25">
      <c r="E776" s="220">
        <f t="shared" ref="E776:E839" si="64">WORKDAY(E775,1,)</f>
        <v>43451</v>
      </c>
      <c r="F776" s="219">
        <f xml:space="preserve"> InpC!$F$28</f>
        <v>4</v>
      </c>
      <c r="G776" s="217">
        <f t="shared" si="60"/>
        <v>2019</v>
      </c>
      <c r="H776" s="216">
        <v>3.2819668823004902</v>
      </c>
      <c r="I776" s="216">
        <v>3.67501105461796</v>
      </c>
      <c r="J776" s="194">
        <f t="shared" si="61"/>
        <v>3.4784889684592253</v>
      </c>
      <c r="K776" s="219">
        <f>InpC!$F$55*100</f>
        <v>0.15</v>
      </c>
      <c r="L776" s="219">
        <f>InpC!$F$64*100</f>
        <v>0</v>
      </c>
      <c r="M776" s="194">
        <f t="shared" si="62"/>
        <v>3.3284889684592254</v>
      </c>
      <c r="N776" s="194">
        <f t="shared" si="63"/>
        <v>3.3284889684592254</v>
      </c>
    </row>
    <row r="777" spans="5:14" x14ac:dyDescent="0.25">
      <c r="E777" s="220">
        <f t="shared" si="64"/>
        <v>43452</v>
      </c>
      <c r="F777" s="219">
        <f xml:space="preserve"> InpC!$F$28</f>
        <v>4</v>
      </c>
      <c r="G777" s="217">
        <f t="shared" si="60"/>
        <v>2019</v>
      </c>
      <c r="H777" s="216">
        <v>3.29482228320416</v>
      </c>
      <c r="I777" s="216">
        <v>3.6892664475465198</v>
      </c>
      <c r="J777" s="194">
        <f t="shared" si="61"/>
        <v>3.4920443653753397</v>
      </c>
      <c r="K777" s="219">
        <f>InpC!$F$55*100</f>
        <v>0.15</v>
      </c>
      <c r="L777" s="219">
        <f>InpC!$F$64*100</f>
        <v>0</v>
      </c>
      <c r="M777" s="194">
        <f t="shared" si="62"/>
        <v>3.3420443653753398</v>
      </c>
      <c r="N777" s="194">
        <f t="shared" si="63"/>
        <v>3.3420443653753398</v>
      </c>
    </row>
    <row r="778" spans="5:14" x14ac:dyDescent="0.25">
      <c r="E778" s="220">
        <f t="shared" si="64"/>
        <v>43453</v>
      </c>
      <c r="F778" s="219">
        <f xml:space="preserve"> InpC!$F$28</f>
        <v>4</v>
      </c>
      <c r="G778" s="217">
        <f t="shared" si="60"/>
        <v>2019</v>
      </c>
      <c r="H778" s="216">
        <v>3.2986462448810898</v>
      </c>
      <c r="I778" s="216">
        <v>3.69231191094446</v>
      </c>
      <c r="J778" s="194">
        <f t="shared" si="61"/>
        <v>3.4954790779127749</v>
      </c>
      <c r="K778" s="219">
        <f>InpC!$F$55*100</f>
        <v>0.15</v>
      </c>
      <c r="L778" s="219">
        <f>InpC!$F$64*100</f>
        <v>0</v>
      </c>
      <c r="M778" s="194">
        <f t="shared" si="62"/>
        <v>3.345479077912775</v>
      </c>
      <c r="N778" s="194">
        <f t="shared" si="63"/>
        <v>3.345479077912775</v>
      </c>
    </row>
    <row r="779" spans="5:14" x14ac:dyDescent="0.25">
      <c r="E779" s="220">
        <f t="shared" si="64"/>
        <v>43454</v>
      </c>
      <c r="F779" s="219">
        <f xml:space="preserve"> InpC!$F$28</f>
        <v>4</v>
      </c>
      <c r="G779" s="217">
        <f t="shared" si="60"/>
        <v>2019</v>
      </c>
      <c r="H779" s="216">
        <v>3.2842769238174401</v>
      </c>
      <c r="I779" s="216">
        <v>3.6796615713543601</v>
      </c>
      <c r="J779" s="194">
        <f t="shared" si="61"/>
        <v>3.4819692475859001</v>
      </c>
      <c r="K779" s="219">
        <f>InpC!$F$55*100</f>
        <v>0.15</v>
      </c>
      <c r="L779" s="219">
        <f>InpC!$F$64*100</f>
        <v>0</v>
      </c>
      <c r="M779" s="194">
        <f t="shared" si="62"/>
        <v>3.3319692475859002</v>
      </c>
      <c r="N779" s="194">
        <f t="shared" si="63"/>
        <v>3.3319692475859002</v>
      </c>
    </row>
    <row r="780" spans="5:14" x14ac:dyDescent="0.25">
      <c r="E780" s="220">
        <f t="shared" si="64"/>
        <v>43455</v>
      </c>
      <c r="F780" s="219">
        <f xml:space="preserve"> InpC!$F$28</f>
        <v>4</v>
      </c>
      <c r="G780" s="217">
        <f t="shared" si="60"/>
        <v>2019</v>
      </c>
      <c r="H780" s="216">
        <v>3.3311265446634599</v>
      </c>
      <c r="I780" s="216">
        <v>3.7265008183600901</v>
      </c>
      <c r="J780" s="194">
        <f t="shared" si="61"/>
        <v>3.528813681511775</v>
      </c>
      <c r="K780" s="219">
        <f>InpC!$F$55*100</f>
        <v>0.15</v>
      </c>
      <c r="L780" s="219">
        <f>InpC!$F$64*100</f>
        <v>0</v>
      </c>
      <c r="M780" s="194">
        <f t="shared" si="62"/>
        <v>3.3788136815117751</v>
      </c>
      <c r="N780" s="194">
        <f t="shared" si="63"/>
        <v>3.3788136815117751</v>
      </c>
    </row>
    <row r="781" spans="5:14" x14ac:dyDescent="0.25">
      <c r="E781" s="220">
        <f t="shared" si="64"/>
        <v>43458</v>
      </c>
      <c r="F781" s="219">
        <f xml:space="preserve"> InpC!$F$28</f>
        <v>4</v>
      </c>
      <c r="G781" s="217">
        <f t="shared" si="60"/>
        <v>2019</v>
      </c>
      <c r="H781" s="216">
        <v>3.28551538551653</v>
      </c>
      <c r="I781" s="216">
        <v>3.68100142538044</v>
      </c>
      <c r="J781" s="194">
        <f t="shared" si="61"/>
        <v>3.4832584054484848</v>
      </c>
      <c r="K781" s="219">
        <f>InpC!$F$55*100</f>
        <v>0.15</v>
      </c>
      <c r="L781" s="219">
        <f>InpC!$F$64*100</f>
        <v>0</v>
      </c>
      <c r="M781" s="194">
        <f t="shared" si="62"/>
        <v>3.3332584054484848</v>
      </c>
      <c r="N781" s="194">
        <f t="shared" si="63"/>
        <v>3.3332584054484848</v>
      </c>
    </row>
    <row r="782" spans="5:14" x14ac:dyDescent="0.25">
      <c r="E782" s="220">
        <f t="shared" si="64"/>
        <v>43459</v>
      </c>
      <c r="F782" s="219">
        <f xml:space="preserve"> InpC!$F$28</f>
        <v>4</v>
      </c>
      <c r="G782" s="217">
        <f t="shared" si="60"/>
        <v>2019</v>
      </c>
      <c r="H782" s="216">
        <v>3.28551538551653</v>
      </c>
      <c r="I782" s="216">
        <v>3.68100142538044</v>
      </c>
      <c r="J782" s="194">
        <f t="shared" si="61"/>
        <v>3.4832584054484848</v>
      </c>
      <c r="K782" s="219">
        <f>InpC!$F$55*100</f>
        <v>0.15</v>
      </c>
      <c r="L782" s="219">
        <f>InpC!$F$64*100</f>
        <v>0</v>
      </c>
      <c r="M782" s="194">
        <f t="shared" si="62"/>
        <v>3.3332584054484848</v>
      </c>
      <c r="N782" s="194">
        <f t="shared" si="63"/>
        <v>3.3332584054484848</v>
      </c>
    </row>
    <row r="783" spans="5:14" x14ac:dyDescent="0.25">
      <c r="E783" s="220">
        <f t="shared" si="64"/>
        <v>43460</v>
      </c>
      <c r="F783" s="219">
        <f xml:space="preserve"> InpC!$F$28</f>
        <v>4</v>
      </c>
      <c r="G783" s="217">
        <f t="shared" si="60"/>
        <v>2019</v>
      </c>
      <c r="H783" s="216">
        <v>3.28551538551653</v>
      </c>
      <c r="I783" s="216">
        <v>3.68100142538044</v>
      </c>
      <c r="J783" s="194">
        <f t="shared" si="61"/>
        <v>3.4832584054484848</v>
      </c>
      <c r="K783" s="219">
        <f>InpC!$F$55*100</f>
        <v>0.15</v>
      </c>
      <c r="L783" s="219">
        <f>InpC!$F$64*100</f>
        <v>0</v>
      </c>
      <c r="M783" s="194">
        <f t="shared" si="62"/>
        <v>3.3332584054484848</v>
      </c>
      <c r="N783" s="194">
        <f t="shared" si="63"/>
        <v>3.3332584054484848</v>
      </c>
    </row>
    <row r="784" spans="5:14" x14ac:dyDescent="0.25">
      <c r="E784" s="220">
        <f t="shared" si="64"/>
        <v>43461</v>
      </c>
      <c r="F784" s="219">
        <f xml:space="preserve"> InpC!$F$28</f>
        <v>4</v>
      </c>
      <c r="G784" s="217">
        <f t="shared" si="60"/>
        <v>2019</v>
      </c>
      <c r="H784" s="216">
        <v>3.3232580520255999</v>
      </c>
      <c r="I784" s="216">
        <v>3.7154540652436601</v>
      </c>
      <c r="J784" s="194">
        <f t="shared" si="61"/>
        <v>3.5193560586346297</v>
      </c>
      <c r="K784" s="219">
        <f>InpC!$F$55*100</f>
        <v>0.15</v>
      </c>
      <c r="L784" s="219">
        <f>InpC!$F$64*100</f>
        <v>0</v>
      </c>
      <c r="M784" s="194">
        <f t="shared" si="62"/>
        <v>3.3693560586346298</v>
      </c>
      <c r="N784" s="194">
        <f t="shared" si="63"/>
        <v>3.3693560586346298</v>
      </c>
    </row>
    <row r="785" spans="5:14" x14ac:dyDescent="0.25">
      <c r="E785" s="220">
        <f t="shared" si="64"/>
        <v>43462</v>
      </c>
      <c r="F785" s="219">
        <f xml:space="preserve"> InpC!$F$28</f>
        <v>4</v>
      </c>
      <c r="G785" s="217">
        <f t="shared" si="60"/>
        <v>2019</v>
      </c>
      <c r="H785" s="216">
        <v>3.3010171536724502</v>
      </c>
      <c r="I785" s="216">
        <v>3.6900877109708898</v>
      </c>
      <c r="J785" s="194">
        <f t="shared" si="61"/>
        <v>3.49555243232167</v>
      </c>
      <c r="K785" s="219">
        <f>InpC!$F$55*100</f>
        <v>0.15</v>
      </c>
      <c r="L785" s="219">
        <f>InpC!$F$64*100</f>
        <v>0</v>
      </c>
      <c r="M785" s="194">
        <f t="shared" si="62"/>
        <v>3.3455524323216701</v>
      </c>
      <c r="N785" s="194">
        <f t="shared" si="63"/>
        <v>3.3455524323216701</v>
      </c>
    </row>
    <row r="786" spans="5:14" x14ac:dyDescent="0.25">
      <c r="E786" s="220">
        <f t="shared" si="64"/>
        <v>43465</v>
      </c>
      <c r="F786" s="219">
        <f xml:space="preserve"> InpC!$F$28</f>
        <v>4</v>
      </c>
      <c r="G786" s="217">
        <f t="shared" si="60"/>
        <v>2019</v>
      </c>
      <c r="H786" s="216">
        <v>3.3116030203115399</v>
      </c>
      <c r="I786" s="216">
        <v>3.70403340347863</v>
      </c>
      <c r="J786" s="194">
        <f t="shared" si="61"/>
        <v>3.5078182118950849</v>
      </c>
      <c r="K786" s="219">
        <f>InpC!$F$55*100</f>
        <v>0.15</v>
      </c>
      <c r="L786" s="219">
        <f>InpC!$F$64*100</f>
        <v>0</v>
      </c>
      <c r="M786" s="194">
        <f t="shared" si="62"/>
        <v>3.357818211895085</v>
      </c>
      <c r="N786" s="194">
        <f t="shared" si="63"/>
        <v>3.357818211895085</v>
      </c>
    </row>
    <row r="787" spans="5:14" x14ac:dyDescent="0.25">
      <c r="E787" s="220">
        <f t="shared" si="64"/>
        <v>43466</v>
      </c>
      <c r="F787" s="219">
        <f xml:space="preserve"> InpC!$F$28</f>
        <v>4</v>
      </c>
      <c r="G787" s="217">
        <f t="shared" si="60"/>
        <v>2019</v>
      </c>
      <c r="H787" s="216">
        <v>3.3116030203115399</v>
      </c>
      <c r="I787" s="216">
        <v>3.70403340347863</v>
      </c>
      <c r="J787" s="194">
        <f t="shared" si="61"/>
        <v>3.5078182118950849</v>
      </c>
      <c r="K787" s="219">
        <f>InpC!$F$55*100</f>
        <v>0.15</v>
      </c>
      <c r="L787" s="219">
        <f>InpC!$F$64*100</f>
        <v>0</v>
      </c>
      <c r="M787" s="194">
        <f t="shared" si="62"/>
        <v>3.357818211895085</v>
      </c>
      <c r="N787" s="194">
        <f t="shared" si="63"/>
        <v>3.357818211895085</v>
      </c>
    </row>
    <row r="788" spans="5:14" x14ac:dyDescent="0.25">
      <c r="E788" s="220">
        <f t="shared" si="64"/>
        <v>43467</v>
      </c>
      <c r="F788" s="219">
        <f xml:space="preserve"> InpC!$F$28</f>
        <v>4</v>
      </c>
      <c r="G788" s="217">
        <f t="shared" si="60"/>
        <v>2019</v>
      </c>
      <c r="H788" s="216">
        <v>3.2740967604039799</v>
      </c>
      <c r="I788" s="216">
        <v>3.6603028580294699</v>
      </c>
      <c r="J788" s="194">
        <f t="shared" si="61"/>
        <v>3.4671998092167247</v>
      </c>
      <c r="K788" s="219">
        <f>InpC!$F$55*100</f>
        <v>0.15</v>
      </c>
      <c r="L788" s="219">
        <f>InpC!$F$64*100</f>
        <v>0</v>
      </c>
      <c r="M788" s="194">
        <f t="shared" si="62"/>
        <v>3.3171998092167247</v>
      </c>
      <c r="N788" s="194">
        <f t="shared" si="63"/>
        <v>3.3171998092167247</v>
      </c>
    </row>
    <row r="789" spans="5:14" x14ac:dyDescent="0.25">
      <c r="E789" s="220">
        <f t="shared" si="64"/>
        <v>43468</v>
      </c>
      <c r="F789" s="219">
        <f xml:space="preserve"> InpC!$F$28</f>
        <v>4</v>
      </c>
      <c r="G789" s="217">
        <f t="shared" si="60"/>
        <v>2019</v>
      </c>
      <c r="H789" s="216">
        <v>3.2370032748322299</v>
      </c>
      <c r="I789" s="216">
        <v>3.6264120464841798</v>
      </c>
      <c r="J789" s="194">
        <f t="shared" si="61"/>
        <v>3.4317076606582049</v>
      </c>
      <c r="K789" s="219">
        <f>InpC!$F$55*100</f>
        <v>0.15</v>
      </c>
      <c r="L789" s="219">
        <f>InpC!$F$64*100</f>
        <v>0</v>
      </c>
      <c r="M789" s="194">
        <f t="shared" si="62"/>
        <v>3.281707660658205</v>
      </c>
      <c r="N789" s="194">
        <f t="shared" si="63"/>
        <v>3.281707660658205</v>
      </c>
    </row>
    <row r="790" spans="5:14" x14ac:dyDescent="0.25">
      <c r="E790" s="220">
        <f t="shared" si="64"/>
        <v>43469</v>
      </c>
      <c r="F790" s="219">
        <f xml:space="preserve"> InpC!$F$28</f>
        <v>4</v>
      </c>
      <c r="G790" s="217">
        <f t="shared" si="60"/>
        <v>2019</v>
      </c>
      <c r="H790" s="216">
        <v>3.3048062515938801</v>
      </c>
      <c r="I790" s="216">
        <v>3.7004425128758598</v>
      </c>
      <c r="J790" s="194">
        <f t="shared" si="61"/>
        <v>3.5026243822348699</v>
      </c>
      <c r="K790" s="219">
        <f>InpC!$F$55*100</f>
        <v>0.15</v>
      </c>
      <c r="L790" s="219">
        <f>InpC!$F$64*100</f>
        <v>0</v>
      </c>
      <c r="M790" s="194">
        <f t="shared" si="62"/>
        <v>3.35262438223487</v>
      </c>
      <c r="N790" s="194">
        <f t="shared" si="63"/>
        <v>3.35262438223487</v>
      </c>
    </row>
    <row r="791" spans="5:14" x14ac:dyDescent="0.25">
      <c r="E791" s="220">
        <f t="shared" si="64"/>
        <v>43472</v>
      </c>
      <c r="F791" s="219">
        <f xml:space="preserve"> InpC!$F$28</f>
        <v>4</v>
      </c>
      <c r="G791" s="217">
        <f t="shared" si="60"/>
        <v>2019</v>
      </c>
      <c r="H791" s="216">
        <v>3.2729639626652101</v>
      </c>
      <c r="I791" s="216">
        <v>3.6643046907409298</v>
      </c>
      <c r="J791" s="194">
        <f t="shared" si="61"/>
        <v>3.4686343267030697</v>
      </c>
      <c r="K791" s="219">
        <f>InpC!$F$55*100</f>
        <v>0.15</v>
      </c>
      <c r="L791" s="219">
        <f>InpC!$F$64*100</f>
        <v>0</v>
      </c>
      <c r="M791" s="194">
        <f t="shared" si="62"/>
        <v>3.3186343267030698</v>
      </c>
      <c r="N791" s="194">
        <f t="shared" si="63"/>
        <v>3.3186343267030698</v>
      </c>
    </row>
    <row r="792" spans="5:14" x14ac:dyDescent="0.25">
      <c r="E792" s="220">
        <f t="shared" si="64"/>
        <v>43473</v>
      </c>
      <c r="F792" s="219">
        <f xml:space="preserve"> InpC!$F$28</f>
        <v>4</v>
      </c>
      <c r="G792" s="217">
        <f t="shared" si="60"/>
        <v>2019</v>
      </c>
      <c r="H792" s="216">
        <v>3.3008901863110802</v>
      </c>
      <c r="I792" s="216">
        <v>3.7014244830229099</v>
      </c>
      <c r="J792" s="194">
        <f t="shared" si="61"/>
        <v>3.5011573346669951</v>
      </c>
      <c r="K792" s="219">
        <f>InpC!$F$55*100</f>
        <v>0.15</v>
      </c>
      <c r="L792" s="219">
        <f>InpC!$F$64*100</f>
        <v>0</v>
      </c>
      <c r="M792" s="194">
        <f t="shared" si="62"/>
        <v>3.3511573346669952</v>
      </c>
      <c r="N792" s="194">
        <f t="shared" si="63"/>
        <v>3.3511573346669952</v>
      </c>
    </row>
    <row r="793" spans="5:14" x14ac:dyDescent="0.25">
      <c r="E793" s="220">
        <f t="shared" si="64"/>
        <v>43474</v>
      </c>
      <c r="F793" s="219">
        <f xml:space="preserve"> InpC!$F$28</f>
        <v>4</v>
      </c>
      <c r="G793" s="217">
        <f t="shared" si="60"/>
        <v>2019</v>
      </c>
      <c r="H793" s="216">
        <v>3.2616397695825698</v>
      </c>
      <c r="I793" s="216">
        <v>3.6635153258453301</v>
      </c>
      <c r="J793" s="194">
        <f t="shared" si="61"/>
        <v>3.4625775477139502</v>
      </c>
      <c r="K793" s="219">
        <f>InpC!$F$55*100</f>
        <v>0.15</v>
      </c>
      <c r="L793" s="219">
        <f>InpC!$F$64*100</f>
        <v>0</v>
      </c>
      <c r="M793" s="194">
        <f t="shared" si="62"/>
        <v>3.3125775477139503</v>
      </c>
      <c r="N793" s="194">
        <f t="shared" si="63"/>
        <v>3.3125775477139503</v>
      </c>
    </row>
    <row r="794" spans="5:14" x14ac:dyDescent="0.25">
      <c r="E794" s="220">
        <f t="shared" si="64"/>
        <v>43475</v>
      </c>
      <c r="F794" s="219">
        <f xml:space="preserve"> InpC!$F$28</f>
        <v>4</v>
      </c>
      <c r="G794" s="217">
        <f t="shared" si="60"/>
        <v>2019</v>
      </c>
      <c r="H794" s="216">
        <v>3.2844352546575202</v>
      </c>
      <c r="I794" s="216">
        <v>3.68755462071171</v>
      </c>
      <c r="J794" s="194">
        <f t="shared" si="61"/>
        <v>3.4859949376846151</v>
      </c>
      <c r="K794" s="219">
        <f>InpC!$F$55*100</f>
        <v>0.15</v>
      </c>
      <c r="L794" s="219">
        <f>InpC!$F$64*100</f>
        <v>0</v>
      </c>
      <c r="M794" s="194">
        <f t="shared" si="62"/>
        <v>3.3359949376846152</v>
      </c>
      <c r="N794" s="194">
        <f t="shared" si="63"/>
        <v>3.3359949376846152</v>
      </c>
    </row>
    <row r="795" spans="5:14" x14ac:dyDescent="0.25">
      <c r="E795" s="220">
        <f t="shared" si="64"/>
        <v>43476</v>
      </c>
      <c r="F795" s="219">
        <f xml:space="preserve"> InpC!$F$28</f>
        <v>4</v>
      </c>
      <c r="G795" s="217">
        <f t="shared" si="60"/>
        <v>2019</v>
      </c>
      <c r="H795" s="216">
        <v>3.3148394025958101</v>
      </c>
      <c r="I795" s="216">
        <v>3.7115949185174002</v>
      </c>
      <c r="J795" s="194">
        <f t="shared" si="61"/>
        <v>3.5132171605566054</v>
      </c>
      <c r="K795" s="219">
        <f>InpC!$F$55*100</f>
        <v>0.15</v>
      </c>
      <c r="L795" s="219">
        <f>InpC!$F$64*100</f>
        <v>0</v>
      </c>
      <c r="M795" s="194">
        <f t="shared" si="62"/>
        <v>3.3632171605566055</v>
      </c>
      <c r="N795" s="194">
        <f t="shared" si="63"/>
        <v>3.3632171605566055</v>
      </c>
    </row>
    <row r="796" spans="5:14" x14ac:dyDescent="0.25">
      <c r="E796" s="220">
        <f t="shared" si="64"/>
        <v>43479</v>
      </c>
      <c r="F796" s="219">
        <f xml:space="preserve"> InpC!$F$28</f>
        <v>4</v>
      </c>
      <c r="G796" s="217">
        <f t="shared" si="60"/>
        <v>2019</v>
      </c>
      <c r="H796" s="216">
        <v>3.3020072946594898</v>
      </c>
      <c r="I796" s="216">
        <v>3.6973551149002102</v>
      </c>
      <c r="J796" s="194">
        <f t="shared" si="61"/>
        <v>3.4996812047798498</v>
      </c>
      <c r="K796" s="219">
        <f>InpC!$F$55*100</f>
        <v>0.15</v>
      </c>
      <c r="L796" s="219">
        <f>InpC!$F$64*100</f>
        <v>0</v>
      </c>
      <c r="M796" s="194">
        <f t="shared" si="62"/>
        <v>3.3496812047798499</v>
      </c>
      <c r="N796" s="194">
        <f t="shared" si="63"/>
        <v>3.3496812047798499</v>
      </c>
    </row>
    <row r="797" spans="5:14" x14ac:dyDescent="0.25">
      <c r="E797" s="220">
        <f t="shared" si="64"/>
        <v>43480</v>
      </c>
      <c r="F797" s="219">
        <f xml:space="preserve"> InpC!$F$28</f>
        <v>4</v>
      </c>
      <c r="G797" s="217">
        <f t="shared" si="60"/>
        <v>2019</v>
      </c>
      <c r="H797" s="216">
        <v>3.2579501876733601</v>
      </c>
      <c r="I797" s="216">
        <v>3.65379053571227</v>
      </c>
      <c r="J797" s="194">
        <f t="shared" si="61"/>
        <v>3.4558703616928153</v>
      </c>
      <c r="K797" s="219">
        <f>InpC!$F$55*100</f>
        <v>0.15</v>
      </c>
      <c r="L797" s="219">
        <f>InpC!$F$64*100</f>
        <v>0</v>
      </c>
      <c r="M797" s="194">
        <f t="shared" si="62"/>
        <v>3.3058703616928153</v>
      </c>
      <c r="N797" s="194">
        <f t="shared" si="63"/>
        <v>3.3058703616928153</v>
      </c>
    </row>
    <row r="798" spans="5:14" x14ac:dyDescent="0.25">
      <c r="E798" s="220">
        <f t="shared" si="64"/>
        <v>43481</v>
      </c>
      <c r="F798" s="219">
        <f xml:space="preserve"> InpC!$F$28</f>
        <v>4</v>
      </c>
      <c r="G798" s="217">
        <f t="shared" si="60"/>
        <v>2019</v>
      </c>
      <c r="H798" s="216">
        <v>3.2787996862845401</v>
      </c>
      <c r="I798" s="216">
        <v>3.6704842597936498</v>
      </c>
      <c r="J798" s="194">
        <f t="shared" si="61"/>
        <v>3.4746419730390947</v>
      </c>
      <c r="K798" s="219">
        <f>InpC!$F$55*100</f>
        <v>0.15</v>
      </c>
      <c r="L798" s="219">
        <f>InpC!$F$64*100</f>
        <v>0</v>
      </c>
      <c r="M798" s="194">
        <f t="shared" si="62"/>
        <v>3.3246419730390948</v>
      </c>
      <c r="N798" s="194">
        <f t="shared" si="63"/>
        <v>3.3246419730390948</v>
      </c>
    </row>
    <row r="799" spans="5:14" x14ac:dyDescent="0.25">
      <c r="E799" s="220">
        <f t="shared" si="64"/>
        <v>43482</v>
      </c>
      <c r="F799" s="219">
        <f xml:space="preserve"> InpC!$F$28</f>
        <v>4</v>
      </c>
      <c r="G799" s="217">
        <f t="shared" si="60"/>
        <v>2019</v>
      </c>
      <c r="H799" s="216">
        <v>3.30261346986094</v>
      </c>
      <c r="I799" s="216">
        <v>3.6910160304873099</v>
      </c>
      <c r="J799" s="194">
        <f t="shared" si="61"/>
        <v>3.4968147501741251</v>
      </c>
      <c r="K799" s="219">
        <f>InpC!$F$55*100</f>
        <v>0.15</v>
      </c>
      <c r="L799" s="219">
        <f>InpC!$F$64*100</f>
        <v>0</v>
      </c>
      <c r="M799" s="194">
        <f t="shared" si="62"/>
        <v>3.3468147501741252</v>
      </c>
      <c r="N799" s="194">
        <f t="shared" si="63"/>
        <v>3.3468147501741252</v>
      </c>
    </row>
    <row r="800" spans="5:14" x14ac:dyDescent="0.25">
      <c r="E800" s="220">
        <f t="shared" si="64"/>
        <v>43483</v>
      </c>
      <c r="F800" s="219">
        <f xml:space="preserve"> InpC!$F$28</f>
        <v>4</v>
      </c>
      <c r="G800" s="217">
        <f t="shared" si="60"/>
        <v>2019</v>
      </c>
      <c r="H800" s="216">
        <v>3.3015690942754099</v>
      </c>
      <c r="I800" s="216">
        <v>3.6851115702454602</v>
      </c>
      <c r="J800" s="194">
        <f t="shared" si="61"/>
        <v>3.4933403322604351</v>
      </c>
      <c r="K800" s="219">
        <f>InpC!$F$55*100</f>
        <v>0.15</v>
      </c>
      <c r="L800" s="219">
        <f>InpC!$F$64*100</f>
        <v>0</v>
      </c>
      <c r="M800" s="194">
        <f t="shared" si="62"/>
        <v>3.3433403322604351</v>
      </c>
      <c r="N800" s="194">
        <f t="shared" si="63"/>
        <v>3.3433403322604351</v>
      </c>
    </row>
    <row r="801" spans="5:14" x14ac:dyDescent="0.25">
      <c r="E801" s="220">
        <f t="shared" si="64"/>
        <v>43486</v>
      </c>
      <c r="F801" s="219">
        <f xml:space="preserve"> InpC!$F$28</f>
        <v>4</v>
      </c>
      <c r="G801" s="217">
        <f t="shared" si="60"/>
        <v>2019</v>
      </c>
      <c r="H801" s="216">
        <v>3.2754836436013202</v>
      </c>
      <c r="I801" s="216">
        <v>3.6551570688999599</v>
      </c>
      <c r="J801" s="194">
        <f t="shared" si="61"/>
        <v>3.4653203562506398</v>
      </c>
      <c r="K801" s="219">
        <f>InpC!$F$55*100</f>
        <v>0.15</v>
      </c>
      <c r="L801" s="219">
        <f>InpC!$F$64*100</f>
        <v>0</v>
      </c>
      <c r="M801" s="194">
        <f t="shared" si="62"/>
        <v>3.3153203562506399</v>
      </c>
      <c r="N801" s="194">
        <f t="shared" si="63"/>
        <v>3.3153203562506399</v>
      </c>
    </row>
    <row r="802" spans="5:14" x14ac:dyDescent="0.25">
      <c r="E802" s="220">
        <f t="shared" si="64"/>
        <v>43487</v>
      </c>
      <c r="F802" s="219">
        <f xml:space="preserve"> InpC!$F$28</f>
        <v>4</v>
      </c>
      <c r="G802" s="217">
        <f t="shared" si="60"/>
        <v>2019</v>
      </c>
      <c r="H802" s="216">
        <v>3.26731591600065</v>
      </c>
      <c r="I802" s="216">
        <v>3.6471589092715502</v>
      </c>
      <c r="J802" s="194">
        <f t="shared" si="61"/>
        <v>3.4572374126361001</v>
      </c>
      <c r="K802" s="219">
        <f>InpC!$F$55*100</f>
        <v>0.15</v>
      </c>
      <c r="L802" s="219">
        <f>InpC!$F$64*100</f>
        <v>0</v>
      </c>
      <c r="M802" s="194">
        <f t="shared" si="62"/>
        <v>3.3072374126361002</v>
      </c>
      <c r="N802" s="194">
        <f t="shared" si="63"/>
        <v>3.3072374126361002</v>
      </c>
    </row>
    <row r="803" spans="5:14" x14ac:dyDescent="0.25">
      <c r="E803" s="220">
        <f t="shared" si="64"/>
        <v>43488</v>
      </c>
      <c r="F803" s="219">
        <f xml:space="preserve"> InpC!$F$28</f>
        <v>4</v>
      </c>
      <c r="G803" s="217">
        <f t="shared" si="60"/>
        <v>2019</v>
      </c>
      <c r="H803" s="216">
        <v>3.2556525519722301</v>
      </c>
      <c r="I803" s="216">
        <v>3.6350281612070301</v>
      </c>
      <c r="J803" s="194">
        <f t="shared" si="61"/>
        <v>3.4453403565896301</v>
      </c>
      <c r="K803" s="219">
        <f>InpC!$F$55*100</f>
        <v>0.15</v>
      </c>
      <c r="L803" s="219">
        <f>InpC!$F$64*100</f>
        <v>0</v>
      </c>
      <c r="M803" s="194">
        <f t="shared" si="62"/>
        <v>3.2953403565896302</v>
      </c>
      <c r="N803" s="194">
        <f t="shared" si="63"/>
        <v>3.2953403565896302</v>
      </c>
    </row>
    <row r="804" spans="5:14" x14ac:dyDescent="0.25">
      <c r="E804" s="220">
        <f t="shared" si="64"/>
        <v>43489</v>
      </c>
      <c r="F804" s="219">
        <f xml:space="preserve"> InpC!$F$28</f>
        <v>4</v>
      </c>
      <c r="G804" s="217">
        <f t="shared" si="60"/>
        <v>2019</v>
      </c>
      <c r="H804" s="216">
        <v>3.2005050929803298</v>
      </c>
      <c r="I804" s="216">
        <v>3.5828135698960502</v>
      </c>
      <c r="J804" s="194">
        <f t="shared" si="61"/>
        <v>3.39165933143819</v>
      </c>
      <c r="K804" s="219">
        <f>InpC!$F$55*100</f>
        <v>0.15</v>
      </c>
      <c r="L804" s="219">
        <f>InpC!$F$64*100</f>
        <v>0</v>
      </c>
      <c r="M804" s="194">
        <f t="shared" si="62"/>
        <v>3.2416593314381901</v>
      </c>
      <c r="N804" s="194">
        <f t="shared" si="63"/>
        <v>3.2416593314381901</v>
      </c>
    </row>
    <row r="805" spans="5:14" x14ac:dyDescent="0.25">
      <c r="E805" s="220">
        <f t="shared" si="64"/>
        <v>43490</v>
      </c>
      <c r="F805" s="219">
        <f xml:space="preserve"> InpC!$F$28</f>
        <v>4</v>
      </c>
      <c r="G805" s="217">
        <f t="shared" si="60"/>
        <v>2019</v>
      </c>
      <c r="H805" s="216">
        <v>3.21854621167072</v>
      </c>
      <c r="I805" s="216">
        <v>3.6019023501146399</v>
      </c>
      <c r="J805" s="194">
        <f t="shared" si="61"/>
        <v>3.4102242808926801</v>
      </c>
      <c r="K805" s="219">
        <f>InpC!$F$55*100</f>
        <v>0.15</v>
      </c>
      <c r="L805" s="219">
        <f>InpC!$F$64*100</f>
        <v>0</v>
      </c>
      <c r="M805" s="194">
        <f t="shared" si="62"/>
        <v>3.2602242808926802</v>
      </c>
      <c r="N805" s="194">
        <f t="shared" si="63"/>
        <v>3.2602242808926802</v>
      </c>
    </row>
    <row r="806" spans="5:14" x14ac:dyDescent="0.25">
      <c r="E806" s="220">
        <f t="shared" si="64"/>
        <v>43493</v>
      </c>
      <c r="F806" s="219">
        <f xml:space="preserve"> InpC!$F$28</f>
        <v>4</v>
      </c>
      <c r="G806" s="217">
        <f t="shared" si="60"/>
        <v>2019</v>
      </c>
      <c r="H806" s="216">
        <v>3.1806838141590799</v>
      </c>
      <c r="I806" s="216">
        <v>3.5612395324405899</v>
      </c>
      <c r="J806" s="194">
        <f t="shared" si="61"/>
        <v>3.3709616732998349</v>
      </c>
      <c r="K806" s="219">
        <f>InpC!$F$55*100</f>
        <v>0.15</v>
      </c>
      <c r="L806" s="219">
        <f>InpC!$F$64*100</f>
        <v>0</v>
      </c>
      <c r="M806" s="194">
        <f t="shared" si="62"/>
        <v>3.220961673299835</v>
      </c>
      <c r="N806" s="194">
        <f t="shared" si="63"/>
        <v>3.220961673299835</v>
      </c>
    </row>
    <row r="807" spans="5:14" x14ac:dyDescent="0.25">
      <c r="E807" s="220">
        <f t="shared" si="64"/>
        <v>43494</v>
      </c>
      <c r="F807" s="219">
        <f xml:space="preserve"> InpC!$F$28</f>
        <v>4</v>
      </c>
      <c r="G807" s="217">
        <f t="shared" si="60"/>
        <v>2019</v>
      </c>
      <c r="H807" s="216">
        <v>3.1668374341618102</v>
      </c>
      <c r="I807" s="216">
        <v>3.5417311644371701</v>
      </c>
      <c r="J807" s="194">
        <f t="shared" si="61"/>
        <v>3.3542842992994899</v>
      </c>
      <c r="K807" s="219">
        <f>InpC!$F$55*100</f>
        <v>0.15</v>
      </c>
      <c r="L807" s="219">
        <f>InpC!$F$64*100</f>
        <v>0</v>
      </c>
      <c r="M807" s="194">
        <f t="shared" si="62"/>
        <v>3.20428429929949</v>
      </c>
      <c r="N807" s="194">
        <f t="shared" si="63"/>
        <v>3.20428429929949</v>
      </c>
    </row>
    <row r="808" spans="5:14" x14ac:dyDescent="0.25">
      <c r="E808" s="220">
        <f t="shared" si="64"/>
        <v>43495</v>
      </c>
      <c r="F808" s="219">
        <f xml:space="preserve"> InpC!$F$28</f>
        <v>4</v>
      </c>
      <c r="G808" s="217">
        <f t="shared" si="60"/>
        <v>2019</v>
      </c>
      <c r="H808" s="216">
        <v>3.1437798316645398</v>
      </c>
      <c r="I808" s="216">
        <v>3.5183389310433402</v>
      </c>
      <c r="J808" s="194">
        <f t="shared" si="61"/>
        <v>3.3310593813539402</v>
      </c>
      <c r="K808" s="219">
        <f>InpC!$F$55*100</f>
        <v>0.15</v>
      </c>
      <c r="L808" s="219">
        <f>InpC!$F$64*100</f>
        <v>0</v>
      </c>
      <c r="M808" s="194">
        <f t="shared" si="62"/>
        <v>3.1810593813539403</v>
      </c>
      <c r="N808" s="194">
        <f t="shared" si="63"/>
        <v>3.1810593813539403</v>
      </c>
    </row>
    <row r="809" spans="5:14" x14ac:dyDescent="0.25">
      <c r="E809" s="220">
        <f t="shared" si="64"/>
        <v>43496</v>
      </c>
      <c r="F809" s="219">
        <f xml:space="preserve"> InpC!$F$28</f>
        <v>4</v>
      </c>
      <c r="G809" s="217">
        <f t="shared" si="60"/>
        <v>2019</v>
      </c>
      <c r="H809" s="216">
        <v>3.1086309239532199</v>
      </c>
      <c r="I809" s="216">
        <v>3.4854480266838102</v>
      </c>
      <c r="J809" s="194">
        <f t="shared" si="61"/>
        <v>3.297039475318515</v>
      </c>
      <c r="K809" s="219">
        <f>InpC!$F$55*100</f>
        <v>0.15</v>
      </c>
      <c r="L809" s="219">
        <f>InpC!$F$64*100</f>
        <v>0</v>
      </c>
      <c r="M809" s="194">
        <f t="shared" si="62"/>
        <v>3.1470394753185151</v>
      </c>
      <c r="N809" s="194">
        <f t="shared" si="63"/>
        <v>3.1470394753185151</v>
      </c>
    </row>
    <row r="810" spans="5:14" x14ac:dyDescent="0.25">
      <c r="E810" s="220">
        <f t="shared" si="64"/>
        <v>43497</v>
      </c>
      <c r="F810" s="219">
        <f xml:space="preserve"> InpC!$F$28</f>
        <v>4</v>
      </c>
      <c r="G810" s="217">
        <f t="shared" si="60"/>
        <v>2019</v>
      </c>
      <c r="H810" s="216">
        <v>3.1227091189064602</v>
      </c>
      <c r="I810" s="216">
        <v>3.47289519741271</v>
      </c>
      <c r="J810" s="194">
        <f t="shared" si="61"/>
        <v>3.2978021581595849</v>
      </c>
      <c r="K810" s="219">
        <f>InpC!$F$55*100</f>
        <v>0.15</v>
      </c>
      <c r="L810" s="219">
        <f>InpC!$F$64*100</f>
        <v>0</v>
      </c>
      <c r="M810" s="194">
        <f t="shared" si="62"/>
        <v>3.147802158159585</v>
      </c>
      <c r="N810" s="194">
        <f t="shared" si="63"/>
        <v>3.147802158159585</v>
      </c>
    </row>
    <row r="811" spans="5:14" x14ac:dyDescent="0.25">
      <c r="E811" s="220">
        <f t="shared" si="64"/>
        <v>43500</v>
      </c>
      <c r="F811" s="219">
        <f xml:space="preserve"> InpC!$F$28</f>
        <v>4</v>
      </c>
      <c r="G811" s="217">
        <f t="shared" si="60"/>
        <v>2019</v>
      </c>
      <c r="H811" s="216">
        <v>3.1519201854747698</v>
      </c>
      <c r="I811" s="216">
        <v>3.5054674000272601</v>
      </c>
      <c r="J811" s="194">
        <f t="shared" si="61"/>
        <v>3.328693792751015</v>
      </c>
      <c r="K811" s="219">
        <f>InpC!$F$55*100</f>
        <v>0.15</v>
      </c>
      <c r="L811" s="219">
        <f>InpC!$F$64*100</f>
        <v>0</v>
      </c>
      <c r="M811" s="194">
        <f t="shared" si="62"/>
        <v>3.178693792751015</v>
      </c>
      <c r="N811" s="194">
        <f t="shared" si="63"/>
        <v>3.178693792751015</v>
      </c>
    </row>
    <row r="812" spans="5:14" x14ac:dyDescent="0.25">
      <c r="E812" s="220">
        <f t="shared" si="64"/>
        <v>43501</v>
      </c>
      <c r="F812" s="219">
        <f xml:space="preserve"> InpC!$F$28</f>
        <v>4</v>
      </c>
      <c r="G812" s="217">
        <f t="shared" si="60"/>
        <v>2019</v>
      </c>
      <c r="H812" s="216">
        <v>3.10206108666168</v>
      </c>
      <c r="I812" s="216">
        <v>3.4508899145320502</v>
      </c>
      <c r="J812" s="194">
        <f t="shared" si="61"/>
        <v>3.2764755005968649</v>
      </c>
      <c r="K812" s="219">
        <f>InpC!$F$55*100</f>
        <v>0.15</v>
      </c>
      <c r="L812" s="219">
        <f>InpC!$F$64*100</f>
        <v>0</v>
      </c>
      <c r="M812" s="194">
        <f t="shared" si="62"/>
        <v>3.126475500596865</v>
      </c>
      <c r="N812" s="194">
        <f t="shared" si="63"/>
        <v>3.126475500596865</v>
      </c>
    </row>
    <row r="813" spans="5:14" x14ac:dyDescent="0.25">
      <c r="E813" s="220">
        <f t="shared" si="64"/>
        <v>43502</v>
      </c>
      <c r="F813" s="219">
        <f xml:space="preserve"> InpC!$F$28</f>
        <v>4</v>
      </c>
      <c r="G813" s="217">
        <f t="shared" si="60"/>
        <v>2019</v>
      </c>
      <c r="H813" s="216">
        <v>3.0840862688911499</v>
      </c>
      <c r="I813" s="216">
        <v>3.4336654277376502</v>
      </c>
      <c r="J813" s="194">
        <f t="shared" si="61"/>
        <v>3.2588758483143998</v>
      </c>
      <c r="K813" s="219">
        <f>InpC!$F$55*100</f>
        <v>0.15</v>
      </c>
      <c r="L813" s="219">
        <f>InpC!$F$64*100</f>
        <v>0</v>
      </c>
      <c r="M813" s="194">
        <f t="shared" si="62"/>
        <v>3.1088758483143999</v>
      </c>
      <c r="N813" s="194">
        <f t="shared" si="63"/>
        <v>3.1088758483143999</v>
      </c>
    </row>
    <row r="814" spans="5:14" x14ac:dyDescent="0.25">
      <c r="E814" s="220">
        <f t="shared" si="64"/>
        <v>43503</v>
      </c>
      <c r="F814" s="219">
        <f xml:space="preserve"> InpC!$F$28</f>
        <v>4</v>
      </c>
      <c r="G814" s="217">
        <f t="shared" si="60"/>
        <v>2019</v>
      </c>
      <c r="H814" s="216">
        <v>3.0588578688733401</v>
      </c>
      <c r="I814" s="216">
        <v>3.40798732977867</v>
      </c>
      <c r="J814" s="194">
        <f t="shared" si="61"/>
        <v>3.2334225993260048</v>
      </c>
      <c r="K814" s="219">
        <f>InpC!$F$55*100</f>
        <v>0.15</v>
      </c>
      <c r="L814" s="219">
        <f>InpC!$F$64*100</f>
        <v>0</v>
      </c>
      <c r="M814" s="194">
        <f t="shared" si="62"/>
        <v>3.0834225993260049</v>
      </c>
      <c r="N814" s="194">
        <f t="shared" si="63"/>
        <v>3.0834225993260049</v>
      </c>
    </row>
    <row r="815" spans="5:14" x14ac:dyDescent="0.25">
      <c r="E815" s="220">
        <f t="shared" si="64"/>
        <v>43504</v>
      </c>
      <c r="F815" s="219">
        <f xml:space="preserve"> InpC!$F$28</f>
        <v>4</v>
      </c>
      <c r="G815" s="217">
        <f t="shared" si="60"/>
        <v>2019</v>
      </c>
      <c r="H815" s="216">
        <v>3.0381161767751501</v>
      </c>
      <c r="I815" s="216">
        <v>3.3906202371794598</v>
      </c>
      <c r="J815" s="194">
        <f t="shared" si="61"/>
        <v>3.214368206977305</v>
      </c>
      <c r="K815" s="219">
        <f>InpC!$F$55*100</f>
        <v>0.15</v>
      </c>
      <c r="L815" s="219">
        <f>InpC!$F$64*100</f>
        <v>0</v>
      </c>
      <c r="M815" s="194">
        <f t="shared" si="62"/>
        <v>3.0643682069773051</v>
      </c>
      <c r="N815" s="194">
        <f t="shared" si="63"/>
        <v>3.0643682069773051</v>
      </c>
    </row>
    <row r="816" spans="5:14" x14ac:dyDescent="0.25">
      <c r="E816" s="220">
        <f t="shared" si="64"/>
        <v>43507</v>
      </c>
      <c r="F816" s="219">
        <f xml:space="preserve"> InpC!$F$28</f>
        <v>4</v>
      </c>
      <c r="G816" s="217">
        <f t="shared" si="60"/>
        <v>2019</v>
      </c>
      <c r="H816" s="216">
        <v>3.04853698896255</v>
      </c>
      <c r="I816" s="216">
        <v>3.4001607335560702</v>
      </c>
      <c r="J816" s="194">
        <f t="shared" si="61"/>
        <v>3.2243488612593101</v>
      </c>
      <c r="K816" s="219">
        <f>InpC!$F$55*100</f>
        <v>0.15</v>
      </c>
      <c r="L816" s="219">
        <f>InpC!$F$64*100</f>
        <v>0</v>
      </c>
      <c r="M816" s="194">
        <f t="shared" si="62"/>
        <v>3.0743488612593102</v>
      </c>
      <c r="N816" s="194">
        <f t="shared" si="63"/>
        <v>3.0743488612593102</v>
      </c>
    </row>
    <row r="817" spans="5:14" x14ac:dyDescent="0.25">
      <c r="E817" s="220">
        <f t="shared" si="64"/>
        <v>43508</v>
      </c>
      <c r="F817" s="219">
        <f xml:space="preserve"> InpC!$F$28</f>
        <v>4</v>
      </c>
      <c r="G817" s="217">
        <f t="shared" si="60"/>
        <v>2019</v>
      </c>
      <c r="H817" s="216">
        <v>3.0585290499941502</v>
      </c>
      <c r="I817" s="216">
        <v>3.41076565531848</v>
      </c>
      <c r="J817" s="194">
        <f t="shared" si="61"/>
        <v>3.2346473526563151</v>
      </c>
      <c r="K817" s="219">
        <f>InpC!$F$55*100</f>
        <v>0.15</v>
      </c>
      <c r="L817" s="219">
        <f>InpC!$F$64*100</f>
        <v>0</v>
      </c>
      <c r="M817" s="194">
        <f t="shared" si="62"/>
        <v>3.0846473526563152</v>
      </c>
      <c r="N817" s="194">
        <f t="shared" si="63"/>
        <v>3.0846473526563152</v>
      </c>
    </row>
    <row r="818" spans="5:14" x14ac:dyDescent="0.25">
      <c r="E818" s="220">
        <f t="shared" si="64"/>
        <v>43509</v>
      </c>
      <c r="F818" s="219">
        <f xml:space="preserve"> InpC!$F$28</f>
        <v>4</v>
      </c>
      <c r="G818" s="217">
        <f t="shared" si="60"/>
        <v>2019</v>
      </c>
      <c r="H818" s="216">
        <v>3.0480507506559902</v>
      </c>
      <c r="I818" s="216">
        <v>3.4064439151413302</v>
      </c>
      <c r="J818" s="194">
        <f t="shared" si="61"/>
        <v>3.2272473328986599</v>
      </c>
      <c r="K818" s="219">
        <f>InpC!$F$55*100</f>
        <v>0.15</v>
      </c>
      <c r="L818" s="219">
        <f>InpC!$F$64*100</f>
        <v>0</v>
      </c>
      <c r="M818" s="194">
        <f t="shared" si="62"/>
        <v>3.07724733289866</v>
      </c>
      <c r="N818" s="194">
        <f t="shared" si="63"/>
        <v>3.07724733289866</v>
      </c>
    </row>
    <row r="819" spans="5:14" x14ac:dyDescent="0.25">
      <c r="E819" s="220">
        <f t="shared" si="64"/>
        <v>43510</v>
      </c>
      <c r="F819" s="219">
        <f xml:space="preserve"> InpC!$F$28</f>
        <v>4</v>
      </c>
      <c r="G819" s="217">
        <f t="shared" si="60"/>
        <v>2019</v>
      </c>
      <c r="H819" s="216">
        <v>3.0130216182390099</v>
      </c>
      <c r="I819" s="216">
        <v>3.3695335548846801</v>
      </c>
      <c r="J819" s="194">
        <f t="shared" si="61"/>
        <v>3.1912775865618448</v>
      </c>
      <c r="K819" s="219">
        <f>InpC!$F$55*100</f>
        <v>0.15</v>
      </c>
      <c r="L819" s="219">
        <f>InpC!$F$64*100</f>
        <v>0</v>
      </c>
      <c r="M819" s="194">
        <f t="shared" si="62"/>
        <v>3.0412775865618449</v>
      </c>
      <c r="N819" s="194">
        <f t="shared" si="63"/>
        <v>3.0412775865618449</v>
      </c>
    </row>
    <row r="820" spans="5:14" x14ac:dyDescent="0.25">
      <c r="E820" s="220">
        <f t="shared" si="64"/>
        <v>43511</v>
      </c>
      <c r="F820" s="219">
        <f xml:space="preserve"> InpC!$F$28</f>
        <v>4</v>
      </c>
      <c r="G820" s="217">
        <f t="shared" si="60"/>
        <v>2019</v>
      </c>
      <c r="H820" s="216">
        <v>3.03481133599387</v>
      </c>
      <c r="I820" s="216">
        <v>3.3904639940066401</v>
      </c>
      <c r="J820" s="194">
        <f t="shared" si="61"/>
        <v>3.2126376650002548</v>
      </c>
      <c r="K820" s="219">
        <f>InpC!$F$55*100</f>
        <v>0.15</v>
      </c>
      <c r="L820" s="219">
        <f>InpC!$F$64*100</f>
        <v>0</v>
      </c>
      <c r="M820" s="194">
        <f t="shared" si="62"/>
        <v>3.0626376650002549</v>
      </c>
      <c r="N820" s="194">
        <f t="shared" si="63"/>
        <v>3.0626376650002549</v>
      </c>
    </row>
    <row r="821" spans="5:14" x14ac:dyDescent="0.25">
      <c r="E821" s="220">
        <f t="shared" si="64"/>
        <v>43514</v>
      </c>
      <c r="F821" s="219">
        <f xml:space="preserve"> InpC!$F$28</f>
        <v>4</v>
      </c>
      <c r="G821" s="217">
        <f t="shared" si="60"/>
        <v>2019</v>
      </c>
      <c r="H821" s="216">
        <v>3.02669009439688</v>
      </c>
      <c r="I821" s="216">
        <v>3.3864062665156802</v>
      </c>
      <c r="J821" s="194">
        <f t="shared" si="61"/>
        <v>3.2065481804562799</v>
      </c>
      <c r="K821" s="219">
        <f>InpC!$F$55*100</f>
        <v>0.15</v>
      </c>
      <c r="L821" s="219">
        <f>InpC!$F$64*100</f>
        <v>0</v>
      </c>
      <c r="M821" s="194">
        <f t="shared" si="62"/>
        <v>3.05654818045628</v>
      </c>
      <c r="N821" s="194">
        <f t="shared" si="63"/>
        <v>3.05654818045628</v>
      </c>
    </row>
    <row r="822" spans="5:14" x14ac:dyDescent="0.25">
      <c r="E822" s="220">
        <f t="shared" si="64"/>
        <v>43515</v>
      </c>
      <c r="F822" s="219">
        <f xml:space="preserve"> InpC!$F$28</f>
        <v>4</v>
      </c>
      <c r="G822" s="217">
        <f t="shared" si="60"/>
        <v>2019</v>
      </c>
      <c r="H822" s="216">
        <v>3.0371500971044898</v>
      </c>
      <c r="I822" s="216">
        <v>3.3958896751077998</v>
      </c>
      <c r="J822" s="194">
        <f t="shared" si="61"/>
        <v>3.2165198861061448</v>
      </c>
      <c r="K822" s="219">
        <f>InpC!$F$55*100</f>
        <v>0.15</v>
      </c>
      <c r="L822" s="219">
        <f>InpC!$F$64*100</f>
        <v>0</v>
      </c>
      <c r="M822" s="194">
        <f t="shared" si="62"/>
        <v>3.0665198861061449</v>
      </c>
      <c r="N822" s="194">
        <f t="shared" si="63"/>
        <v>3.0665198861061449</v>
      </c>
    </row>
    <row r="823" spans="5:14" x14ac:dyDescent="0.25">
      <c r="E823" s="220">
        <f t="shared" si="64"/>
        <v>43516</v>
      </c>
      <c r="F823" s="219">
        <f xml:space="preserve"> InpC!$F$28</f>
        <v>4</v>
      </c>
      <c r="G823" s="217">
        <f t="shared" si="60"/>
        <v>2019</v>
      </c>
      <c r="H823" s="216">
        <v>3.0422996578155499</v>
      </c>
      <c r="I823" s="216">
        <v>3.4006523177832801</v>
      </c>
      <c r="J823" s="194">
        <f t="shared" si="61"/>
        <v>3.221475987799415</v>
      </c>
      <c r="K823" s="219">
        <f>InpC!$F$55*100</f>
        <v>0.15</v>
      </c>
      <c r="L823" s="219">
        <f>InpC!$F$64*100</f>
        <v>0</v>
      </c>
      <c r="M823" s="194">
        <f t="shared" si="62"/>
        <v>3.0714759877994151</v>
      </c>
      <c r="N823" s="194">
        <f t="shared" si="63"/>
        <v>3.0714759877994151</v>
      </c>
    </row>
    <row r="824" spans="5:14" x14ac:dyDescent="0.25">
      <c r="E824" s="220">
        <f t="shared" si="64"/>
        <v>43517</v>
      </c>
      <c r="F824" s="219">
        <f xml:space="preserve"> InpC!$F$28</f>
        <v>4</v>
      </c>
      <c r="G824" s="217">
        <f t="shared" si="60"/>
        <v>2019</v>
      </c>
      <c r="H824" s="216">
        <v>3.0592864425039799</v>
      </c>
      <c r="I824" s="216">
        <v>3.4189088665143701</v>
      </c>
      <c r="J824" s="194">
        <f t="shared" si="61"/>
        <v>3.239097654509175</v>
      </c>
      <c r="K824" s="219">
        <f>InpC!$F$55*100</f>
        <v>0.15</v>
      </c>
      <c r="L824" s="219">
        <f>InpC!$F$64*100</f>
        <v>0</v>
      </c>
      <c r="M824" s="194">
        <f t="shared" si="62"/>
        <v>3.0890976545091751</v>
      </c>
      <c r="N824" s="194">
        <f t="shared" si="63"/>
        <v>3.0890976545091751</v>
      </c>
    </row>
    <row r="825" spans="5:14" x14ac:dyDescent="0.25">
      <c r="E825" s="220">
        <f t="shared" si="64"/>
        <v>43518</v>
      </c>
      <c r="F825" s="219">
        <f xml:space="preserve"> InpC!$F$28</f>
        <v>4</v>
      </c>
      <c r="G825" s="217">
        <f t="shared" si="60"/>
        <v>2019</v>
      </c>
      <c r="H825" s="216">
        <v>3.0229835497479498</v>
      </c>
      <c r="I825" s="216">
        <v>3.3829807597506401</v>
      </c>
      <c r="J825" s="194">
        <f t="shared" si="61"/>
        <v>3.2029821547492947</v>
      </c>
      <c r="K825" s="219">
        <f>InpC!$F$55*100</f>
        <v>0.15</v>
      </c>
      <c r="L825" s="219">
        <f>InpC!$F$64*100</f>
        <v>0</v>
      </c>
      <c r="M825" s="194">
        <f t="shared" si="62"/>
        <v>3.0529821547492948</v>
      </c>
      <c r="N825" s="194">
        <f t="shared" si="63"/>
        <v>3.0529821547492948</v>
      </c>
    </row>
    <row r="826" spans="5:14" x14ac:dyDescent="0.25">
      <c r="E826" s="220">
        <f t="shared" si="64"/>
        <v>43521</v>
      </c>
      <c r="F826" s="219">
        <f xml:space="preserve"> InpC!$F$28</f>
        <v>4</v>
      </c>
      <c r="G826" s="217">
        <f t="shared" si="60"/>
        <v>2019</v>
      </c>
      <c r="H826" s="216">
        <v>3.0435166376065599</v>
      </c>
      <c r="I826" s="216">
        <v>3.39764904692758</v>
      </c>
      <c r="J826" s="194">
        <f t="shared" si="61"/>
        <v>3.2205828422670697</v>
      </c>
      <c r="K826" s="219">
        <f>InpC!$F$55*100</f>
        <v>0.15</v>
      </c>
      <c r="L826" s="219">
        <f>InpC!$F$64*100</f>
        <v>0</v>
      </c>
      <c r="M826" s="194">
        <f t="shared" si="62"/>
        <v>3.0705828422670698</v>
      </c>
      <c r="N826" s="194">
        <f t="shared" si="63"/>
        <v>3.0705828422670698</v>
      </c>
    </row>
    <row r="827" spans="5:14" x14ac:dyDescent="0.25">
      <c r="E827" s="220">
        <f t="shared" si="64"/>
        <v>43522</v>
      </c>
      <c r="F827" s="219">
        <f xml:space="preserve"> InpC!$F$28</f>
        <v>4</v>
      </c>
      <c r="G827" s="217">
        <f t="shared" si="60"/>
        <v>2019</v>
      </c>
      <c r="H827" s="216">
        <v>3.0657122787395799</v>
      </c>
      <c r="I827" s="216">
        <v>3.4186138013251899</v>
      </c>
      <c r="J827" s="194">
        <f t="shared" si="61"/>
        <v>3.2421630400323851</v>
      </c>
      <c r="K827" s="219">
        <f>InpC!$F$55*100</f>
        <v>0.15</v>
      </c>
      <c r="L827" s="219">
        <f>InpC!$F$64*100</f>
        <v>0</v>
      </c>
      <c r="M827" s="194">
        <f t="shared" si="62"/>
        <v>3.0921630400323852</v>
      </c>
      <c r="N827" s="194">
        <f t="shared" si="63"/>
        <v>3.0921630400323852</v>
      </c>
    </row>
    <row r="828" spans="5:14" x14ac:dyDescent="0.25">
      <c r="E828" s="220">
        <f t="shared" si="64"/>
        <v>43523</v>
      </c>
      <c r="F828" s="219">
        <f xml:space="preserve"> InpC!$F$28</f>
        <v>4</v>
      </c>
      <c r="G828" s="217">
        <f t="shared" si="60"/>
        <v>2019</v>
      </c>
      <c r="H828" s="216">
        <v>3.12057674847052</v>
      </c>
      <c r="I828" s="216">
        <v>3.4773075770853499</v>
      </c>
      <c r="J828" s="194">
        <f t="shared" si="61"/>
        <v>3.2989421627779349</v>
      </c>
      <c r="K828" s="219">
        <f>InpC!$F$55*100</f>
        <v>0.15</v>
      </c>
      <c r="L828" s="219">
        <f>InpC!$F$64*100</f>
        <v>0</v>
      </c>
      <c r="M828" s="194">
        <f t="shared" si="62"/>
        <v>3.148942162777935</v>
      </c>
      <c r="N828" s="194">
        <f t="shared" si="63"/>
        <v>3.148942162777935</v>
      </c>
    </row>
    <row r="829" spans="5:14" x14ac:dyDescent="0.25">
      <c r="E829" s="220">
        <f t="shared" si="64"/>
        <v>43524</v>
      </c>
      <c r="F829" s="219">
        <f xml:space="preserve"> InpC!$F$28</f>
        <v>4</v>
      </c>
      <c r="G829" s="217">
        <f t="shared" si="60"/>
        <v>2019</v>
      </c>
      <c r="H829" s="216">
        <v>3.12362746135067</v>
      </c>
      <c r="I829" s="216">
        <v>3.4806606517113701</v>
      </c>
      <c r="J829" s="194">
        <f t="shared" si="61"/>
        <v>3.3021440565310201</v>
      </c>
      <c r="K829" s="219">
        <f>InpC!$F$55*100</f>
        <v>0.15</v>
      </c>
      <c r="L829" s="219">
        <f>InpC!$F$64*100</f>
        <v>0</v>
      </c>
      <c r="M829" s="194">
        <f t="shared" si="62"/>
        <v>3.1521440565310201</v>
      </c>
      <c r="N829" s="194">
        <f t="shared" si="63"/>
        <v>3.1521440565310201</v>
      </c>
    </row>
    <row r="830" spans="5:14" x14ac:dyDescent="0.25">
      <c r="E830" s="220">
        <f t="shared" si="64"/>
        <v>43525</v>
      </c>
      <c r="F830" s="219">
        <f xml:space="preserve"> InpC!$F$28</f>
        <v>4</v>
      </c>
      <c r="G830" s="217">
        <f t="shared" si="60"/>
        <v>2019</v>
      </c>
      <c r="H830" s="216">
        <v>3.0999233404573201</v>
      </c>
      <c r="I830" s="216">
        <v>3.4588499746239298</v>
      </c>
      <c r="J830" s="194">
        <f t="shared" si="61"/>
        <v>3.2793866575406252</v>
      </c>
      <c r="K830" s="219">
        <f>InpC!$F$55*100</f>
        <v>0.15</v>
      </c>
      <c r="L830" s="219">
        <f>InpC!$F$64*100</f>
        <v>0</v>
      </c>
      <c r="M830" s="194">
        <f t="shared" si="62"/>
        <v>3.1293866575406253</v>
      </c>
      <c r="N830" s="194">
        <f t="shared" si="63"/>
        <v>3.1293866575406253</v>
      </c>
    </row>
    <row r="831" spans="5:14" x14ac:dyDescent="0.25">
      <c r="E831" s="220">
        <f t="shared" si="64"/>
        <v>43528</v>
      </c>
      <c r="F831" s="219">
        <f xml:space="preserve"> InpC!$F$28</f>
        <v>4</v>
      </c>
      <c r="G831" s="217">
        <f t="shared" si="60"/>
        <v>2019</v>
      </c>
      <c r="H831" s="216">
        <v>3.0652771147191298</v>
      </c>
      <c r="I831" s="216">
        <v>3.4242434483978701</v>
      </c>
      <c r="J831" s="194">
        <f t="shared" si="61"/>
        <v>3.2447602815584999</v>
      </c>
      <c r="K831" s="219">
        <f>InpC!$F$55*100</f>
        <v>0.15</v>
      </c>
      <c r="L831" s="219">
        <f>InpC!$F$64*100</f>
        <v>0</v>
      </c>
      <c r="M831" s="194">
        <f t="shared" si="62"/>
        <v>3.0947602815585</v>
      </c>
      <c r="N831" s="194">
        <f t="shared" si="63"/>
        <v>3.0947602815585</v>
      </c>
    </row>
    <row r="832" spans="5:14" x14ac:dyDescent="0.25">
      <c r="E832" s="220">
        <f t="shared" si="64"/>
        <v>43529</v>
      </c>
      <c r="F832" s="219">
        <f xml:space="preserve"> InpC!$F$28</f>
        <v>4</v>
      </c>
      <c r="G832" s="217">
        <f t="shared" si="60"/>
        <v>2019</v>
      </c>
      <c r="H832" s="216">
        <v>3.0630569635972198</v>
      </c>
      <c r="I832" s="216">
        <v>3.4171959319488998</v>
      </c>
      <c r="J832" s="194">
        <f t="shared" si="61"/>
        <v>3.2401264477730596</v>
      </c>
      <c r="K832" s="219">
        <f>InpC!$F$55*100</f>
        <v>0.15</v>
      </c>
      <c r="L832" s="219">
        <f>InpC!$F$64*100</f>
        <v>0</v>
      </c>
      <c r="M832" s="194">
        <f t="shared" si="62"/>
        <v>3.0901264477730597</v>
      </c>
      <c r="N832" s="194">
        <f t="shared" si="63"/>
        <v>3.0901264477730597</v>
      </c>
    </row>
    <row r="833" spans="5:14" x14ac:dyDescent="0.25">
      <c r="E833" s="220">
        <f t="shared" si="64"/>
        <v>43530</v>
      </c>
      <c r="F833" s="219">
        <f xml:space="preserve"> InpC!$F$28</f>
        <v>4</v>
      </c>
      <c r="G833" s="217">
        <f t="shared" si="60"/>
        <v>2019</v>
      </c>
      <c r="H833" s="216">
        <v>3.0050680879963201</v>
      </c>
      <c r="I833" s="216">
        <v>3.35915986107939</v>
      </c>
      <c r="J833" s="194">
        <f t="shared" si="61"/>
        <v>3.1821139745378551</v>
      </c>
      <c r="K833" s="219">
        <f>InpC!$F$55*100</f>
        <v>0.15</v>
      </c>
      <c r="L833" s="219">
        <f>InpC!$F$64*100</f>
        <v>0</v>
      </c>
      <c r="M833" s="194">
        <f t="shared" si="62"/>
        <v>3.0321139745378551</v>
      </c>
      <c r="N833" s="194">
        <f t="shared" si="63"/>
        <v>3.0321139745378551</v>
      </c>
    </row>
    <row r="834" spans="5:14" x14ac:dyDescent="0.25">
      <c r="E834" s="220">
        <f t="shared" si="64"/>
        <v>43531</v>
      </c>
      <c r="F834" s="219">
        <f xml:space="preserve"> InpC!$F$28</f>
        <v>4</v>
      </c>
      <c r="G834" s="217">
        <f t="shared" si="60"/>
        <v>2019</v>
      </c>
      <c r="H834" s="216">
        <v>2.9485516882819902</v>
      </c>
      <c r="I834" s="216">
        <v>3.3011302107813099</v>
      </c>
      <c r="J834" s="194">
        <f t="shared" si="61"/>
        <v>3.12484094953165</v>
      </c>
      <c r="K834" s="219">
        <f>InpC!$F$55*100</f>
        <v>0.15</v>
      </c>
      <c r="L834" s="219">
        <f>InpC!$F$64*100</f>
        <v>0</v>
      </c>
      <c r="M834" s="194">
        <f t="shared" si="62"/>
        <v>2.9748409495316501</v>
      </c>
      <c r="N834" s="194">
        <f t="shared" si="63"/>
        <v>2.9748409495316501</v>
      </c>
    </row>
    <row r="835" spans="5:14" x14ac:dyDescent="0.25">
      <c r="E835" s="220">
        <f t="shared" si="64"/>
        <v>43532</v>
      </c>
      <c r="F835" s="219">
        <f xml:space="preserve"> InpC!$F$28</f>
        <v>4</v>
      </c>
      <c r="G835" s="217">
        <f t="shared" si="60"/>
        <v>2019</v>
      </c>
      <c r="H835" s="216">
        <v>2.9964336422631801</v>
      </c>
      <c r="I835" s="216">
        <v>3.3501080876080001</v>
      </c>
      <c r="J835" s="194">
        <f t="shared" si="61"/>
        <v>3.1732708649355903</v>
      </c>
      <c r="K835" s="219">
        <f>InpC!$F$55*100</f>
        <v>0.15</v>
      </c>
      <c r="L835" s="219">
        <f>InpC!$F$64*100</f>
        <v>0</v>
      </c>
      <c r="M835" s="194">
        <f t="shared" si="62"/>
        <v>3.0232708649355904</v>
      </c>
      <c r="N835" s="194">
        <f t="shared" si="63"/>
        <v>3.0232708649355904</v>
      </c>
    </row>
    <row r="836" spans="5:14" x14ac:dyDescent="0.25">
      <c r="E836" s="220">
        <f t="shared" si="64"/>
        <v>43535</v>
      </c>
      <c r="F836" s="219">
        <f xml:space="preserve"> InpC!$F$28</f>
        <v>4</v>
      </c>
      <c r="G836" s="217">
        <f t="shared" si="60"/>
        <v>2019</v>
      </c>
      <c r="H836" s="216">
        <v>2.9774027528947502</v>
      </c>
      <c r="I836" s="216">
        <v>3.3307601147944501</v>
      </c>
      <c r="J836" s="194">
        <f t="shared" si="61"/>
        <v>3.1540814338445999</v>
      </c>
      <c r="K836" s="219">
        <f>InpC!$F$55*100</f>
        <v>0.15</v>
      </c>
      <c r="L836" s="219">
        <f>InpC!$F$64*100</f>
        <v>0</v>
      </c>
      <c r="M836" s="194">
        <f t="shared" si="62"/>
        <v>3.0040814338446</v>
      </c>
      <c r="N836" s="194">
        <f t="shared" si="63"/>
        <v>3.0040814338446</v>
      </c>
    </row>
    <row r="837" spans="5:14" x14ac:dyDescent="0.25">
      <c r="E837" s="220">
        <f t="shared" si="64"/>
        <v>43536</v>
      </c>
      <c r="F837" s="219">
        <f xml:space="preserve"> InpC!$F$28</f>
        <v>4</v>
      </c>
      <c r="G837" s="217">
        <f t="shared" si="60"/>
        <v>2019</v>
      </c>
      <c r="H837" s="216">
        <v>2.97268204890013</v>
      </c>
      <c r="I837" s="216">
        <v>3.3246223969139899</v>
      </c>
      <c r="J837" s="194">
        <f t="shared" si="61"/>
        <v>3.1486522229070601</v>
      </c>
      <c r="K837" s="219">
        <f>InpC!$F$55*100</f>
        <v>0.15</v>
      </c>
      <c r="L837" s="219">
        <f>InpC!$F$64*100</f>
        <v>0</v>
      </c>
      <c r="M837" s="194">
        <f t="shared" si="62"/>
        <v>2.9986522229070602</v>
      </c>
      <c r="N837" s="194">
        <f t="shared" si="63"/>
        <v>2.9986522229070602</v>
      </c>
    </row>
    <row r="838" spans="5:14" x14ac:dyDescent="0.25">
      <c r="E838" s="220">
        <f t="shared" si="64"/>
        <v>43537</v>
      </c>
      <c r="F838" s="219">
        <f xml:space="preserve"> InpC!$F$28</f>
        <v>4</v>
      </c>
      <c r="G838" s="217">
        <f t="shared" si="60"/>
        <v>2019</v>
      </c>
      <c r="H838" s="216">
        <v>3.0061184222708</v>
      </c>
      <c r="I838" s="216">
        <v>3.3590771983326899</v>
      </c>
      <c r="J838" s="194">
        <f t="shared" si="61"/>
        <v>3.1825978103017452</v>
      </c>
      <c r="K838" s="219">
        <f>InpC!$F$55*100</f>
        <v>0.15</v>
      </c>
      <c r="L838" s="219">
        <f>InpC!$F$64*100</f>
        <v>0</v>
      </c>
      <c r="M838" s="194">
        <f t="shared" si="62"/>
        <v>3.0325978103017452</v>
      </c>
      <c r="N838" s="194">
        <f t="shared" si="63"/>
        <v>3.0325978103017452</v>
      </c>
    </row>
    <row r="839" spans="5:14" x14ac:dyDescent="0.25">
      <c r="E839" s="220">
        <f t="shared" si="64"/>
        <v>43538</v>
      </c>
      <c r="F839" s="219">
        <f xml:space="preserve"> InpC!$F$28</f>
        <v>4</v>
      </c>
      <c r="G839" s="217">
        <f t="shared" ref="G839:G902" si="65">YEAR(E839) + IF(MONTH(E839) &gt;= F839, 1, 0)</f>
        <v>2019</v>
      </c>
      <c r="H839" s="216">
        <v>2.9973552546365001</v>
      </c>
      <c r="I839" s="216">
        <v>3.3534989608194499</v>
      </c>
      <c r="J839" s="194">
        <f t="shared" ref="J839:J902" si="66">IFERROR(AVERAGE(H839:I839),"")</f>
        <v>3.175427107727975</v>
      </c>
      <c r="K839" s="219">
        <f>InpC!$F$55*100</f>
        <v>0.15</v>
      </c>
      <c r="L839" s="219">
        <f>InpC!$F$64*100</f>
        <v>0</v>
      </c>
      <c r="M839" s="194">
        <f t="shared" ref="M839:M902" si="67" xml:space="preserve"> IFERROR(J839 - K839,"")</f>
        <v>3.0254271077279751</v>
      </c>
      <c r="N839" s="194">
        <f t="shared" ref="N839:N902" si="68">IFERROR(J839-K839+L839,"")</f>
        <v>3.0254271077279751</v>
      </c>
    </row>
    <row r="840" spans="5:14" x14ac:dyDescent="0.25">
      <c r="E840" s="220">
        <f t="shared" ref="E840:E903" si="69">WORKDAY(E839,1,)</f>
        <v>43539</v>
      </c>
      <c r="F840" s="219">
        <f xml:space="preserve"> InpC!$F$28</f>
        <v>4</v>
      </c>
      <c r="G840" s="217">
        <f t="shared" si="65"/>
        <v>2019</v>
      </c>
      <c r="H840" s="216">
        <v>2.9745312712956</v>
      </c>
      <c r="I840" s="216">
        <v>3.3284519876642702</v>
      </c>
      <c r="J840" s="194">
        <f t="shared" si="66"/>
        <v>3.1514916294799349</v>
      </c>
      <c r="K840" s="219">
        <f>InpC!$F$55*100</f>
        <v>0.15</v>
      </c>
      <c r="L840" s="219">
        <f>InpC!$F$64*100</f>
        <v>0</v>
      </c>
      <c r="M840" s="194">
        <f t="shared" si="67"/>
        <v>3.001491629479935</v>
      </c>
      <c r="N840" s="194">
        <f t="shared" si="68"/>
        <v>3.001491629479935</v>
      </c>
    </row>
    <row r="841" spans="5:14" x14ac:dyDescent="0.25">
      <c r="E841" s="220">
        <f t="shared" si="69"/>
        <v>43542</v>
      </c>
      <c r="F841" s="219">
        <f xml:space="preserve"> InpC!$F$28</f>
        <v>4</v>
      </c>
      <c r="G841" s="217">
        <f t="shared" si="65"/>
        <v>2019</v>
      </c>
      <c r="H841" s="216">
        <v>2.9477558327504498</v>
      </c>
      <c r="I841" s="216">
        <v>3.30027618689402</v>
      </c>
      <c r="J841" s="194">
        <f t="shared" si="66"/>
        <v>3.1240160098222347</v>
      </c>
      <c r="K841" s="219">
        <f>InpC!$F$55*100</f>
        <v>0.15</v>
      </c>
      <c r="L841" s="219">
        <f>InpC!$F$64*100</f>
        <v>0</v>
      </c>
      <c r="M841" s="194">
        <f t="shared" si="67"/>
        <v>2.9740160098222348</v>
      </c>
      <c r="N841" s="194">
        <f t="shared" si="68"/>
        <v>2.9740160098222348</v>
      </c>
    </row>
    <row r="842" spans="5:14" x14ac:dyDescent="0.25">
      <c r="E842" s="220">
        <f t="shared" si="69"/>
        <v>43543</v>
      </c>
      <c r="F842" s="219">
        <f xml:space="preserve"> InpC!$F$28</f>
        <v>4</v>
      </c>
      <c r="G842" s="217">
        <f t="shared" si="65"/>
        <v>2019</v>
      </c>
      <c r="H842" s="216">
        <v>2.9343310957591302</v>
      </c>
      <c r="I842" s="216">
        <v>3.2876598724112198</v>
      </c>
      <c r="J842" s="194">
        <f t="shared" si="66"/>
        <v>3.110995484085175</v>
      </c>
      <c r="K842" s="219">
        <f>InpC!$F$55*100</f>
        <v>0.15</v>
      </c>
      <c r="L842" s="219">
        <f>InpC!$F$64*100</f>
        <v>0</v>
      </c>
      <c r="M842" s="194">
        <f t="shared" si="67"/>
        <v>2.9609954840851751</v>
      </c>
      <c r="N842" s="194">
        <f t="shared" si="68"/>
        <v>2.9609954840851751</v>
      </c>
    </row>
    <row r="843" spans="5:14" x14ac:dyDescent="0.25">
      <c r="E843" s="220">
        <f t="shared" si="69"/>
        <v>43544</v>
      </c>
      <c r="F843" s="219">
        <f xml:space="preserve"> InpC!$F$28</f>
        <v>4</v>
      </c>
      <c r="G843" s="217">
        <f t="shared" si="65"/>
        <v>2019</v>
      </c>
      <c r="H843" s="216">
        <v>2.8780375201900399</v>
      </c>
      <c r="I843" s="216">
        <v>3.2319959091907902</v>
      </c>
      <c r="J843" s="194">
        <f t="shared" si="66"/>
        <v>3.055016714690415</v>
      </c>
      <c r="K843" s="219">
        <f>InpC!$F$55*100</f>
        <v>0.15</v>
      </c>
      <c r="L843" s="219">
        <f>InpC!$F$64*100</f>
        <v>0</v>
      </c>
      <c r="M843" s="194">
        <f t="shared" si="67"/>
        <v>2.9050167146904151</v>
      </c>
      <c r="N843" s="194">
        <f t="shared" si="68"/>
        <v>2.9050167146904151</v>
      </c>
    </row>
    <row r="844" spans="5:14" x14ac:dyDescent="0.25">
      <c r="E844" s="220">
        <f t="shared" si="69"/>
        <v>43545</v>
      </c>
      <c r="F844" s="219">
        <f xml:space="preserve"> InpC!$F$28</f>
        <v>4</v>
      </c>
      <c r="G844" s="217">
        <f t="shared" si="65"/>
        <v>2019</v>
      </c>
      <c r="H844" s="216">
        <v>2.8130226335558399</v>
      </c>
      <c r="I844" s="216">
        <v>3.1651509307154901</v>
      </c>
      <c r="J844" s="194">
        <f t="shared" si="66"/>
        <v>2.989086782135665</v>
      </c>
      <c r="K844" s="219">
        <f>InpC!$F$55*100</f>
        <v>0.15</v>
      </c>
      <c r="L844" s="219">
        <f>InpC!$F$64*100</f>
        <v>0</v>
      </c>
      <c r="M844" s="194">
        <f t="shared" si="67"/>
        <v>2.8390867821356651</v>
      </c>
      <c r="N844" s="194">
        <f t="shared" si="68"/>
        <v>2.8390867821356651</v>
      </c>
    </row>
    <row r="845" spans="5:14" x14ac:dyDescent="0.25">
      <c r="E845" s="220">
        <f t="shared" si="69"/>
        <v>43546</v>
      </c>
      <c r="F845" s="219">
        <f xml:space="preserve"> InpC!$F$28</f>
        <v>4</v>
      </c>
      <c r="G845" s="217">
        <f t="shared" si="65"/>
        <v>2019</v>
      </c>
      <c r="H845" s="216">
        <v>2.7808720220916201</v>
      </c>
      <c r="I845" s="216">
        <v>3.13913257658219</v>
      </c>
      <c r="J845" s="194">
        <f t="shared" si="66"/>
        <v>2.9600022993369048</v>
      </c>
      <c r="K845" s="219">
        <f>InpC!$F$55*100</f>
        <v>0.15</v>
      </c>
      <c r="L845" s="219">
        <f>InpC!$F$64*100</f>
        <v>0</v>
      </c>
      <c r="M845" s="194">
        <f t="shared" si="67"/>
        <v>2.8100022993369049</v>
      </c>
      <c r="N845" s="194">
        <f t="shared" si="68"/>
        <v>2.8100022993369049</v>
      </c>
    </row>
    <row r="846" spans="5:14" x14ac:dyDescent="0.25">
      <c r="E846" s="220">
        <f t="shared" si="69"/>
        <v>43549</v>
      </c>
      <c r="F846" s="219">
        <f xml:space="preserve"> InpC!$F$28</f>
        <v>4</v>
      </c>
      <c r="G846" s="217">
        <f t="shared" si="65"/>
        <v>2019</v>
      </c>
      <c r="H846" s="216">
        <v>2.77289014244618</v>
      </c>
      <c r="I846" s="216">
        <v>3.1331452169201199</v>
      </c>
      <c r="J846" s="194">
        <f t="shared" si="66"/>
        <v>2.9530176796831498</v>
      </c>
      <c r="K846" s="219">
        <f>InpC!$F$55*100</f>
        <v>0.15</v>
      </c>
      <c r="L846" s="219">
        <f>InpC!$F$64*100</f>
        <v>0</v>
      </c>
      <c r="M846" s="194">
        <f t="shared" si="67"/>
        <v>2.8030176796831499</v>
      </c>
      <c r="N846" s="194">
        <f t="shared" si="68"/>
        <v>2.8030176796831499</v>
      </c>
    </row>
    <row r="847" spans="5:14" x14ac:dyDescent="0.25">
      <c r="E847" s="220">
        <f t="shared" si="69"/>
        <v>43550</v>
      </c>
      <c r="F847" s="219">
        <f xml:space="preserve"> InpC!$F$28</f>
        <v>4</v>
      </c>
      <c r="G847" s="217">
        <f t="shared" si="65"/>
        <v>2019</v>
      </c>
      <c r="H847" s="216">
        <v>2.8145305761434298</v>
      </c>
      <c r="I847" s="216">
        <v>3.1723068053398502</v>
      </c>
      <c r="J847" s="194">
        <f t="shared" si="66"/>
        <v>2.99341869074164</v>
      </c>
      <c r="K847" s="219">
        <f>InpC!$F$55*100</f>
        <v>0.15</v>
      </c>
      <c r="L847" s="219">
        <f>InpC!$F$64*100</f>
        <v>0</v>
      </c>
      <c r="M847" s="194">
        <f t="shared" si="67"/>
        <v>2.8434186907416401</v>
      </c>
      <c r="N847" s="194">
        <f t="shared" si="68"/>
        <v>2.8434186907416401</v>
      </c>
    </row>
    <row r="848" spans="5:14" x14ac:dyDescent="0.25">
      <c r="E848" s="220">
        <f t="shared" si="69"/>
        <v>43551</v>
      </c>
      <c r="F848" s="219">
        <f xml:space="preserve"> InpC!$F$28</f>
        <v>4</v>
      </c>
      <c r="G848" s="217">
        <f t="shared" si="65"/>
        <v>2019</v>
      </c>
      <c r="H848" s="216">
        <v>2.8090666853186299</v>
      </c>
      <c r="I848" s="216">
        <v>3.1665865167287399</v>
      </c>
      <c r="J848" s="194">
        <f t="shared" si="66"/>
        <v>2.9878266010236851</v>
      </c>
      <c r="K848" s="219">
        <f>InpC!$F$55*100</f>
        <v>0.15</v>
      </c>
      <c r="L848" s="219">
        <f>InpC!$F$64*100</f>
        <v>0</v>
      </c>
      <c r="M848" s="194">
        <f t="shared" si="67"/>
        <v>2.8378266010236852</v>
      </c>
      <c r="N848" s="194">
        <f t="shared" si="68"/>
        <v>2.8378266010236852</v>
      </c>
    </row>
    <row r="849" spans="5:14" x14ac:dyDescent="0.25">
      <c r="E849" s="220">
        <f t="shared" si="69"/>
        <v>43552</v>
      </c>
      <c r="F849" s="219">
        <f xml:space="preserve"> InpC!$F$28</f>
        <v>4</v>
      </c>
      <c r="G849" s="217">
        <f t="shared" si="65"/>
        <v>2019</v>
      </c>
      <c r="H849" s="216">
        <v>2.8213086512620902</v>
      </c>
      <c r="I849" s="216">
        <v>3.1793577567487401</v>
      </c>
      <c r="J849" s="194">
        <f t="shared" si="66"/>
        <v>3.0003332040054151</v>
      </c>
      <c r="K849" s="219">
        <f>InpC!$F$55*100</f>
        <v>0.15</v>
      </c>
      <c r="L849" s="219">
        <f>InpC!$F$64*100</f>
        <v>0</v>
      </c>
      <c r="M849" s="194">
        <f t="shared" si="67"/>
        <v>2.8503332040054152</v>
      </c>
      <c r="N849" s="194">
        <f t="shared" si="68"/>
        <v>2.8503332040054152</v>
      </c>
    </row>
    <row r="850" spans="5:14" x14ac:dyDescent="0.25">
      <c r="E850" s="220">
        <f t="shared" si="69"/>
        <v>43553</v>
      </c>
      <c r="F850" s="219">
        <f xml:space="preserve"> InpC!$F$28</f>
        <v>4</v>
      </c>
      <c r="G850" s="217">
        <f t="shared" si="65"/>
        <v>2019</v>
      </c>
      <c r="H850" s="216">
        <v>2.8238380458739099</v>
      </c>
      <c r="I850" s="216">
        <v>3.1813105087798501</v>
      </c>
      <c r="J850" s="194">
        <f t="shared" si="66"/>
        <v>3.0025742773268798</v>
      </c>
      <c r="K850" s="219">
        <f>InpC!$F$55*100</f>
        <v>0.15</v>
      </c>
      <c r="L850" s="219">
        <f>InpC!$F$64*100</f>
        <v>0</v>
      </c>
      <c r="M850" s="194">
        <f t="shared" si="67"/>
        <v>2.8525742773268798</v>
      </c>
      <c r="N850" s="194">
        <f t="shared" si="68"/>
        <v>2.8525742773268798</v>
      </c>
    </row>
    <row r="851" spans="5:14" x14ac:dyDescent="0.25">
      <c r="E851" s="220">
        <f t="shared" si="69"/>
        <v>43556</v>
      </c>
      <c r="F851" s="219">
        <f xml:space="preserve"> InpC!$F$28</f>
        <v>4</v>
      </c>
      <c r="G851" s="217">
        <f t="shared" si="65"/>
        <v>2020</v>
      </c>
      <c r="H851" s="216">
        <v>2.8447066325544101</v>
      </c>
      <c r="I851" s="216">
        <v>3.2048898697955801</v>
      </c>
      <c r="J851" s="194">
        <f t="shared" si="66"/>
        <v>3.0247982511749951</v>
      </c>
      <c r="K851" s="219">
        <f>InpC!$F$55*100</f>
        <v>0.15</v>
      </c>
      <c r="L851" s="219">
        <f>InpC!$F$64*100</f>
        <v>0</v>
      </c>
      <c r="M851" s="194">
        <f t="shared" si="67"/>
        <v>2.8747982511749952</v>
      </c>
      <c r="N851" s="194">
        <f t="shared" si="68"/>
        <v>2.8747982511749952</v>
      </c>
    </row>
    <row r="852" spans="5:14" x14ac:dyDescent="0.25">
      <c r="E852" s="220">
        <f t="shared" si="69"/>
        <v>43557</v>
      </c>
      <c r="F852" s="219">
        <f xml:space="preserve"> InpC!$F$28</f>
        <v>4</v>
      </c>
      <c r="G852" s="217">
        <f t="shared" si="65"/>
        <v>2020</v>
      </c>
      <c r="H852" s="216">
        <v>2.8086002149987901</v>
      </c>
      <c r="I852" s="216">
        <v>3.1666664308694701</v>
      </c>
      <c r="J852" s="194">
        <f t="shared" si="66"/>
        <v>2.9876333229341299</v>
      </c>
      <c r="K852" s="219">
        <f>InpC!$F$55*100</f>
        <v>0.15</v>
      </c>
      <c r="L852" s="219">
        <f>InpC!$F$64*100</f>
        <v>0</v>
      </c>
      <c r="M852" s="194">
        <f t="shared" si="67"/>
        <v>2.83763332293413</v>
      </c>
      <c r="N852" s="194">
        <f t="shared" si="68"/>
        <v>2.83763332293413</v>
      </c>
    </row>
    <row r="853" spans="5:14" x14ac:dyDescent="0.25">
      <c r="E853" s="220">
        <f t="shared" si="69"/>
        <v>43558</v>
      </c>
      <c r="F853" s="219">
        <f xml:space="preserve"> InpC!$F$28</f>
        <v>4</v>
      </c>
      <c r="G853" s="217">
        <f t="shared" si="65"/>
        <v>2020</v>
      </c>
      <c r="H853" s="216">
        <v>2.8573852489089</v>
      </c>
      <c r="I853" s="216">
        <v>3.2156206333294199</v>
      </c>
      <c r="J853" s="194">
        <f t="shared" si="66"/>
        <v>3.03650294111916</v>
      </c>
      <c r="K853" s="219">
        <f>InpC!$F$55*100</f>
        <v>0.15</v>
      </c>
      <c r="L853" s="219">
        <f>InpC!$F$64*100</f>
        <v>0</v>
      </c>
      <c r="M853" s="194">
        <f t="shared" si="67"/>
        <v>2.8865029411191601</v>
      </c>
      <c r="N853" s="194">
        <f t="shared" si="68"/>
        <v>2.8865029411191601</v>
      </c>
    </row>
    <row r="854" spans="5:14" x14ac:dyDescent="0.25">
      <c r="E854" s="220">
        <f t="shared" si="69"/>
        <v>43559</v>
      </c>
      <c r="F854" s="219">
        <f xml:space="preserve"> InpC!$F$28</f>
        <v>4</v>
      </c>
      <c r="G854" s="217">
        <f t="shared" si="65"/>
        <v>2020</v>
      </c>
      <c r="H854" s="216">
        <v>2.8807883634354998</v>
      </c>
      <c r="I854" s="216">
        <v>3.2366542576203399</v>
      </c>
      <c r="J854" s="194">
        <f t="shared" si="66"/>
        <v>3.0587213105279201</v>
      </c>
      <c r="K854" s="219">
        <f>InpC!$F$55*100</f>
        <v>0.15</v>
      </c>
      <c r="L854" s="219">
        <f>InpC!$F$64*100</f>
        <v>0</v>
      </c>
      <c r="M854" s="194">
        <f t="shared" si="67"/>
        <v>2.9087213105279202</v>
      </c>
      <c r="N854" s="194">
        <f t="shared" si="68"/>
        <v>2.9087213105279202</v>
      </c>
    </row>
    <row r="855" spans="5:14" x14ac:dyDescent="0.25">
      <c r="E855" s="220">
        <f t="shared" si="69"/>
        <v>43560</v>
      </c>
      <c r="F855" s="219">
        <f xml:space="preserve"> InpC!$F$28</f>
        <v>4</v>
      </c>
      <c r="G855" s="217">
        <f t="shared" si="65"/>
        <v>2020</v>
      </c>
      <c r="H855" s="216">
        <v>2.9002310608181898</v>
      </c>
      <c r="I855" s="216">
        <v>3.2570425916916199</v>
      </c>
      <c r="J855" s="194">
        <f t="shared" si="66"/>
        <v>3.0786368262549049</v>
      </c>
      <c r="K855" s="219">
        <f>InpC!$F$55*100</f>
        <v>0.15</v>
      </c>
      <c r="L855" s="219">
        <f>InpC!$F$64*100</f>
        <v>0</v>
      </c>
      <c r="M855" s="194">
        <f t="shared" si="67"/>
        <v>2.928636826254905</v>
      </c>
      <c r="N855" s="194">
        <f t="shared" si="68"/>
        <v>2.928636826254905</v>
      </c>
    </row>
    <row r="856" spans="5:14" x14ac:dyDescent="0.25">
      <c r="E856" s="220">
        <f t="shared" si="69"/>
        <v>43563</v>
      </c>
      <c r="F856" s="219">
        <f xml:space="preserve"> InpC!$F$28</f>
        <v>4</v>
      </c>
      <c r="G856" s="217">
        <f t="shared" si="65"/>
        <v>2020</v>
      </c>
      <c r="H856" s="216">
        <v>2.8921775524342599</v>
      </c>
      <c r="I856" s="216">
        <v>3.2470715042710498</v>
      </c>
      <c r="J856" s="194">
        <f t="shared" si="66"/>
        <v>3.0696245283526551</v>
      </c>
      <c r="K856" s="219">
        <f>InpC!$F$55*100</f>
        <v>0.15</v>
      </c>
      <c r="L856" s="219">
        <f>InpC!$F$64*100</f>
        <v>0</v>
      </c>
      <c r="M856" s="194">
        <f t="shared" si="67"/>
        <v>2.9196245283526552</v>
      </c>
      <c r="N856" s="194">
        <f t="shared" si="68"/>
        <v>2.9196245283526552</v>
      </c>
    </row>
    <row r="857" spans="5:14" x14ac:dyDescent="0.25">
      <c r="E857" s="220">
        <f t="shared" si="69"/>
        <v>43564</v>
      </c>
      <c r="F857" s="219">
        <f xml:space="preserve"> InpC!$F$28</f>
        <v>4</v>
      </c>
      <c r="G857" s="217">
        <f t="shared" si="65"/>
        <v>2020</v>
      </c>
      <c r="H857" s="216">
        <v>2.88409727524669</v>
      </c>
      <c r="I857" s="216">
        <v>3.2393778774518398</v>
      </c>
      <c r="J857" s="194">
        <f t="shared" si="66"/>
        <v>3.0617375763492651</v>
      </c>
      <c r="K857" s="219">
        <f>InpC!$F$55*100</f>
        <v>0.15</v>
      </c>
      <c r="L857" s="219">
        <f>InpC!$F$64*100</f>
        <v>0</v>
      </c>
      <c r="M857" s="194">
        <f t="shared" si="67"/>
        <v>2.9117375763492652</v>
      </c>
      <c r="N857" s="194">
        <f t="shared" si="68"/>
        <v>2.9117375763492652</v>
      </c>
    </row>
    <row r="858" spans="5:14" x14ac:dyDescent="0.25">
      <c r="E858" s="220">
        <f t="shared" si="69"/>
        <v>43565</v>
      </c>
      <c r="F858" s="219">
        <f xml:space="preserve"> InpC!$F$28</f>
        <v>4</v>
      </c>
      <c r="G858" s="217">
        <f t="shared" si="65"/>
        <v>2020</v>
      </c>
      <c r="H858" s="216">
        <v>2.8590010618852002</v>
      </c>
      <c r="I858" s="216">
        <v>3.2134726313345099</v>
      </c>
      <c r="J858" s="194">
        <f t="shared" si="66"/>
        <v>3.0362368466098548</v>
      </c>
      <c r="K858" s="219">
        <f>InpC!$F$55*100</f>
        <v>0.15</v>
      </c>
      <c r="L858" s="219">
        <f>InpC!$F$64*100</f>
        <v>0</v>
      </c>
      <c r="M858" s="194">
        <f t="shared" si="67"/>
        <v>2.8862368466098549</v>
      </c>
      <c r="N858" s="194">
        <f t="shared" si="68"/>
        <v>2.8862368466098549</v>
      </c>
    </row>
    <row r="859" spans="5:14" x14ac:dyDescent="0.25">
      <c r="E859" s="220">
        <f t="shared" si="69"/>
        <v>43566</v>
      </c>
      <c r="F859" s="219">
        <f xml:space="preserve"> InpC!$F$28</f>
        <v>4</v>
      </c>
      <c r="G859" s="217">
        <f t="shared" si="65"/>
        <v>2020</v>
      </c>
      <c r="H859" s="216">
        <v>2.8921880391758501</v>
      </c>
      <c r="I859" s="216">
        <v>3.24735806998215</v>
      </c>
      <c r="J859" s="194">
        <f t="shared" si="66"/>
        <v>3.0697730545790001</v>
      </c>
      <c r="K859" s="219">
        <f>InpC!$F$55*100</f>
        <v>0.15</v>
      </c>
      <c r="L859" s="219">
        <f>InpC!$F$64*100</f>
        <v>0</v>
      </c>
      <c r="M859" s="194">
        <f t="shared" si="67"/>
        <v>2.9197730545790002</v>
      </c>
      <c r="N859" s="194">
        <f t="shared" si="68"/>
        <v>2.9197730545790002</v>
      </c>
    </row>
    <row r="860" spans="5:14" x14ac:dyDescent="0.25">
      <c r="E860" s="220">
        <f t="shared" si="69"/>
        <v>43567</v>
      </c>
      <c r="F860" s="219">
        <f xml:space="preserve"> InpC!$F$28</f>
        <v>4</v>
      </c>
      <c r="G860" s="217">
        <f t="shared" si="65"/>
        <v>2020</v>
      </c>
      <c r="H860" s="216">
        <v>2.9414704920184001</v>
      </c>
      <c r="I860" s="216">
        <v>3.2990494505096999</v>
      </c>
      <c r="J860" s="194">
        <f t="shared" si="66"/>
        <v>3.12025997126405</v>
      </c>
      <c r="K860" s="219">
        <f>InpC!$F$55*100</f>
        <v>0.15</v>
      </c>
      <c r="L860" s="219">
        <f>InpC!$F$64*100</f>
        <v>0</v>
      </c>
      <c r="M860" s="194">
        <f t="shared" si="67"/>
        <v>2.9702599712640501</v>
      </c>
      <c r="N860" s="194">
        <f t="shared" si="68"/>
        <v>2.9702599712640501</v>
      </c>
    </row>
    <row r="861" spans="5:14" x14ac:dyDescent="0.25">
      <c r="E861" s="220">
        <f t="shared" si="69"/>
        <v>43570</v>
      </c>
      <c r="F861" s="219">
        <f xml:space="preserve"> InpC!$F$28</f>
        <v>4</v>
      </c>
      <c r="G861" s="217">
        <f t="shared" si="65"/>
        <v>2020</v>
      </c>
      <c r="H861" s="216">
        <v>2.9178340512496401</v>
      </c>
      <c r="I861" s="216">
        <v>3.2803889184563801</v>
      </c>
      <c r="J861" s="194">
        <f t="shared" si="66"/>
        <v>3.0991114848530099</v>
      </c>
      <c r="K861" s="219">
        <f>InpC!$F$55*100</f>
        <v>0.15</v>
      </c>
      <c r="L861" s="219">
        <f>InpC!$F$64*100</f>
        <v>0</v>
      </c>
      <c r="M861" s="194">
        <f t="shared" si="67"/>
        <v>2.94911148485301</v>
      </c>
      <c r="N861" s="194">
        <f t="shared" si="68"/>
        <v>2.94911148485301</v>
      </c>
    </row>
    <row r="862" spans="5:14" x14ac:dyDescent="0.25">
      <c r="E862" s="220">
        <f t="shared" si="69"/>
        <v>43571</v>
      </c>
      <c r="F862" s="219">
        <f xml:space="preserve"> InpC!$F$28</f>
        <v>4</v>
      </c>
      <c r="G862" s="217">
        <f t="shared" si="65"/>
        <v>2020</v>
      </c>
      <c r="H862" s="216">
        <v>2.9147993594113699</v>
      </c>
      <c r="I862" s="216">
        <v>3.2764418545340299</v>
      </c>
      <c r="J862" s="194">
        <f t="shared" si="66"/>
        <v>3.0956206069726999</v>
      </c>
      <c r="K862" s="219">
        <f>InpC!$F$55*100</f>
        <v>0.15</v>
      </c>
      <c r="L862" s="219">
        <f>InpC!$F$64*100</f>
        <v>0</v>
      </c>
      <c r="M862" s="194">
        <f t="shared" si="67"/>
        <v>2.9456206069727</v>
      </c>
      <c r="N862" s="194">
        <f t="shared" si="68"/>
        <v>2.9456206069727</v>
      </c>
    </row>
    <row r="863" spans="5:14" x14ac:dyDescent="0.25">
      <c r="E863" s="220">
        <f t="shared" si="69"/>
        <v>43572</v>
      </c>
      <c r="F863" s="219">
        <f xml:space="preserve"> InpC!$F$28</f>
        <v>4</v>
      </c>
      <c r="G863" s="217">
        <f t="shared" si="65"/>
        <v>2020</v>
      </c>
      <c r="H863" s="216">
        <v>2.9267229179916998</v>
      </c>
      <c r="I863" s="216">
        <v>3.28961398778464</v>
      </c>
      <c r="J863" s="194">
        <f t="shared" si="66"/>
        <v>3.1081684528881697</v>
      </c>
      <c r="K863" s="219">
        <f>InpC!$F$55*100</f>
        <v>0.15</v>
      </c>
      <c r="L863" s="219">
        <f>InpC!$F$64*100</f>
        <v>0</v>
      </c>
      <c r="M863" s="194">
        <f t="shared" si="67"/>
        <v>2.9581684528881698</v>
      </c>
      <c r="N863" s="194">
        <f t="shared" si="68"/>
        <v>2.9581684528881698</v>
      </c>
    </row>
    <row r="864" spans="5:14" x14ac:dyDescent="0.25">
      <c r="E864" s="220">
        <f t="shared" si="69"/>
        <v>43573</v>
      </c>
      <c r="F864" s="219">
        <f xml:space="preserve"> InpC!$F$28</f>
        <v>4</v>
      </c>
      <c r="G864" s="217">
        <f t="shared" si="65"/>
        <v>2020</v>
      </c>
      <c r="H864" s="216">
        <v>2.89553356276509</v>
      </c>
      <c r="I864" s="216">
        <v>3.2575850981560199</v>
      </c>
      <c r="J864" s="194">
        <f t="shared" si="66"/>
        <v>3.076559330460555</v>
      </c>
      <c r="K864" s="219">
        <f>InpC!$F$55*100</f>
        <v>0.15</v>
      </c>
      <c r="L864" s="219">
        <f>InpC!$F$64*100</f>
        <v>0</v>
      </c>
      <c r="M864" s="194">
        <f t="shared" si="67"/>
        <v>2.9265593304605551</v>
      </c>
      <c r="N864" s="194">
        <f t="shared" si="68"/>
        <v>2.9265593304605551</v>
      </c>
    </row>
    <row r="865" spans="5:14" x14ac:dyDescent="0.25">
      <c r="E865" s="220">
        <f t="shared" si="69"/>
        <v>43574</v>
      </c>
      <c r="F865" s="219">
        <f xml:space="preserve"> InpC!$F$28</f>
        <v>4</v>
      </c>
      <c r="G865" s="217">
        <f t="shared" si="65"/>
        <v>2020</v>
      </c>
      <c r="H865" s="216">
        <v>2.89553356276509</v>
      </c>
      <c r="I865" s="216">
        <v>3.2575850981560199</v>
      </c>
      <c r="J865" s="194">
        <f t="shared" si="66"/>
        <v>3.076559330460555</v>
      </c>
      <c r="K865" s="219">
        <f>InpC!$F$55*100</f>
        <v>0.15</v>
      </c>
      <c r="L865" s="219">
        <f>InpC!$F$64*100</f>
        <v>0</v>
      </c>
      <c r="M865" s="194">
        <f t="shared" si="67"/>
        <v>2.9265593304605551</v>
      </c>
      <c r="N865" s="194">
        <f t="shared" si="68"/>
        <v>2.9265593304605551</v>
      </c>
    </row>
    <row r="866" spans="5:14" x14ac:dyDescent="0.25">
      <c r="E866" s="220">
        <f t="shared" si="69"/>
        <v>43577</v>
      </c>
      <c r="F866" s="219">
        <f xml:space="preserve"> InpC!$F$28</f>
        <v>4</v>
      </c>
      <c r="G866" s="217">
        <f t="shared" si="65"/>
        <v>2020</v>
      </c>
      <c r="H866" s="216">
        <v>2.89553356276509</v>
      </c>
      <c r="I866" s="216">
        <v>3.2575850981560199</v>
      </c>
      <c r="J866" s="194">
        <f t="shared" si="66"/>
        <v>3.076559330460555</v>
      </c>
      <c r="K866" s="219">
        <f>InpC!$F$55*100</f>
        <v>0.15</v>
      </c>
      <c r="L866" s="219">
        <f>InpC!$F$64*100</f>
        <v>0</v>
      </c>
      <c r="M866" s="194">
        <f t="shared" si="67"/>
        <v>2.9265593304605551</v>
      </c>
      <c r="N866" s="194">
        <f t="shared" si="68"/>
        <v>2.9265593304605551</v>
      </c>
    </row>
    <row r="867" spans="5:14" x14ac:dyDescent="0.25">
      <c r="E867" s="220">
        <f t="shared" si="69"/>
        <v>43578</v>
      </c>
      <c r="F867" s="219">
        <f xml:space="preserve"> InpC!$F$28</f>
        <v>4</v>
      </c>
      <c r="G867" s="217">
        <f t="shared" si="65"/>
        <v>2020</v>
      </c>
      <c r="H867" s="216">
        <v>2.9089050880172298</v>
      </c>
      <c r="I867" s="216">
        <v>3.2711862806355398</v>
      </c>
      <c r="J867" s="194">
        <f t="shared" si="66"/>
        <v>3.0900456843263848</v>
      </c>
      <c r="K867" s="219">
        <f>InpC!$F$55*100</f>
        <v>0.15</v>
      </c>
      <c r="L867" s="219">
        <f>InpC!$F$64*100</f>
        <v>0</v>
      </c>
      <c r="M867" s="194">
        <f t="shared" si="67"/>
        <v>2.9400456843263849</v>
      </c>
      <c r="N867" s="194">
        <f t="shared" si="68"/>
        <v>2.9400456843263849</v>
      </c>
    </row>
    <row r="868" spans="5:14" x14ac:dyDescent="0.25">
      <c r="E868" s="220">
        <f t="shared" si="69"/>
        <v>43579</v>
      </c>
      <c r="F868" s="219">
        <f xml:space="preserve"> InpC!$F$28</f>
        <v>4</v>
      </c>
      <c r="G868" s="217">
        <f t="shared" si="65"/>
        <v>2020</v>
      </c>
      <c r="H868" s="216">
        <v>2.8669020351743599</v>
      </c>
      <c r="I868" s="216">
        <v>3.2240111500181201</v>
      </c>
      <c r="J868" s="194">
        <f t="shared" si="66"/>
        <v>3.0454565925962402</v>
      </c>
      <c r="K868" s="219">
        <f>InpC!$F$55*100</f>
        <v>0.15</v>
      </c>
      <c r="L868" s="219">
        <f>InpC!$F$64*100</f>
        <v>0</v>
      </c>
      <c r="M868" s="194">
        <f t="shared" si="67"/>
        <v>2.8954565925962403</v>
      </c>
      <c r="N868" s="194">
        <f t="shared" si="68"/>
        <v>2.8954565925962403</v>
      </c>
    </row>
    <row r="869" spans="5:14" x14ac:dyDescent="0.25">
      <c r="E869" s="220">
        <f t="shared" si="69"/>
        <v>43580</v>
      </c>
      <c r="F869" s="219">
        <f xml:space="preserve"> InpC!$F$28</f>
        <v>4</v>
      </c>
      <c r="G869" s="217">
        <f t="shared" si="65"/>
        <v>2020</v>
      </c>
      <c r="H869" s="216">
        <v>2.8499258963021701</v>
      </c>
      <c r="I869" s="216">
        <v>3.2036208224743499</v>
      </c>
      <c r="J869" s="194">
        <f t="shared" si="66"/>
        <v>3.02677335938826</v>
      </c>
      <c r="K869" s="219">
        <f>InpC!$F$55*100</f>
        <v>0.15</v>
      </c>
      <c r="L869" s="219">
        <f>InpC!$F$64*100</f>
        <v>0</v>
      </c>
      <c r="M869" s="194">
        <f t="shared" si="67"/>
        <v>2.8767733593882601</v>
      </c>
      <c r="N869" s="194">
        <f t="shared" si="68"/>
        <v>2.8767733593882601</v>
      </c>
    </row>
    <row r="870" spans="5:14" x14ac:dyDescent="0.25">
      <c r="E870" s="220">
        <f t="shared" si="69"/>
        <v>43581</v>
      </c>
      <c r="F870" s="219">
        <f xml:space="preserve"> InpC!$F$28</f>
        <v>4</v>
      </c>
      <c r="G870" s="217">
        <f t="shared" si="65"/>
        <v>2020</v>
      </c>
      <c r="H870" s="216">
        <v>2.8376473698163598</v>
      </c>
      <c r="I870" s="216">
        <v>3.1901919454275398</v>
      </c>
      <c r="J870" s="194">
        <f t="shared" si="66"/>
        <v>3.0139196576219498</v>
      </c>
      <c r="K870" s="219">
        <f>InpC!$F$55*100</f>
        <v>0.15</v>
      </c>
      <c r="L870" s="219">
        <f>InpC!$F$64*100</f>
        <v>0</v>
      </c>
      <c r="M870" s="194">
        <f t="shared" si="67"/>
        <v>2.8639196576219499</v>
      </c>
      <c r="N870" s="194">
        <f t="shared" si="68"/>
        <v>2.8639196576219499</v>
      </c>
    </row>
    <row r="871" spans="5:14" x14ac:dyDescent="0.25">
      <c r="E871" s="220">
        <f t="shared" si="69"/>
        <v>43584</v>
      </c>
      <c r="F871" s="219">
        <f xml:space="preserve"> InpC!$F$28</f>
        <v>4</v>
      </c>
      <c r="G871" s="217">
        <f t="shared" si="65"/>
        <v>2020</v>
      </c>
      <c r="H871" s="216">
        <v>2.8310979972307702</v>
      </c>
      <c r="I871" s="216">
        <v>3.1835931416959902</v>
      </c>
      <c r="J871" s="194">
        <f t="shared" si="66"/>
        <v>3.0073455694633804</v>
      </c>
      <c r="K871" s="219">
        <f>InpC!$F$55*100</f>
        <v>0.15</v>
      </c>
      <c r="L871" s="219">
        <f>InpC!$F$64*100</f>
        <v>0</v>
      </c>
      <c r="M871" s="194">
        <f t="shared" si="67"/>
        <v>2.8573455694633805</v>
      </c>
      <c r="N871" s="194">
        <f t="shared" si="68"/>
        <v>2.8573455694633805</v>
      </c>
    </row>
    <row r="872" spans="5:14" x14ac:dyDescent="0.25">
      <c r="E872" s="220">
        <f t="shared" si="69"/>
        <v>43585</v>
      </c>
      <c r="F872" s="219">
        <f xml:space="preserve"> InpC!$F$28</f>
        <v>4</v>
      </c>
      <c r="G872" s="217">
        <f t="shared" si="65"/>
        <v>2020</v>
      </c>
      <c r="H872" s="216">
        <v>2.8463288262885298</v>
      </c>
      <c r="I872" s="216">
        <v>3.1964699373585401</v>
      </c>
      <c r="J872" s="194">
        <f t="shared" si="66"/>
        <v>3.0213993818235352</v>
      </c>
      <c r="K872" s="219">
        <f>InpC!$F$55*100</f>
        <v>0.15</v>
      </c>
      <c r="L872" s="219">
        <f>InpC!$F$64*100</f>
        <v>0</v>
      </c>
      <c r="M872" s="194">
        <f t="shared" si="67"/>
        <v>2.8713993818235353</v>
      </c>
      <c r="N872" s="194">
        <f t="shared" si="68"/>
        <v>2.8713993818235353</v>
      </c>
    </row>
    <row r="873" spans="5:14" x14ac:dyDescent="0.25">
      <c r="E873" s="220">
        <f t="shared" si="69"/>
        <v>43586</v>
      </c>
      <c r="F873" s="219">
        <f xml:space="preserve"> InpC!$F$28</f>
        <v>4</v>
      </c>
      <c r="G873" s="217">
        <f t="shared" si="65"/>
        <v>2020</v>
      </c>
      <c r="H873" s="216">
        <v>2.82291763256038</v>
      </c>
      <c r="I873" s="216">
        <v>3.1602352726907501</v>
      </c>
      <c r="J873" s="194">
        <f t="shared" si="66"/>
        <v>2.9915764526255648</v>
      </c>
      <c r="K873" s="219">
        <f>InpC!$F$55*100</f>
        <v>0.15</v>
      </c>
      <c r="L873" s="219">
        <f>InpC!$F$64*100</f>
        <v>0</v>
      </c>
      <c r="M873" s="194">
        <f t="shared" si="67"/>
        <v>2.8415764526255649</v>
      </c>
      <c r="N873" s="194">
        <f t="shared" si="68"/>
        <v>2.8415764526255649</v>
      </c>
    </row>
    <row r="874" spans="5:14" x14ac:dyDescent="0.25">
      <c r="E874" s="220">
        <f t="shared" si="69"/>
        <v>43587</v>
      </c>
      <c r="F874" s="219">
        <f xml:space="preserve"> InpC!$F$28</f>
        <v>4</v>
      </c>
      <c r="G874" s="217">
        <f t="shared" si="65"/>
        <v>2020</v>
      </c>
      <c r="H874" s="216">
        <v>2.84796148127394</v>
      </c>
      <c r="I874" s="216">
        <v>3.1851861110130799</v>
      </c>
      <c r="J874" s="194">
        <f t="shared" si="66"/>
        <v>3.01657379614351</v>
      </c>
      <c r="K874" s="219">
        <f>InpC!$F$55*100</f>
        <v>0.15</v>
      </c>
      <c r="L874" s="219">
        <f>InpC!$F$64*100</f>
        <v>0</v>
      </c>
      <c r="M874" s="194">
        <f t="shared" si="67"/>
        <v>2.86657379614351</v>
      </c>
      <c r="N874" s="194">
        <f t="shared" si="68"/>
        <v>2.86657379614351</v>
      </c>
    </row>
    <row r="875" spans="5:14" x14ac:dyDescent="0.25">
      <c r="E875" s="220">
        <f t="shared" si="69"/>
        <v>43588</v>
      </c>
      <c r="F875" s="219">
        <f xml:space="preserve"> InpC!$F$28</f>
        <v>4</v>
      </c>
      <c r="G875" s="217">
        <f t="shared" si="65"/>
        <v>2020</v>
      </c>
      <c r="H875" s="216">
        <v>2.87657946580963</v>
      </c>
      <c r="I875" s="216">
        <v>3.2157000449582398</v>
      </c>
      <c r="J875" s="194">
        <f t="shared" si="66"/>
        <v>3.0461397553839351</v>
      </c>
      <c r="K875" s="219">
        <f>InpC!$F$55*100</f>
        <v>0.15</v>
      </c>
      <c r="L875" s="219">
        <f>InpC!$F$64*100</f>
        <v>0</v>
      </c>
      <c r="M875" s="194">
        <f t="shared" si="67"/>
        <v>2.8961397553839352</v>
      </c>
      <c r="N875" s="194">
        <f t="shared" si="68"/>
        <v>2.8961397553839352</v>
      </c>
    </row>
    <row r="876" spans="5:14" x14ac:dyDescent="0.25">
      <c r="E876" s="220">
        <f t="shared" si="69"/>
        <v>43591</v>
      </c>
      <c r="F876" s="219">
        <f xml:space="preserve"> InpC!$F$28</f>
        <v>4</v>
      </c>
      <c r="G876" s="217">
        <f t="shared" si="65"/>
        <v>2020</v>
      </c>
      <c r="H876" s="216">
        <v>2.87657946580963</v>
      </c>
      <c r="I876" s="216">
        <v>3.2157000449582398</v>
      </c>
      <c r="J876" s="194">
        <f t="shared" si="66"/>
        <v>3.0461397553839351</v>
      </c>
      <c r="K876" s="219">
        <f>InpC!$F$55*100</f>
        <v>0.15</v>
      </c>
      <c r="L876" s="219">
        <f>InpC!$F$64*100</f>
        <v>0</v>
      </c>
      <c r="M876" s="194">
        <f t="shared" si="67"/>
        <v>2.8961397553839352</v>
      </c>
      <c r="N876" s="194">
        <f t="shared" si="68"/>
        <v>2.8961397553839352</v>
      </c>
    </row>
    <row r="877" spans="5:14" x14ac:dyDescent="0.25">
      <c r="E877" s="220">
        <f t="shared" si="69"/>
        <v>43592</v>
      </c>
      <c r="F877" s="219">
        <f xml:space="preserve"> InpC!$F$28</f>
        <v>4</v>
      </c>
      <c r="G877" s="217">
        <f t="shared" si="65"/>
        <v>2020</v>
      </c>
      <c r="H877" s="216">
        <v>2.84245980713174</v>
      </c>
      <c r="I877" s="216">
        <v>3.18150403132808</v>
      </c>
      <c r="J877" s="194">
        <f t="shared" si="66"/>
        <v>3.01198191922991</v>
      </c>
      <c r="K877" s="219">
        <f>InpC!$F$55*100</f>
        <v>0.15</v>
      </c>
      <c r="L877" s="219">
        <f>InpC!$F$64*100</f>
        <v>0</v>
      </c>
      <c r="M877" s="194">
        <f t="shared" si="67"/>
        <v>2.8619819192299101</v>
      </c>
      <c r="N877" s="194">
        <f t="shared" si="68"/>
        <v>2.8619819192299101</v>
      </c>
    </row>
    <row r="878" spans="5:14" x14ac:dyDescent="0.25">
      <c r="E878" s="220">
        <f t="shared" si="69"/>
        <v>43593</v>
      </c>
      <c r="F878" s="219">
        <f xml:space="preserve"> InpC!$F$28</f>
        <v>4</v>
      </c>
      <c r="G878" s="217">
        <f t="shared" si="65"/>
        <v>2020</v>
      </c>
      <c r="H878" s="216">
        <v>2.8304638561437798</v>
      </c>
      <c r="I878" s="216">
        <v>3.1790098096534298</v>
      </c>
      <c r="J878" s="194">
        <f t="shared" si="66"/>
        <v>3.0047368328986046</v>
      </c>
      <c r="K878" s="219">
        <f>InpC!$F$55*100</f>
        <v>0.15</v>
      </c>
      <c r="L878" s="219">
        <f>InpC!$F$64*100</f>
        <v>0</v>
      </c>
      <c r="M878" s="194">
        <f t="shared" si="67"/>
        <v>2.8547368328986047</v>
      </c>
      <c r="N878" s="194">
        <f t="shared" si="68"/>
        <v>2.8547368328986047</v>
      </c>
    </row>
    <row r="879" spans="5:14" x14ac:dyDescent="0.25">
      <c r="E879" s="220">
        <f t="shared" si="69"/>
        <v>43594</v>
      </c>
      <c r="F879" s="219">
        <f xml:space="preserve"> InpC!$F$28</f>
        <v>4</v>
      </c>
      <c r="G879" s="217">
        <f t="shared" si="65"/>
        <v>2020</v>
      </c>
      <c r="H879" s="216">
        <v>2.8433972873598301</v>
      </c>
      <c r="I879" s="216">
        <v>3.2007799824427599</v>
      </c>
      <c r="J879" s="194">
        <f t="shared" si="66"/>
        <v>3.0220886349012952</v>
      </c>
      <c r="K879" s="219">
        <f>InpC!$F$55*100</f>
        <v>0.15</v>
      </c>
      <c r="L879" s="219">
        <f>InpC!$F$64*100</f>
        <v>0</v>
      </c>
      <c r="M879" s="194">
        <f t="shared" si="67"/>
        <v>2.8720886349012953</v>
      </c>
      <c r="N879" s="194">
        <f t="shared" si="68"/>
        <v>2.8720886349012953</v>
      </c>
    </row>
    <row r="880" spans="5:14" x14ac:dyDescent="0.25">
      <c r="E880" s="220">
        <f t="shared" si="69"/>
        <v>43595</v>
      </c>
      <c r="F880" s="219">
        <f xml:space="preserve"> InpC!$F$28</f>
        <v>4</v>
      </c>
      <c r="G880" s="217">
        <f t="shared" si="65"/>
        <v>2020</v>
      </c>
      <c r="H880" s="216">
        <v>2.8605621480646302</v>
      </c>
      <c r="I880" s="216">
        <v>3.2154431322815298</v>
      </c>
      <c r="J880" s="194">
        <f t="shared" si="66"/>
        <v>3.03800264017308</v>
      </c>
      <c r="K880" s="219">
        <f>InpC!$F$55*100</f>
        <v>0.15</v>
      </c>
      <c r="L880" s="219">
        <f>InpC!$F$64*100</f>
        <v>0</v>
      </c>
      <c r="M880" s="194">
        <f t="shared" si="67"/>
        <v>2.8880026401730801</v>
      </c>
      <c r="N880" s="194">
        <f t="shared" si="68"/>
        <v>2.8880026401730801</v>
      </c>
    </row>
    <row r="881" spans="5:14" x14ac:dyDescent="0.25">
      <c r="E881" s="220">
        <f t="shared" si="69"/>
        <v>43598</v>
      </c>
      <c r="F881" s="219">
        <f xml:space="preserve"> InpC!$F$28</f>
        <v>4</v>
      </c>
      <c r="G881" s="217">
        <f t="shared" si="65"/>
        <v>2020</v>
      </c>
      <c r="H881" s="216">
        <v>2.8529589845257899</v>
      </c>
      <c r="I881" s="216">
        <v>3.2062373988362798</v>
      </c>
      <c r="J881" s="194">
        <f t="shared" si="66"/>
        <v>3.0295981916810346</v>
      </c>
      <c r="K881" s="219">
        <f>InpC!$F$55*100</f>
        <v>0.15</v>
      </c>
      <c r="L881" s="219">
        <f>InpC!$F$64*100</f>
        <v>0</v>
      </c>
      <c r="M881" s="194">
        <f t="shared" si="67"/>
        <v>2.8795981916810347</v>
      </c>
      <c r="N881" s="194">
        <f t="shared" si="68"/>
        <v>2.8795981916810347</v>
      </c>
    </row>
    <row r="882" spans="5:14" x14ac:dyDescent="0.25">
      <c r="E882" s="220">
        <f t="shared" si="69"/>
        <v>43599</v>
      </c>
      <c r="F882" s="219">
        <f xml:space="preserve"> InpC!$F$28</f>
        <v>4</v>
      </c>
      <c r="G882" s="217">
        <f t="shared" si="65"/>
        <v>2020</v>
      </c>
      <c r="H882" s="216">
        <v>2.8485435439131401</v>
      </c>
      <c r="I882" s="216">
        <v>3.2074374243313701</v>
      </c>
      <c r="J882" s="194">
        <f t="shared" si="66"/>
        <v>3.0279904841222551</v>
      </c>
      <c r="K882" s="219">
        <f>InpC!$F$55*100</f>
        <v>0.15</v>
      </c>
      <c r="L882" s="219">
        <f>InpC!$F$64*100</f>
        <v>0</v>
      </c>
      <c r="M882" s="194">
        <f t="shared" si="67"/>
        <v>2.8779904841222552</v>
      </c>
      <c r="N882" s="194">
        <f t="shared" si="68"/>
        <v>2.8779904841222552</v>
      </c>
    </row>
    <row r="883" spans="5:14" x14ac:dyDescent="0.25">
      <c r="E883" s="220">
        <f t="shared" si="69"/>
        <v>43600</v>
      </c>
      <c r="F883" s="219">
        <f xml:space="preserve"> InpC!$F$28</f>
        <v>4</v>
      </c>
      <c r="G883" s="217">
        <f t="shared" si="65"/>
        <v>2020</v>
      </c>
      <c r="H883" s="216">
        <v>2.82849276031761</v>
      </c>
      <c r="I883" s="216">
        <v>3.1852130139886601</v>
      </c>
      <c r="J883" s="194">
        <f t="shared" si="66"/>
        <v>3.0068528871531353</v>
      </c>
      <c r="K883" s="219">
        <f>InpC!$F$55*100</f>
        <v>0.15</v>
      </c>
      <c r="L883" s="219">
        <f>InpC!$F$64*100</f>
        <v>0</v>
      </c>
      <c r="M883" s="194">
        <f t="shared" si="67"/>
        <v>2.8568528871531353</v>
      </c>
      <c r="N883" s="194">
        <f t="shared" si="68"/>
        <v>2.8568528871531353</v>
      </c>
    </row>
    <row r="884" spans="5:14" x14ac:dyDescent="0.25">
      <c r="E884" s="220">
        <f t="shared" si="69"/>
        <v>43601</v>
      </c>
      <c r="F884" s="219">
        <f xml:space="preserve"> InpC!$F$28</f>
        <v>4</v>
      </c>
      <c r="G884" s="217">
        <f t="shared" si="65"/>
        <v>2020</v>
      </c>
      <c r="H884" s="216">
        <v>2.8253376831047898</v>
      </c>
      <c r="I884" s="216">
        <v>3.1831008832520502</v>
      </c>
      <c r="J884" s="194">
        <f t="shared" si="66"/>
        <v>3.0042192831784202</v>
      </c>
      <c r="K884" s="219">
        <f>InpC!$F$55*100</f>
        <v>0.15</v>
      </c>
      <c r="L884" s="219">
        <f>InpC!$F$64*100</f>
        <v>0</v>
      </c>
      <c r="M884" s="194">
        <f t="shared" si="67"/>
        <v>2.8542192831784203</v>
      </c>
      <c r="N884" s="194">
        <f t="shared" si="68"/>
        <v>2.8542192831784203</v>
      </c>
    </row>
    <row r="885" spans="5:14" x14ac:dyDescent="0.25">
      <c r="E885" s="220">
        <f t="shared" si="69"/>
        <v>43602</v>
      </c>
      <c r="F885" s="219">
        <f xml:space="preserve"> InpC!$F$28</f>
        <v>4</v>
      </c>
      <c r="G885" s="217">
        <f t="shared" si="65"/>
        <v>2020</v>
      </c>
      <c r="H885" s="216">
        <v>2.80849403045901</v>
      </c>
      <c r="I885" s="216">
        <v>3.16243202771973</v>
      </c>
      <c r="J885" s="194">
        <f t="shared" si="66"/>
        <v>2.9854630290893702</v>
      </c>
      <c r="K885" s="219">
        <f>InpC!$F$55*100</f>
        <v>0.15</v>
      </c>
      <c r="L885" s="219">
        <f>InpC!$F$64*100</f>
        <v>0</v>
      </c>
      <c r="M885" s="194">
        <f t="shared" si="67"/>
        <v>2.8354630290893703</v>
      </c>
      <c r="N885" s="194">
        <f t="shared" si="68"/>
        <v>2.8354630290893703</v>
      </c>
    </row>
    <row r="886" spans="5:14" x14ac:dyDescent="0.25">
      <c r="E886" s="220">
        <f t="shared" si="69"/>
        <v>43605</v>
      </c>
      <c r="F886" s="219">
        <f xml:space="preserve"> InpC!$F$28</f>
        <v>4</v>
      </c>
      <c r="G886" s="217">
        <f t="shared" si="65"/>
        <v>2020</v>
      </c>
      <c r="H886" s="216">
        <v>2.8284021188702599</v>
      </c>
      <c r="I886" s="216">
        <v>3.18367279559439</v>
      </c>
      <c r="J886" s="194">
        <f t="shared" si="66"/>
        <v>3.006037457232325</v>
      </c>
      <c r="K886" s="219">
        <f>InpC!$F$55*100</f>
        <v>0.15</v>
      </c>
      <c r="L886" s="219">
        <f>InpC!$F$64*100</f>
        <v>0</v>
      </c>
      <c r="M886" s="194">
        <f t="shared" si="67"/>
        <v>2.856037457232325</v>
      </c>
      <c r="N886" s="194">
        <f t="shared" si="68"/>
        <v>2.856037457232325</v>
      </c>
    </row>
    <row r="887" spans="5:14" x14ac:dyDescent="0.25">
      <c r="E887" s="220">
        <f t="shared" si="69"/>
        <v>43606</v>
      </c>
      <c r="F887" s="219">
        <f xml:space="preserve"> InpC!$F$28</f>
        <v>4</v>
      </c>
      <c r="G887" s="217">
        <f t="shared" si="65"/>
        <v>2020</v>
      </c>
      <c r="H887" s="216">
        <v>2.85329585662527</v>
      </c>
      <c r="I887" s="216">
        <v>3.2118735978753001</v>
      </c>
      <c r="J887" s="194">
        <f t="shared" si="66"/>
        <v>3.0325847272502848</v>
      </c>
      <c r="K887" s="219">
        <f>InpC!$F$55*100</f>
        <v>0.15</v>
      </c>
      <c r="L887" s="219">
        <f>InpC!$F$64*100</f>
        <v>0</v>
      </c>
      <c r="M887" s="194">
        <f t="shared" si="67"/>
        <v>2.8825847272502849</v>
      </c>
      <c r="N887" s="194">
        <f t="shared" si="68"/>
        <v>2.8825847272502849</v>
      </c>
    </row>
    <row r="888" spans="5:14" x14ac:dyDescent="0.25">
      <c r="E888" s="220">
        <f t="shared" si="69"/>
        <v>43607</v>
      </c>
      <c r="F888" s="219">
        <f xml:space="preserve"> InpC!$F$28</f>
        <v>4</v>
      </c>
      <c r="G888" s="217">
        <f t="shared" si="65"/>
        <v>2020</v>
      </c>
      <c r="H888" s="216">
        <v>2.8316789188990099</v>
      </c>
      <c r="I888" s="216">
        <v>3.1923512040993298</v>
      </c>
      <c r="J888" s="194">
        <f t="shared" si="66"/>
        <v>3.0120150614991701</v>
      </c>
      <c r="K888" s="219">
        <f>InpC!$F$55*100</f>
        <v>0.15</v>
      </c>
      <c r="L888" s="219">
        <f>InpC!$F$64*100</f>
        <v>0</v>
      </c>
      <c r="M888" s="194">
        <f t="shared" si="67"/>
        <v>2.8620150614991702</v>
      </c>
      <c r="N888" s="194">
        <f t="shared" si="68"/>
        <v>2.8620150614991702</v>
      </c>
    </row>
    <row r="889" spans="5:14" x14ac:dyDescent="0.25">
      <c r="E889" s="220">
        <f t="shared" si="69"/>
        <v>43608</v>
      </c>
      <c r="F889" s="219">
        <f xml:space="preserve"> InpC!$F$28</f>
        <v>4</v>
      </c>
      <c r="G889" s="217">
        <f t="shared" si="65"/>
        <v>2020</v>
      </c>
      <c r="H889" s="216">
        <v>2.79424415041019</v>
      </c>
      <c r="I889" s="216">
        <v>3.1648511527638901</v>
      </c>
      <c r="J889" s="194">
        <f t="shared" si="66"/>
        <v>2.97954765158704</v>
      </c>
      <c r="K889" s="219">
        <f>InpC!$F$55*100</f>
        <v>0.15</v>
      </c>
      <c r="L889" s="219">
        <f>InpC!$F$64*100</f>
        <v>0</v>
      </c>
      <c r="M889" s="194">
        <f t="shared" si="67"/>
        <v>2.8295476515870401</v>
      </c>
      <c r="N889" s="194">
        <f t="shared" si="68"/>
        <v>2.8295476515870401</v>
      </c>
    </row>
    <row r="890" spans="5:14" x14ac:dyDescent="0.25">
      <c r="E890" s="220">
        <f t="shared" si="69"/>
        <v>43609</v>
      </c>
      <c r="F890" s="219">
        <f xml:space="preserve"> InpC!$F$28</f>
        <v>4</v>
      </c>
      <c r="G890" s="217">
        <f t="shared" si="65"/>
        <v>2020</v>
      </c>
      <c r="H890" s="216">
        <v>2.7831273067082098</v>
      </c>
      <c r="I890" s="216">
        <v>3.1572946772558002</v>
      </c>
      <c r="J890" s="194">
        <f t="shared" si="66"/>
        <v>2.9702109919820048</v>
      </c>
      <c r="K890" s="219">
        <f>InpC!$F$55*100</f>
        <v>0.15</v>
      </c>
      <c r="L890" s="219">
        <f>InpC!$F$64*100</f>
        <v>0</v>
      </c>
      <c r="M890" s="194">
        <f t="shared" si="67"/>
        <v>2.8202109919820049</v>
      </c>
      <c r="N890" s="194">
        <f t="shared" si="68"/>
        <v>2.8202109919820049</v>
      </c>
    </row>
    <row r="891" spans="5:14" x14ac:dyDescent="0.25">
      <c r="E891" s="220">
        <f t="shared" si="69"/>
        <v>43612</v>
      </c>
      <c r="F891" s="219">
        <f xml:space="preserve"> InpC!$F$28</f>
        <v>4</v>
      </c>
      <c r="G891" s="217">
        <f t="shared" si="65"/>
        <v>2020</v>
      </c>
      <c r="H891" s="216">
        <v>2.7831273067082098</v>
      </c>
      <c r="I891" s="216">
        <v>3.1572946772558002</v>
      </c>
      <c r="J891" s="194">
        <f t="shared" si="66"/>
        <v>2.9702109919820048</v>
      </c>
      <c r="K891" s="219">
        <f>InpC!$F$55*100</f>
        <v>0.15</v>
      </c>
      <c r="L891" s="219">
        <f>InpC!$F$64*100</f>
        <v>0</v>
      </c>
      <c r="M891" s="194">
        <f t="shared" si="67"/>
        <v>2.8202109919820049</v>
      </c>
      <c r="N891" s="194">
        <f t="shared" si="68"/>
        <v>2.8202109919820049</v>
      </c>
    </row>
    <row r="892" spans="5:14" x14ac:dyDescent="0.25">
      <c r="E892" s="220">
        <f t="shared" si="69"/>
        <v>43613</v>
      </c>
      <c r="F892" s="219">
        <f xml:space="preserve"> InpC!$F$28</f>
        <v>4</v>
      </c>
      <c r="G892" s="217">
        <f t="shared" si="65"/>
        <v>2020</v>
      </c>
      <c r="H892" s="216">
        <v>2.78327066786674</v>
      </c>
      <c r="I892" s="216">
        <v>3.1562540512361101</v>
      </c>
      <c r="J892" s="194">
        <f t="shared" si="66"/>
        <v>2.9697623595514253</v>
      </c>
      <c r="K892" s="219">
        <f>InpC!$F$55*100</f>
        <v>0.15</v>
      </c>
      <c r="L892" s="219">
        <f>InpC!$F$64*100</f>
        <v>0</v>
      </c>
      <c r="M892" s="194">
        <f t="shared" si="67"/>
        <v>2.8197623595514254</v>
      </c>
      <c r="N892" s="194">
        <f t="shared" si="68"/>
        <v>2.8197623595514254</v>
      </c>
    </row>
    <row r="893" spans="5:14" x14ac:dyDescent="0.25">
      <c r="E893" s="220">
        <f t="shared" si="69"/>
        <v>43614</v>
      </c>
      <c r="F893" s="219">
        <f xml:space="preserve"> InpC!$F$28</f>
        <v>4</v>
      </c>
      <c r="G893" s="217">
        <f t="shared" si="65"/>
        <v>2020</v>
      </c>
      <c r="H893" s="216">
        <v>2.7860729094781198</v>
      </c>
      <c r="I893" s="216">
        <v>3.15985256709717</v>
      </c>
      <c r="J893" s="194">
        <f t="shared" si="66"/>
        <v>2.9729627382876451</v>
      </c>
      <c r="K893" s="219">
        <f>InpC!$F$55*100</f>
        <v>0.15</v>
      </c>
      <c r="L893" s="219">
        <f>InpC!$F$64*100</f>
        <v>0</v>
      </c>
      <c r="M893" s="194">
        <f t="shared" si="67"/>
        <v>2.8229627382876452</v>
      </c>
      <c r="N893" s="194">
        <f t="shared" si="68"/>
        <v>2.8229627382876452</v>
      </c>
    </row>
    <row r="894" spans="5:14" x14ac:dyDescent="0.25">
      <c r="E894" s="220">
        <f t="shared" si="69"/>
        <v>43615</v>
      </c>
      <c r="F894" s="219">
        <f xml:space="preserve"> InpC!$F$28</f>
        <v>4</v>
      </c>
      <c r="G894" s="217">
        <f t="shared" si="65"/>
        <v>2020</v>
      </c>
      <c r="H894" s="216">
        <v>2.7790573190350099</v>
      </c>
      <c r="I894" s="216">
        <v>3.1508430914852701</v>
      </c>
      <c r="J894" s="194">
        <f t="shared" si="66"/>
        <v>2.96495020526014</v>
      </c>
      <c r="K894" s="219">
        <f>InpC!$F$55*100</f>
        <v>0.15</v>
      </c>
      <c r="L894" s="219">
        <f>InpC!$F$64*100</f>
        <v>0</v>
      </c>
      <c r="M894" s="194">
        <f t="shared" si="67"/>
        <v>2.8149502052601401</v>
      </c>
      <c r="N894" s="194">
        <f t="shared" si="68"/>
        <v>2.8149502052601401</v>
      </c>
    </row>
    <row r="895" spans="5:14" x14ac:dyDescent="0.25">
      <c r="E895" s="220">
        <f t="shared" si="69"/>
        <v>43616</v>
      </c>
      <c r="F895" s="219">
        <f xml:space="preserve"> InpC!$F$28</f>
        <v>4</v>
      </c>
      <c r="G895" s="217">
        <f t="shared" si="65"/>
        <v>2020</v>
      </c>
      <c r="H895" s="216">
        <v>2.7707684341210301</v>
      </c>
      <c r="I895" s="216">
        <v>3.1408552336315601</v>
      </c>
      <c r="J895" s="194">
        <f t="shared" si="66"/>
        <v>2.9558118338762949</v>
      </c>
      <c r="K895" s="219">
        <f>InpC!$F$55*100</f>
        <v>0.15</v>
      </c>
      <c r="L895" s="219">
        <f>InpC!$F$64*100</f>
        <v>0</v>
      </c>
      <c r="M895" s="194">
        <f t="shared" si="67"/>
        <v>2.805811833876295</v>
      </c>
      <c r="N895" s="194">
        <f t="shared" si="68"/>
        <v>2.805811833876295</v>
      </c>
    </row>
    <row r="896" spans="5:14" x14ac:dyDescent="0.25">
      <c r="E896" s="220">
        <f t="shared" si="69"/>
        <v>43619</v>
      </c>
      <c r="F896" s="219">
        <f xml:space="preserve"> InpC!$F$28</f>
        <v>4</v>
      </c>
      <c r="G896" s="217">
        <f t="shared" si="65"/>
        <v>2020</v>
      </c>
      <c r="H896" s="216">
        <v>2.7444094407555801</v>
      </c>
      <c r="I896" s="216">
        <v>3.1193161061283199</v>
      </c>
      <c r="J896" s="194">
        <f t="shared" si="66"/>
        <v>2.9318627734419502</v>
      </c>
      <c r="K896" s="219">
        <f>InpC!$F$55*100</f>
        <v>0.15</v>
      </c>
      <c r="L896" s="219">
        <f>InpC!$F$64*100</f>
        <v>0</v>
      </c>
      <c r="M896" s="194">
        <f t="shared" si="67"/>
        <v>2.7818627734419503</v>
      </c>
      <c r="N896" s="194">
        <f t="shared" si="68"/>
        <v>2.7818627734419503</v>
      </c>
    </row>
    <row r="897" spans="5:14" x14ac:dyDescent="0.25">
      <c r="E897" s="220">
        <f t="shared" si="69"/>
        <v>43620</v>
      </c>
      <c r="F897" s="219">
        <f xml:space="preserve"> InpC!$F$28</f>
        <v>4</v>
      </c>
      <c r="G897" s="217">
        <f t="shared" si="65"/>
        <v>2020</v>
      </c>
      <c r="H897" s="216">
        <v>2.7709852808273499</v>
      </c>
      <c r="I897" s="216">
        <v>3.14845142727737</v>
      </c>
      <c r="J897" s="194">
        <f t="shared" si="66"/>
        <v>2.9597183540523599</v>
      </c>
      <c r="K897" s="219">
        <f>InpC!$F$55*100</f>
        <v>0.15</v>
      </c>
      <c r="L897" s="219">
        <f>InpC!$F$64*100</f>
        <v>0</v>
      </c>
      <c r="M897" s="194">
        <f t="shared" si="67"/>
        <v>2.80971835405236</v>
      </c>
      <c r="N897" s="194">
        <f t="shared" si="68"/>
        <v>2.80971835405236</v>
      </c>
    </row>
    <row r="898" spans="5:14" x14ac:dyDescent="0.25">
      <c r="E898" s="220">
        <f t="shared" si="69"/>
        <v>43621</v>
      </c>
      <c r="F898" s="219">
        <f xml:space="preserve"> InpC!$F$28</f>
        <v>4</v>
      </c>
      <c r="G898" s="217">
        <f t="shared" si="65"/>
        <v>2020</v>
      </c>
      <c r="H898" s="216">
        <v>2.7412232924539501</v>
      </c>
      <c r="I898" s="216">
        <v>3.11039511300058</v>
      </c>
      <c r="J898" s="194">
        <f t="shared" si="66"/>
        <v>2.9258092027272653</v>
      </c>
      <c r="K898" s="219">
        <f>InpC!$F$55*100</f>
        <v>0.15</v>
      </c>
      <c r="L898" s="219">
        <f>InpC!$F$64*100</f>
        <v>0</v>
      </c>
      <c r="M898" s="194">
        <f t="shared" si="67"/>
        <v>2.7758092027272654</v>
      </c>
      <c r="N898" s="194">
        <f t="shared" si="68"/>
        <v>2.7758092027272654</v>
      </c>
    </row>
    <row r="899" spans="5:14" x14ac:dyDescent="0.25">
      <c r="E899" s="220">
        <f t="shared" si="69"/>
        <v>43622</v>
      </c>
      <c r="F899" s="219">
        <f xml:space="preserve"> InpC!$F$28</f>
        <v>4</v>
      </c>
      <c r="G899" s="217">
        <f t="shared" si="65"/>
        <v>2020</v>
      </c>
      <c r="H899" s="216">
        <v>2.7007999290599498</v>
      </c>
      <c r="I899" s="216">
        <v>3.06712574169581</v>
      </c>
      <c r="J899" s="194">
        <f t="shared" si="66"/>
        <v>2.8839628353778801</v>
      </c>
      <c r="K899" s="219">
        <f>InpC!$F$55*100</f>
        <v>0.15</v>
      </c>
      <c r="L899" s="219">
        <f>InpC!$F$64*100</f>
        <v>0</v>
      </c>
      <c r="M899" s="194">
        <f t="shared" si="67"/>
        <v>2.7339628353778802</v>
      </c>
      <c r="N899" s="194">
        <f t="shared" si="68"/>
        <v>2.7339628353778802</v>
      </c>
    </row>
    <row r="900" spans="5:14" x14ac:dyDescent="0.25">
      <c r="E900" s="220">
        <f t="shared" si="69"/>
        <v>43623</v>
      </c>
      <c r="F900" s="219">
        <f xml:space="preserve"> InpC!$F$28</f>
        <v>4</v>
      </c>
      <c r="G900" s="217">
        <f t="shared" si="65"/>
        <v>2020</v>
      </c>
      <c r="H900" s="216">
        <v>2.6671224094291599</v>
      </c>
      <c r="I900" s="216">
        <v>3.0369289663816099</v>
      </c>
      <c r="J900" s="194">
        <f t="shared" si="66"/>
        <v>2.8520256879053849</v>
      </c>
      <c r="K900" s="219">
        <f>InpC!$F$55*100</f>
        <v>0.15</v>
      </c>
      <c r="L900" s="219">
        <f>InpC!$F$64*100</f>
        <v>0</v>
      </c>
      <c r="M900" s="194">
        <f t="shared" si="67"/>
        <v>2.702025687905385</v>
      </c>
      <c r="N900" s="194">
        <f t="shared" si="68"/>
        <v>2.702025687905385</v>
      </c>
    </row>
    <row r="901" spans="5:14" x14ac:dyDescent="0.25">
      <c r="E901" s="220">
        <f t="shared" si="69"/>
        <v>43626</v>
      </c>
      <c r="F901" s="219">
        <f xml:space="preserve"> InpC!$F$28</f>
        <v>4</v>
      </c>
      <c r="G901" s="217">
        <f t="shared" si="65"/>
        <v>2020</v>
      </c>
      <c r="H901" s="216">
        <v>2.6731651802911101</v>
      </c>
      <c r="I901" s="216">
        <v>3.0385605001377098</v>
      </c>
      <c r="J901" s="194">
        <f t="shared" si="66"/>
        <v>2.8558628402144102</v>
      </c>
      <c r="K901" s="219">
        <f>InpC!$F$55*100</f>
        <v>0.15</v>
      </c>
      <c r="L901" s="219">
        <f>InpC!$F$64*100</f>
        <v>0</v>
      </c>
      <c r="M901" s="194">
        <f t="shared" si="67"/>
        <v>2.7058628402144103</v>
      </c>
      <c r="N901" s="194">
        <f t="shared" si="68"/>
        <v>2.7058628402144103</v>
      </c>
    </row>
    <row r="902" spans="5:14" x14ac:dyDescent="0.25">
      <c r="E902" s="220">
        <f t="shared" si="69"/>
        <v>43627</v>
      </c>
      <c r="F902" s="219">
        <f xml:space="preserve"> InpC!$F$28</f>
        <v>4</v>
      </c>
      <c r="G902" s="217">
        <f t="shared" si="65"/>
        <v>2020</v>
      </c>
      <c r="H902" s="216">
        <v>2.6635492087550099</v>
      </c>
      <c r="I902" s="216">
        <v>3.02909137822803</v>
      </c>
      <c r="J902" s="194">
        <f t="shared" si="66"/>
        <v>2.8463202934915199</v>
      </c>
      <c r="K902" s="219">
        <f>InpC!$F$55*100</f>
        <v>0.15</v>
      </c>
      <c r="L902" s="219">
        <f>InpC!$F$64*100</f>
        <v>0</v>
      </c>
      <c r="M902" s="194">
        <f t="shared" si="67"/>
        <v>2.69632029349152</v>
      </c>
      <c r="N902" s="194">
        <f t="shared" si="68"/>
        <v>2.69632029349152</v>
      </c>
    </row>
    <row r="903" spans="5:14" x14ac:dyDescent="0.25">
      <c r="E903" s="220">
        <f t="shared" si="69"/>
        <v>43628</v>
      </c>
      <c r="F903" s="219">
        <f xml:space="preserve"> InpC!$F$28</f>
        <v>4</v>
      </c>
      <c r="G903" s="217">
        <f t="shared" ref="G903:G966" si="70">YEAR(E903) + IF(MONTH(E903) &gt;= F903, 1, 0)</f>
        <v>2020</v>
      </c>
      <c r="H903" s="216">
        <v>2.6927094581103601</v>
      </c>
      <c r="I903" s="216">
        <v>3.0582829041464499</v>
      </c>
      <c r="J903" s="194">
        <f t="shared" ref="J903:J966" si="71">IFERROR(AVERAGE(H903:I903),"")</f>
        <v>2.8754961811284048</v>
      </c>
      <c r="K903" s="219">
        <f>InpC!$F$55*100</f>
        <v>0.15</v>
      </c>
      <c r="L903" s="219">
        <f>InpC!$F$64*100</f>
        <v>0</v>
      </c>
      <c r="M903" s="194">
        <f t="shared" ref="M903:M966" si="72" xml:space="preserve"> IFERROR(J903 - K903,"")</f>
        <v>2.7254961811284049</v>
      </c>
      <c r="N903" s="194">
        <f t="shared" ref="N903:N966" si="73">IFERROR(J903-K903+L903,"")</f>
        <v>2.7254961811284049</v>
      </c>
    </row>
    <row r="904" spans="5:14" x14ac:dyDescent="0.25">
      <c r="E904" s="220">
        <f t="shared" ref="E904:E967" si="74">WORKDAY(E903,1,)</f>
        <v>43629</v>
      </c>
      <c r="F904" s="219">
        <f xml:space="preserve"> InpC!$F$28</f>
        <v>4</v>
      </c>
      <c r="G904" s="217">
        <f t="shared" si="70"/>
        <v>2020</v>
      </c>
      <c r="H904" s="216">
        <v>2.6549582955603501</v>
      </c>
      <c r="I904" s="216">
        <v>3.02333636542429</v>
      </c>
      <c r="J904" s="194">
        <f t="shared" si="71"/>
        <v>2.8391473304923203</v>
      </c>
      <c r="K904" s="219">
        <f>InpC!$F$55*100</f>
        <v>0.15</v>
      </c>
      <c r="L904" s="219">
        <f>InpC!$F$64*100</f>
        <v>0</v>
      </c>
      <c r="M904" s="194">
        <f t="shared" si="72"/>
        <v>2.6891473304923204</v>
      </c>
      <c r="N904" s="194">
        <f t="shared" si="73"/>
        <v>2.6891473304923204</v>
      </c>
    </row>
    <row r="905" spans="5:14" x14ac:dyDescent="0.25">
      <c r="E905" s="220">
        <f t="shared" si="74"/>
        <v>43630</v>
      </c>
      <c r="F905" s="219">
        <f xml:space="preserve"> InpC!$F$28</f>
        <v>4</v>
      </c>
      <c r="G905" s="217">
        <f t="shared" si="70"/>
        <v>2020</v>
      </c>
      <c r="H905" s="216">
        <v>2.6559348579965798</v>
      </c>
      <c r="I905" s="216">
        <v>3.0274745544820698</v>
      </c>
      <c r="J905" s="194">
        <f t="shared" si="71"/>
        <v>2.8417047062393248</v>
      </c>
      <c r="K905" s="219">
        <f>InpC!$F$55*100</f>
        <v>0.15</v>
      </c>
      <c r="L905" s="219">
        <f>InpC!$F$64*100</f>
        <v>0</v>
      </c>
      <c r="M905" s="194">
        <f t="shared" si="72"/>
        <v>2.6917047062393249</v>
      </c>
      <c r="N905" s="194">
        <f t="shared" si="73"/>
        <v>2.6917047062393249</v>
      </c>
    </row>
    <row r="906" spans="5:14" x14ac:dyDescent="0.25">
      <c r="E906" s="220">
        <f t="shared" si="74"/>
        <v>43633</v>
      </c>
      <c r="F906" s="219">
        <f xml:space="preserve"> InpC!$F$28</f>
        <v>4</v>
      </c>
      <c r="G906" s="217">
        <f t="shared" si="70"/>
        <v>2020</v>
      </c>
      <c r="H906" s="216">
        <v>2.66893478762583</v>
      </c>
      <c r="I906" s="216">
        <v>3.0365512578975902</v>
      </c>
      <c r="J906" s="194">
        <f t="shared" si="71"/>
        <v>2.8527430227617101</v>
      </c>
      <c r="K906" s="219">
        <f>InpC!$F$55*100</f>
        <v>0.15</v>
      </c>
      <c r="L906" s="219">
        <f>InpC!$F$64*100</f>
        <v>0</v>
      </c>
      <c r="M906" s="194">
        <f t="shared" si="72"/>
        <v>2.7027430227617102</v>
      </c>
      <c r="N906" s="194">
        <f t="shared" si="73"/>
        <v>2.7027430227617102</v>
      </c>
    </row>
    <row r="907" spans="5:14" x14ac:dyDescent="0.25">
      <c r="E907" s="220">
        <f t="shared" si="74"/>
        <v>43634</v>
      </c>
      <c r="F907" s="219">
        <f xml:space="preserve"> InpC!$F$28</f>
        <v>4</v>
      </c>
      <c r="G907" s="217">
        <f t="shared" si="70"/>
        <v>2020</v>
      </c>
      <c r="H907" s="216">
        <v>2.6200246996695702</v>
      </c>
      <c r="I907" s="216">
        <v>2.9862947137888298</v>
      </c>
      <c r="J907" s="194">
        <f t="shared" si="71"/>
        <v>2.8031597067292</v>
      </c>
      <c r="K907" s="219">
        <f>InpC!$F$55*100</f>
        <v>0.15</v>
      </c>
      <c r="L907" s="219">
        <f>InpC!$F$64*100</f>
        <v>0</v>
      </c>
      <c r="M907" s="194">
        <f t="shared" si="72"/>
        <v>2.6531597067292001</v>
      </c>
      <c r="N907" s="194">
        <f t="shared" si="73"/>
        <v>2.6531597067292001</v>
      </c>
    </row>
    <row r="908" spans="5:14" x14ac:dyDescent="0.25">
      <c r="E908" s="220">
        <f t="shared" si="74"/>
        <v>43635</v>
      </c>
      <c r="F908" s="219">
        <f xml:space="preserve"> InpC!$F$28</f>
        <v>4</v>
      </c>
      <c r="G908" s="217">
        <f t="shared" si="70"/>
        <v>2020</v>
      </c>
      <c r="H908" s="216">
        <v>2.64595980226377</v>
      </c>
      <c r="I908" s="216">
        <v>3.0141645821991401</v>
      </c>
      <c r="J908" s="194">
        <f t="shared" si="71"/>
        <v>2.8300621922314551</v>
      </c>
      <c r="K908" s="219">
        <f>InpC!$F$55*100</f>
        <v>0.15</v>
      </c>
      <c r="L908" s="219">
        <f>InpC!$F$64*100</f>
        <v>0</v>
      </c>
      <c r="M908" s="194">
        <f t="shared" si="72"/>
        <v>2.6800621922314551</v>
      </c>
      <c r="N908" s="194">
        <f t="shared" si="73"/>
        <v>2.6800621922314551</v>
      </c>
    </row>
    <row r="909" spans="5:14" x14ac:dyDescent="0.25">
      <c r="E909" s="220">
        <f t="shared" si="74"/>
        <v>43636</v>
      </c>
      <c r="F909" s="219">
        <f xml:space="preserve"> InpC!$F$28</f>
        <v>4</v>
      </c>
      <c r="G909" s="217">
        <f t="shared" si="70"/>
        <v>2020</v>
      </c>
      <c r="H909" s="216">
        <v>2.5862347898979601</v>
      </c>
      <c r="I909" s="216">
        <v>2.9427083953107802</v>
      </c>
      <c r="J909" s="194">
        <f t="shared" si="71"/>
        <v>2.7644715926043704</v>
      </c>
      <c r="K909" s="219">
        <f>InpC!$F$55*100</f>
        <v>0.15</v>
      </c>
      <c r="L909" s="219">
        <f>InpC!$F$64*100</f>
        <v>0</v>
      </c>
      <c r="M909" s="194">
        <f t="shared" si="72"/>
        <v>2.6144715926043705</v>
      </c>
      <c r="N909" s="194">
        <f t="shared" si="73"/>
        <v>2.6144715926043705</v>
      </c>
    </row>
    <row r="910" spans="5:14" x14ac:dyDescent="0.25">
      <c r="E910" s="220">
        <f t="shared" si="74"/>
        <v>43637</v>
      </c>
      <c r="F910" s="219">
        <f xml:space="preserve"> InpC!$F$28</f>
        <v>4</v>
      </c>
      <c r="G910" s="217">
        <f t="shared" si="70"/>
        <v>2020</v>
      </c>
      <c r="H910" s="216">
        <v>2.6126615074345101</v>
      </c>
      <c r="I910" s="216">
        <v>2.9663023253922498</v>
      </c>
      <c r="J910" s="194">
        <f t="shared" si="71"/>
        <v>2.7894819164133802</v>
      </c>
      <c r="K910" s="219">
        <f>InpC!$F$55*100</f>
        <v>0.15</v>
      </c>
      <c r="L910" s="219">
        <f>InpC!$F$64*100</f>
        <v>0</v>
      </c>
      <c r="M910" s="194">
        <f t="shared" si="72"/>
        <v>2.6394819164133803</v>
      </c>
      <c r="N910" s="194">
        <f t="shared" si="73"/>
        <v>2.6394819164133803</v>
      </c>
    </row>
    <row r="911" spans="5:14" x14ac:dyDescent="0.25">
      <c r="E911" s="220">
        <f t="shared" si="74"/>
        <v>43640</v>
      </c>
      <c r="F911" s="219">
        <f xml:space="preserve"> InpC!$F$28</f>
        <v>4</v>
      </c>
      <c r="G911" s="217">
        <f t="shared" si="70"/>
        <v>2020</v>
      </c>
      <c r="H911" s="216">
        <v>2.5827830747069198</v>
      </c>
      <c r="I911" s="216">
        <v>2.9323113184281899</v>
      </c>
      <c r="J911" s="194">
        <f t="shared" si="71"/>
        <v>2.7575471965675549</v>
      </c>
      <c r="K911" s="219">
        <f>InpC!$F$55*100</f>
        <v>0.15</v>
      </c>
      <c r="L911" s="219">
        <f>InpC!$F$64*100</f>
        <v>0</v>
      </c>
      <c r="M911" s="194">
        <f t="shared" si="72"/>
        <v>2.607547196567555</v>
      </c>
      <c r="N911" s="194">
        <f t="shared" si="73"/>
        <v>2.607547196567555</v>
      </c>
    </row>
    <row r="912" spans="5:14" x14ac:dyDescent="0.25">
      <c r="E912" s="220">
        <f t="shared" si="74"/>
        <v>43641</v>
      </c>
      <c r="F912" s="219">
        <f xml:space="preserve"> InpC!$F$28</f>
        <v>4</v>
      </c>
      <c r="G912" s="217">
        <f t="shared" si="70"/>
        <v>2020</v>
      </c>
      <c r="H912" s="216">
        <v>2.5725500479319399</v>
      </c>
      <c r="I912" s="216">
        <v>2.9212392226407702</v>
      </c>
      <c r="J912" s="194">
        <f t="shared" si="71"/>
        <v>2.7468946352863552</v>
      </c>
      <c r="K912" s="219">
        <f>InpC!$F$55*100</f>
        <v>0.15</v>
      </c>
      <c r="L912" s="219">
        <f>InpC!$F$64*100</f>
        <v>0</v>
      </c>
      <c r="M912" s="194">
        <f t="shared" si="72"/>
        <v>2.5968946352863553</v>
      </c>
      <c r="N912" s="194">
        <f t="shared" si="73"/>
        <v>2.5968946352863553</v>
      </c>
    </row>
    <row r="913" spans="5:14" x14ac:dyDescent="0.25">
      <c r="E913" s="220">
        <f t="shared" si="74"/>
        <v>43642</v>
      </c>
      <c r="F913" s="219">
        <f xml:space="preserve"> InpC!$F$28</f>
        <v>4</v>
      </c>
      <c r="G913" s="217">
        <f t="shared" si="70"/>
        <v>2020</v>
      </c>
      <c r="H913" s="216">
        <v>2.5995979023956601</v>
      </c>
      <c r="I913" s="216">
        <v>2.9437425232649201</v>
      </c>
      <c r="J913" s="194">
        <f t="shared" si="71"/>
        <v>2.7716702128302901</v>
      </c>
      <c r="K913" s="219">
        <f>InpC!$F$55*100</f>
        <v>0.15</v>
      </c>
      <c r="L913" s="219">
        <f>InpC!$F$64*100</f>
        <v>0</v>
      </c>
      <c r="M913" s="194">
        <f t="shared" si="72"/>
        <v>2.6216702128302902</v>
      </c>
      <c r="N913" s="194">
        <f t="shared" si="73"/>
        <v>2.6216702128302902</v>
      </c>
    </row>
    <row r="914" spans="5:14" x14ac:dyDescent="0.25">
      <c r="E914" s="220">
        <f t="shared" si="74"/>
        <v>43643</v>
      </c>
      <c r="F914" s="219">
        <f xml:space="preserve"> InpC!$F$28</f>
        <v>4</v>
      </c>
      <c r="G914" s="217">
        <f t="shared" si="70"/>
        <v>2020</v>
      </c>
      <c r="H914" s="216">
        <v>2.6152431626938499</v>
      </c>
      <c r="I914" s="216">
        <v>2.96332317293083</v>
      </c>
      <c r="J914" s="194">
        <f t="shared" si="71"/>
        <v>2.7892831678123402</v>
      </c>
      <c r="K914" s="219">
        <f>InpC!$F$55*100</f>
        <v>0.15</v>
      </c>
      <c r="L914" s="219">
        <f>InpC!$F$64*100</f>
        <v>0</v>
      </c>
      <c r="M914" s="194">
        <f t="shared" si="72"/>
        <v>2.6392831678123403</v>
      </c>
      <c r="N914" s="194">
        <f t="shared" si="73"/>
        <v>2.6392831678123403</v>
      </c>
    </row>
    <row r="915" spans="5:14" x14ac:dyDescent="0.25">
      <c r="E915" s="220">
        <f t="shared" si="74"/>
        <v>43644</v>
      </c>
      <c r="F915" s="219">
        <f xml:space="preserve"> InpC!$F$28</f>
        <v>4</v>
      </c>
      <c r="G915" s="217">
        <f t="shared" si="70"/>
        <v>2020</v>
      </c>
      <c r="H915" s="216">
        <v>2.6304815670548898</v>
      </c>
      <c r="I915" s="216">
        <v>2.9772288186515699</v>
      </c>
      <c r="J915" s="194">
        <f t="shared" si="71"/>
        <v>2.8038551928532298</v>
      </c>
      <c r="K915" s="219">
        <f>InpC!$F$55*100</f>
        <v>0.15</v>
      </c>
      <c r="L915" s="219">
        <f>InpC!$F$64*100</f>
        <v>0</v>
      </c>
      <c r="M915" s="194">
        <f t="shared" si="72"/>
        <v>2.6538551928532299</v>
      </c>
      <c r="N915" s="194">
        <f t="shared" si="73"/>
        <v>2.6538551928532299</v>
      </c>
    </row>
    <row r="916" spans="5:14" x14ac:dyDescent="0.25">
      <c r="E916" s="220">
        <f t="shared" si="74"/>
        <v>43647</v>
      </c>
      <c r="F916" s="219">
        <f xml:space="preserve"> InpC!$F$28</f>
        <v>4</v>
      </c>
      <c r="G916" s="217">
        <f t="shared" si="70"/>
        <v>2020</v>
      </c>
      <c r="H916" s="216">
        <v>2.58259823481928</v>
      </c>
      <c r="I916" s="216">
        <v>2.9367325681638401</v>
      </c>
      <c r="J916" s="194">
        <f t="shared" si="71"/>
        <v>2.75966540149156</v>
      </c>
      <c r="K916" s="219">
        <f>InpC!$F$55*100</f>
        <v>0.15</v>
      </c>
      <c r="L916" s="219">
        <f>InpC!$F$64*100</f>
        <v>0</v>
      </c>
      <c r="M916" s="194">
        <f t="shared" si="72"/>
        <v>2.6096654014915601</v>
      </c>
      <c r="N916" s="194">
        <f t="shared" si="73"/>
        <v>2.6096654014915601</v>
      </c>
    </row>
    <row r="917" spans="5:14" x14ac:dyDescent="0.25">
      <c r="E917" s="220">
        <f t="shared" si="74"/>
        <v>43648</v>
      </c>
      <c r="F917" s="219">
        <f xml:space="preserve"> InpC!$F$28</f>
        <v>4</v>
      </c>
      <c r="G917" s="217">
        <f t="shared" si="70"/>
        <v>2020</v>
      </c>
      <c r="H917" s="216">
        <v>2.5127154011550101</v>
      </c>
      <c r="I917" s="216">
        <v>2.8601742561796502</v>
      </c>
      <c r="J917" s="194">
        <f t="shared" si="71"/>
        <v>2.6864448286673301</v>
      </c>
      <c r="K917" s="219">
        <f>InpC!$F$55*100</f>
        <v>0.15</v>
      </c>
      <c r="L917" s="219">
        <f>InpC!$F$64*100</f>
        <v>0</v>
      </c>
      <c r="M917" s="194">
        <f t="shared" si="72"/>
        <v>2.5364448286673302</v>
      </c>
      <c r="N917" s="194">
        <f t="shared" si="73"/>
        <v>2.5364448286673302</v>
      </c>
    </row>
    <row r="918" spans="5:14" x14ac:dyDescent="0.25">
      <c r="E918" s="220">
        <f t="shared" si="74"/>
        <v>43649</v>
      </c>
      <c r="F918" s="219">
        <f xml:space="preserve"> InpC!$F$28</f>
        <v>4</v>
      </c>
      <c r="G918" s="217">
        <f t="shared" si="70"/>
        <v>2020</v>
      </c>
      <c r="H918" s="216">
        <v>2.4629211530031299</v>
      </c>
      <c r="I918" s="216">
        <v>2.79952002654196</v>
      </c>
      <c r="J918" s="194">
        <f t="shared" si="71"/>
        <v>2.6312205897725449</v>
      </c>
      <c r="K918" s="219">
        <f>InpC!$F$55*100</f>
        <v>0.15</v>
      </c>
      <c r="L918" s="219">
        <f>InpC!$F$64*100</f>
        <v>0</v>
      </c>
      <c r="M918" s="194">
        <f t="shared" si="72"/>
        <v>2.481220589772545</v>
      </c>
      <c r="N918" s="194">
        <f t="shared" si="73"/>
        <v>2.481220589772545</v>
      </c>
    </row>
    <row r="919" spans="5:14" x14ac:dyDescent="0.25">
      <c r="E919" s="220">
        <f t="shared" si="74"/>
        <v>43650</v>
      </c>
      <c r="F919" s="219">
        <f xml:space="preserve"> InpC!$F$28</f>
        <v>4</v>
      </c>
      <c r="G919" s="217">
        <f t="shared" si="70"/>
        <v>2020</v>
      </c>
      <c r="H919" s="216">
        <v>2.4567154606345598</v>
      </c>
      <c r="I919" s="216">
        <v>2.7897662787144899</v>
      </c>
      <c r="J919" s="194">
        <f t="shared" si="71"/>
        <v>2.6232408696745249</v>
      </c>
      <c r="K919" s="219">
        <f>InpC!$F$55*100</f>
        <v>0.15</v>
      </c>
      <c r="L919" s="219">
        <f>InpC!$F$64*100</f>
        <v>0</v>
      </c>
      <c r="M919" s="194">
        <f t="shared" si="72"/>
        <v>2.4732408696745249</v>
      </c>
      <c r="N919" s="194">
        <f t="shared" si="73"/>
        <v>2.4732408696745249</v>
      </c>
    </row>
    <row r="920" spans="5:14" x14ac:dyDescent="0.25">
      <c r="E920" s="220">
        <f t="shared" si="74"/>
        <v>43651</v>
      </c>
      <c r="F920" s="219">
        <f xml:space="preserve"> InpC!$F$28</f>
        <v>4</v>
      </c>
      <c r="G920" s="217">
        <f t="shared" si="70"/>
        <v>2020</v>
      </c>
      <c r="H920" s="216">
        <v>2.5039726878850601</v>
      </c>
      <c r="I920" s="216">
        <v>2.8343158468826499</v>
      </c>
      <c r="J920" s="194">
        <f t="shared" si="71"/>
        <v>2.6691442673838548</v>
      </c>
      <c r="K920" s="219">
        <f>InpC!$F$55*100</f>
        <v>0.15</v>
      </c>
      <c r="L920" s="219">
        <f>InpC!$F$64*100</f>
        <v>0</v>
      </c>
      <c r="M920" s="194">
        <f t="shared" si="72"/>
        <v>2.5191442673838549</v>
      </c>
      <c r="N920" s="194">
        <f t="shared" si="73"/>
        <v>2.5191442673838549</v>
      </c>
    </row>
    <row r="921" spans="5:14" x14ac:dyDescent="0.25">
      <c r="E921" s="220">
        <f t="shared" si="74"/>
        <v>43654</v>
      </c>
      <c r="F921" s="219">
        <f xml:space="preserve"> InpC!$F$28</f>
        <v>4</v>
      </c>
      <c r="G921" s="217">
        <f t="shared" si="70"/>
        <v>2020</v>
      </c>
      <c r="H921" s="216">
        <v>2.4751957973169598</v>
      </c>
      <c r="I921" s="216">
        <v>2.80352248945383</v>
      </c>
      <c r="J921" s="194">
        <f t="shared" si="71"/>
        <v>2.6393591433853949</v>
      </c>
      <c r="K921" s="219">
        <f>InpC!$F$55*100</f>
        <v>0.15</v>
      </c>
      <c r="L921" s="219">
        <f>InpC!$F$64*100</f>
        <v>0</v>
      </c>
      <c r="M921" s="194">
        <f t="shared" si="72"/>
        <v>2.489359143385395</v>
      </c>
      <c r="N921" s="194">
        <f t="shared" si="73"/>
        <v>2.489359143385395</v>
      </c>
    </row>
    <row r="922" spans="5:14" x14ac:dyDescent="0.25">
      <c r="E922" s="220">
        <f t="shared" si="74"/>
        <v>43655</v>
      </c>
      <c r="F922" s="219">
        <f xml:space="preserve"> InpC!$F$28</f>
        <v>4</v>
      </c>
      <c r="G922" s="217">
        <f t="shared" si="70"/>
        <v>2020</v>
      </c>
      <c r="H922" s="216">
        <v>2.4828935569998301</v>
      </c>
      <c r="I922" s="216">
        <v>2.8146827550927802</v>
      </c>
      <c r="J922" s="194">
        <f t="shared" si="71"/>
        <v>2.6487881560463054</v>
      </c>
      <c r="K922" s="219">
        <f>InpC!$F$55*100</f>
        <v>0.15</v>
      </c>
      <c r="L922" s="219">
        <f>InpC!$F$64*100</f>
        <v>0</v>
      </c>
      <c r="M922" s="194">
        <f t="shared" si="72"/>
        <v>2.4987881560463054</v>
      </c>
      <c r="N922" s="194">
        <f t="shared" si="73"/>
        <v>2.4987881560463054</v>
      </c>
    </row>
    <row r="923" spans="5:14" x14ac:dyDescent="0.25">
      <c r="E923" s="220">
        <f t="shared" si="74"/>
        <v>43656</v>
      </c>
      <c r="F923" s="219">
        <f xml:space="preserve"> InpC!$F$28</f>
        <v>4</v>
      </c>
      <c r="G923" s="217">
        <f t="shared" si="70"/>
        <v>2020</v>
      </c>
      <c r="H923" s="216">
        <v>2.5046850231056599</v>
      </c>
      <c r="I923" s="216">
        <v>2.8320722639697702</v>
      </c>
      <c r="J923" s="194">
        <f t="shared" si="71"/>
        <v>2.6683786435377153</v>
      </c>
      <c r="K923" s="219">
        <f>InpC!$F$55*100</f>
        <v>0.15</v>
      </c>
      <c r="L923" s="219">
        <f>InpC!$F$64*100</f>
        <v>0</v>
      </c>
      <c r="M923" s="194">
        <f t="shared" si="72"/>
        <v>2.5183786435377153</v>
      </c>
      <c r="N923" s="194">
        <f t="shared" si="73"/>
        <v>2.5183786435377153</v>
      </c>
    </row>
    <row r="924" spans="5:14" x14ac:dyDescent="0.25">
      <c r="E924" s="220">
        <f t="shared" si="74"/>
        <v>43657</v>
      </c>
      <c r="F924" s="219">
        <f xml:space="preserve"> InpC!$F$28</f>
        <v>4</v>
      </c>
      <c r="G924" s="217">
        <f t="shared" si="70"/>
        <v>2020</v>
      </c>
      <c r="H924" s="216">
        <v>2.5627425898321401</v>
      </c>
      <c r="I924" s="216">
        <v>2.885947784077</v>
      </c>
      <c r="J924" s="194">
        <f t="shared" si="71"/>
        <v>2.7243451869545701</v>
      </c>
      <c r="K924" s="219">
        <f>InpC!$F$55*100</f>
        <v>0.15</v>
      </c>
      <c r="L924" s="219">
        <f>InpC!$F$64*100</f>
        <v>0</v>
      </c>
      <c r="M924" s="194">
        <f t="shared" si="72"/>
        <v>2.5743451869545702</v>
      </c>
      <c r="N924" s="194">
        <f t="shared" si="73"/>
        <v>2.5743451869545702</v>
      </c>
    </row>
    <row r="925" spans="5:14" x14ac:dyDescent="0.25">
      <c r="E925" s="220">
        <f t="shared" si="74"/>
        <v>43658</v>
      </c>
      <c r="F925" s="219">
        <f xml:space="preserve"> InpC!$F$28</f>
        <v>4</v>
      </c>
      <c r="G925" s="217">
        <f t="shared" si="70"/>
        <v>2020</v>
      </c>
      <c r="H925" s="216">
        <v>2.56242825195288</v>
      </c>
      <c r="I925" s="216">
        <v>2.8864541979953802</v>
      </c>
      <c r="J925" s="194">
        <f t="shared" si="71"/>
        <v>2.7244412249741301</v>
      </c>
      <c r="K925" s="219">
        <f>InpC!$F$55*100</f>
        <v>0.15</v>
      </c>
      <c r="L925" s="219">
        <f>InpC!$F$64*100</f>
        <v>0</v>
      </c>
      <c r="M925" s="194">
        <f t="shared" si="72"/>
        <v>2.5744412249741302</v>
      </c>
      <c r="N925" s="194">
        <f t="shared" si="73"/>
        <v>2.5744412249741302</v>
      </c>
    </row>
    <row r="926" spans="5:14" x14ac:dyDescent="0.25">
      <c r="E926" s="220">
        <f t="shared" si="74"/>
        <v>43661</v>
      </c>
      <c r="F926" s="219">
        <f xml:space="preserve"> InpC!$F$28</f>
        <v>4</v>
      </c>
      <c r="G926" s="217">
        <f t="shared" si="70"/>
        <v>2020</v>
      </c>
      <c r="H926" s="216">
        <v>2.5291944883449999</v>
      </c>
      <c r="I926" s="216">
        <v>2.8479112278055498</v>
      </c>
      <c r="J926" s="194">
        <f t="shared" si="71"/>
        <v>2.6885528580752749</v>
      </c>
      <c r="K926" s="219">
        <f>InpC!$F$55*100</f>
        <v>0.15</v>
      </c>
      <c r="L926" s="219">
        <f>InpC!$F$64*100</f>
        <v>0</v>
      </c>
      <c r="M926" s="194">
        <f t="shared" si="72"/>
        <v>2.538552858075275</v>
      </c>
      <c r="N926" s="194">
        <f t="shared" si="73"/>
        <v>2.538552858075275</v>
      </c>
    </row>
    <row r="927" spans="5:14" x14ac:dyDescent="0.25">
      <c r="E927" s="220">
        <f t="shared" si="74"/>
        <v>43662</v>
      </c>
      <c r="F927" s="219">
        <f xml:space="preserve"> InpC!$F$28</f>
        <v>4</v>
      </c>
      <c r="G927" s="217">
        <f t="shared" si="70"/>
        <v>2020</v>
      </c>
      <c r="H927" s="216">
        <v>2.5438550859721398</v>
      </c>
      <c r="I927" s="216">
        <v>2.8579606032954601</v>
      </c>
      <c r="J927" s="194">
        <f t="shared" si="71"/>
        <v>2.7009078446338002</v>
      </c>
      <c r="K927" s="219">
        <f>InpC!$F$55*100</f>
        <v>0.15</v>
      </c>
      <c r="L927" s="219">
        <f>InpC!$F$64*100</f>
        <v>0</v>
      </c>
      <c r="M927" s="194">
        <f t="shared" si="72"/>
        <v>2.5509078446338003</v>
      </c>
      <c r="N927" s="194">
        <f t="shared" si="73"/>
        <v>2.5509078446338003</v>
      </c>
    </row>
    <row r="928" spans="5:14" x14ac:dyDescent="0.25">
      <c r="E928" s="220">
        <f t="shared" si="74"/>
        <v>43663</v>
      </c>
      <c r="F928" s="219">
        <f xml:space="preserve"> InpC!$F$28</f>
        <v>4</v>
      </c>
      <c r="G928" s="217">
        <f t="shared" si="70"/>
        <v>2020</v>
      </c>
      <c r="H928" s="216">
        <v>2.5106633654269599</v>
      </c>
      <c r="I928" s="216">
        <v>2.8232782693076102</v>
      </c>
      <c r="J928" s="194">
        <f t="shared" si="71"/>
        <v>2.666970817367285</v>
      </c>
      <c r="K928" s="219">
        <f>InpC!$F$55*100</f>
        <v>0.15</v>
      </c>
      <c r="L928" s="219">
        <f>InpC!$F$64*100</f>
        <v>0</v>
      </c>
      <c r="M928" s="194">
        <f t="shared" si="72"/>
        <v>2.5169708173672851</v>
      </c>
      <c r="N928" s="194">
        <f t="shared" si="73"/>
        <v>2.5169708173672851</v>
      </c>
    </row>
    <row r="929" spans="5:14" x14ac:dyDescent="0.25">
      <c r="E929" s="220">
        <f t="shared" si="74"/>
        <v>43664</v>
      </c>
      <c r="F929" s="219">
        <f xml:space="preserve"> InpC!$F$28</f>
        <v>4</v>
      </c>
      <c r="G929" s="217">
        <f t="shared" si="70"/>
        <v>2020</v>
      </c>
      <c r="H929" s="216">
        <v>2.5025722449984098</v>
      </c>
      <c r="I929" s="216">
        <v>2.81428809025729</v>
      </c>
      <c r="J929" s="194">
        <f t="shared" si="71"/>
        <v>2.6584301676278499</v>
      </c>
      <c r="K929" s="219">
        <f>InpC!$F$55*100</f>
        <v>0.15</v>
      </c>
      <c r="L929" s="219">
        <f>InpC!$F$64*100</f>
        <v>0</v>
      </c>
      <c r="M929" s="194">
        <f t="shared" si="72"/>
        <v>2.50843016762785</v>
      </c>
      <c r="N929" s="194">
        <f t="shared" si="73"/>
        <v>2.50843016762785</v>
      </c>
    </row>
    <row r="930" spans="5:14" x14ac:dyDescent="0.25">
      <c r="E930" s="220">
        <f t="shared" si="74"/>
        <v>43665</v>
      </c>
      <c r="F930" s="219">
        <f xml:space="preserve"> InpC!$F$28</f>
        <v>4</v>
      </c>
      <c r="G930" s="217">
        <f t="shared" si="70"/>
        <v>2020</v>
      </c>
      <c r="H930" s="216">
        <v>2.48490002570701</v>
      </c>
      <c r="I930" s="216">
        <v>2.7949634010319002</v>
      </c>
      <c r="J930" s="194">
        <f t="shared" si="71"/>
        <v>2.6399317133694549</v>
      </c>
      <c r="K930" s="219">
        <f>InpC!$F$55*100</f>
        <v>0.15</v>
      </c>
      <c r="L930" s="219">
        <f>InpC!$F$64*100</f>
        <v>0</v>
      </c>
      <c r="M930" s="194">
        <f t="shared" si="72"/>
        <v>2.489931713369455</v>
      </c>
      <c r="N930" s="194">
        <f t="shared" si="73"/>
        <v>2.489931713369455</v>
      </c>
    </row>
    <row r="931" spans="5:14" x14ac:dyDescent="0.25">
      <c r="E931" s="220">
        <f t="shared" si="74"/>
        <v>43668</v>
      </c>
      <c r="F931" s="219">
        <f xml:space="preserve"> InpC!$F$28</f>
        <v>4</v>
      </c>
      <c r="G931" s="217">
        <f t="shared" si="70"/>
        <v>2020</v>
      </c>
      <c r="H931" s="216">
        <v>2.45464449722102</v>
      </c>
      <c r="I931" s="216">
        <v>2.7639002745534902</v>
      </c>
      <c r="J931" s="194">
        <f t="shared" si="71"/>
        <v>2.6092723858872553</v>
      </c>
      <c r="K931" s="219">
        <f>InpC!$F$55*100</f>
        <v>0.15</v>
      </c>
      <c r="L931" s="219">
        <f>InpC!$F$64*100</f>
        <v>0</v>
      </c>
      <c r="M931" s="194">
        <f t="shared" si="72"/>
        <v>2.4592723858872554</v>
      </c>
      <c r="N931" s="194">
        <f t="shared" si="73"/>
        <v>2.4592723858872554</v>
      </c>
    </row>
    <row r="932" spans="5:14" x14ac:dyDescent="0.25">
      <c r="E932" s="220">
        <f t="shared" si="74"/>
        <v>43669</v>
      </c>
      <c r="F932" s="219">
        <f xml:space="preserve"> InpC!$F$28</f>
        <v>4</v>
      </c>
      <c r="G932" s="217">
        <f t="shared" si="70"/>
        <v>2020</v>
      </c>
      <c r="H932" s="216">
        <v>2.4324846618371798</v>
      </c>
      <c r="I932" s="216">
        <v>2.7419438450985898</v>
      </c>
      <c r="J932" s="194">
        <f t="shared" si="71"/>
        <v>2.5872142534678848</v>
      </c>
      <c r="K932" s="219">
        <f>InpC!$F$55*100</f>
        <v>0.15</v>
      </c>
      <c r="L932" s="219">
        <f>InpC!$F$64*100</f>
        <v>0</v>
      </c>
      <c r="M932" s="194">
        <f t="shared" si="72"/>
        <v>2.4372142534678849</v>
      </c>
      <c r="N932" s="194">
        <f t="shared" si="73"/>
        <v>2.4372142534678849</v>
      </c>
    </row>
    <row r="933" spans="5:14" x14ac:dyDescent="0.25">
      <c r="E933" s="220">
        <f t="shared" si="74"/>
        <v>43670</v>
      </c>
      <c r="F933" s="219">
        <f xml:space="preserve"> InpC!$F$28</f>
        <v>4</v>
      </c>
      <c r="G933" s="217">
        <f t="shared" si="70"/>
        <v>2020</v>
      </c>
      <c r="H933" s="216">
        <v>2.4251410549311201</v>
      </c>
      <c r="I933" s="216">
        <v>2.7293455731846801</v>
      </c>
      <c r="J933" s="194">
        <f t="shared" si="71"/>
        <v>2.5772433140578999</v>
      </c>
      <c r="K933" s="219">
        <f>InpC!$F$55*100</f>
        <v>0.15</v>
      </c>
      <c r="L933" s="219">
        <f>InpC!$F$64*100</f>
        <v>0</v>
      </c>
      <c r="M933" s="194">
        <f t="shared" si="72"/>
        <v>2.4272433140578999</v>
      </c>
      <c r="N933" s="194">
        <f t="shared" si="73"/>
        <v>2.4272433140578999</v>
      </c>
    </row>
    <row r="934" spans="5:14" x14ac:dyDescent="0.25">
      <c r="E934" s="220">
        <f t="shared" si="74"/>
        <v>43671</v>
      </c>
      <c r="F934" s="219">
        <f xml:space="preserve"> InpC!$F$28</f>
        <v>4</v>
      </c>
      <c r="G934" s="217">
        <f t="shared" si="70"/>
        <v>2020</v>
      </c>
      <c r="H934" s="216">
        <v>2.43852746059276</v>
      </c>
      <c r="I934" s="216">
        <v>2.7397010113673899</v>
      </c>
      <c r="J934" s="194">
        <f t="shared" si="71"/>
        <v>2.589114235980075</v>
      </c>
      <c r="K934" s="219">
        <f>InpC!$F$55*100</f>
        <v>0.15</v>
      </c>
      <c r="L934" s="219">
        <f>InpC!$F$64*100</f>
        <v>0</v>
      </c>
      <c r="M934" s="194">
        <f t="shared" si="72"/>
        <v>2.439114235980075</v>
      </c>
      <c r="N934" s="194">
        <f t="shared" si="73"/>
        <v>2.439114235980075</v>
      </c>
    </row>
    <row r="935" spans="5:14" x14ac:dyDescent="0.25">
      <c r="E935" s="220">
        <f t="shared" si="74"/>
        <v>43672</v>
      </c>
      <c r="F935" s="219">
        <f xml:space="preserve"> InpC!$F$28</f>
        <v>4</v>
      </c>
      <c r="G935" s="217">
        <f t="shared" si="70"/>
        <v>2020</v>
      </c>
      <c r="H935" s="216">
        <v>2.43999812801535</v>
      </c>
      <c r="I935" s="216">
        <v>2.7346110231226102</v>
      </c>
      <c r="J935" s="194">
        <f t="shared" si="71"/>
        <v>2.5873045755689801</v>
      </c>
      <c r="K935" s="219">
        <f>InpC!$F$55*100</f>
        <v>0.15</v>
      </c>
      <c r="L935" s="219">
        <f>InpC!$F$64*100</f>
        <v>0</v>
      </c>
      <c r="M935" s="194">
        <f t="shared" si="72"/>
        <v>2.4373045755689802</v>
      </c>
      <c r="N935" s="194">
        <f t="shared" si="73"/>
        <v>2.4373045755689802</v>
      </c>
    </row>
    <row r="936" spans="5:14" x14ac:dyDescent="0.25">
      <c r="E936" s="220">
        <f t="shared" si="74"/>
        <v>43675</v>
      </c>
      <c r="F936" s="219">
        <f xml:space="preserve"> InpC!$F$28</f>
        <v>4</v>
      </c>
      <c r="G936" s="217">
        <f t="shared" si="70"/>
        <v>2020</v>
      </c>
      <c r="H936" s="216">
        <v>2.4223571982560901</v>
      </c>
      <c r="I936" s="216">
        <v>2.7125645585600302</v>
      </c>
      <c r="J936" s="194">
        <f t="shared" si="71"/>
        <v>2.5674608784080601</v>
      </c>
      <c r="K936" s="219">
        <f>InpC!$F$55*100</f>
        <v>0.15</v>
      </c>
      <c r="L936" s="219">
        <f>InpC!$F$64*100</f>
        <v>0</v>
      </c>
      <c r="M936" s="194">
        <f t="shared" si="72"/>
        <v>2.4174608784080602</v>
      </c>
      <c r="N936" s="194">
        <f t="shared" si="73"/>
        <v>2.4174608784080602</v>
      </c>
    </row>
    <row r="937" spans="5:14" x14ac:dyDescent="0.25">
      <c r="E937" s="220">
        <f t="shared" si="74"/>
        <v>43676</v>
      </c>
      <c r="F937" s="219">
        <f xml:space="preserve"> InpC!$F$28</f>
        <v>4</v>
      </c>
      <c r="G937" s="217">
        <f t="shared" si="70"/>
        <v>2020</v>
      </c>
      <c r="H937" s="216">
        <v>2.4344015447628</v>
      </c>
      <c r="I937" s="216">
        <v>2.7276158771780898</v>
      </c>
      <c r="J937" s="194">
        <f t="shared" si="71"/>
        <v>2.5810087109704449</v>
      </c>
      <c r="K937" s="219">
        <f>InpC!$F$55*100</f>
        <v>0.15</v>
      </c>
      <c r="L937" s="219">
        <f>InpC!$F$64*100</f>
        <v>0</v>
      </c>
      <c r="M937" s="194">
        <f t="shared" si="72"/>
        <v>2.431008710970445</v>
      </c>
      <c r="N937" s="194">
        <f t="shared" si="73"/>
        <v>2.431008710970445</v>
      </c>
    </row>
    <row r="938" spans="5:14" x14ac:dyDescent="0.25">
      <c r="E938" s="220">
        <f t="shared" si="74"/>
        <v>43677</v>
      </c>
      <c r="F938" s="219">
        <f xml:space="preserve"> InpC!$F$28</f>
        <v>4</v>
      </c>
      <c r="G938" s="217">
        <f t="shared" si="70"/>
        <v>2020</v>
      </c>
      <c r="H938" s="216">
        <v>2.4114578612608799</v>
      </c>
      <c r="I938" s="216">
        <v>2.69813592602778</v>
      </c>
      <c r="J938" s="194">
        <f t="shared" si="71"/>
        <v>2.5547968936443297</v>
      </c>
      <c r="K938" s="219">
        <f>InpC!$F$55*100</f>
        <v>0.15</v>
      </c>
      <c r="L938" s="219">
        <f>InpC!$F$64*100</f>
        <v>0</v>
      </c>
      <c r="M938" s="194">
        <f t="shared" si="72"/>
        <v>2.4047968936443298</v>
      </c>
      <c r="N938" s="194">
        <f t="shared" si="73"/>
        <v>2.4047968936443298</v>
      </c>
    </row>
    <row r="939" spans="5:14" x14ac:dyDescent="0.25">
      <c r="E939" s="220">
        <f t="shared" si="74"/>
        <v>43678</v>
      </c>
      <c r="F939" s="219">
        <f xml:space="preserve"> InpC!$F$28</f>
        <v>4</v>
      </c>
      <c r="G939" s="217">
        <f t="shared" si="70"/>
        <v>2020</v>
      </c>
      <c r="H939" s="216">
        <v>2.3548584876627898</v>
      </c>
      <c r="I939" s="216">
        <v>2.6563742774287502</v>
      </c>
      <c r="J939" s="194">
        <f t="shared" si="71"/>
        <v>2.50561638254577</v>
      </c>
      <c r="K939" s="219">
        <f>InpC!$F$55*100</f>
        <v>0.15</v>
      </c>
      <c r="L939" s="219">
        <f>InpC!$F$64*100</f>
        <v>0</v>
      </c>
      <c r="M939" s="194">
        <f t="shared" si="72"/>
        <v>2.3556163825457701</v>
      </c>
      <c r="N939" s="194">
        <f t="shared" si="73"/>
        <v>2.3556163825457701</v>
      </c>
    </row>
    <row r="940" spans="5:14" x14ac:dyDescent="0.25">
      <c r="E940" s="220">
        <f t="shared" si="74"/>
        <v>43679</v>
      </c>
      <c r="F940" s="219">
        <f xml:space="preserve"> InpC!$F$28</f>
        <v>4</v>
      </c>
      <c r="G940" s="217">
        <f t="shared" si="70"/>
        <v>2020</v>
      </c>
      <c r="H940" s="216">
        <v>2.3375965158663399</v>
      </c>
      <c r="I940" s="216">
        <v>2.6377289137933202</v>
      </c>
      <c r="J940" s="194">
        <f t="shared" si="71"/>
        <v>2.4876627148298303</v>
      </c>
      <c r="K940" s="219">
        <f>InpC!$F$55*100</f>
        <v>0.15</v>
      </c>
      <c r="L940" s="219">
        <f>InpC!$F$64*100</f>
        <v>0</v>
      </c>
      <c r="M940" s="194">
        <f t="shared" si="72"/>
        <v>2.3376627148298303</v>
      </c>
      <c r="N940" s="194">
        <f t="shared" si="73"/>
        <v>2.3376627148298303</v>
      </c>
    </row>
    <row r="941" spans="5:14" x14ac:dyDescent="0.25">
      <c r="E941" s="220">
        <f t="shared" si="74"/>
        <v>43682</v>
      </c>
      <c r="F941" s="219">
        <f xml:space="preserve"> InpC!$F$28</f>
        <v>4</v>
      </c>
      <c r="G941" s="217">
        <f t="shared" si="70"/>
        <v>2020</v>
      </c>
      <c r="H941" s="216">
        <v>2.2989136311491798</v>
      </c>
      <c r="I941" s="216">
        <v>2.5991305121758002</v>
      </c>
      <c r="J941" s="194">
        <f t="shared" si="71"/>
        <v>2.44902207166249</v>
      </c>
      <c r="K941" s="219">
        <f>InpC!$F$55*100</f>
        <v>0.15</v>
      </c>
      <c r="L941" s="219">
        <f>InpC!$F$64*100</f>
        <v>0</v>
      </c>
      <c r="M941" s="194">
        <f t="shared" si="72"/>
        <v>2.2990220716624901</v>
      </c>
      <c r="N941" s="194">
        <f t="shared" si="73"/>
        <v>2.2990220716624901</v>
      </c>
    </row>
    <row r="942" spans="5:14" x14ac:dyDescent="0.25">
      <c r="E942" s="220">
        <f t="shared" si="74"/>
        <v>43683</v>
      </c>
      <c r="F942" s="219">
        <f xml:space="preserve"> InpC!$F$28</f>
        <v>4</v>
      </c>
      <c r="G942" s="217">
        <f t="shared" si="70"/>
        <v>2020</v>
      </c>
      <c r="H942" s="216">
        <v>2.3075262949567499</v>
      </c>
      <c r="I942" s="216">
        <v>2.6175158969366401</v>
      </c>
      <c r="J942" s="194">
        <f t="shared" si="71"/>
        <v>2.4625210959466948</v>
      </c>
      <c r="K942" s="219">
        <f>InpC!$F$55*100</f>
        <v>0.15</v>
      </c>
      <c r="L942" s="219">
        <f>InpC!$F$64*100</f>
        <v>0</v>
      </c>
      <c r="M942" s="194">
        <f t="shared" si="72"/>
        <v>2.3125210959466949</v>
      </c>
      <c r="N942" s="194">
        <f t="shared" si="73"/>
        <v>2.3125210959466949</v>
      </c>
    </row>
    <row r="943" spans="5:14" x14ac:dyDescent="0.25">
      <c r="E943" s="220">
        <f t="shared" si="74"/>
        <v>43684</v>
      </c>
      <c r="F943" s="219">
        <f xml:space="preserve"> InpC!$F$28</f>
        <v>4</v>
      </c>
      <c r="G943" s="217">
        <f t="shared" si="70"/>
        <v>2020</v>
      </c>
      <c r="H943" s="216">
        <v>2.25232504414029</v>
      </c>
      <c r="I943" s="216">
        <v>2.5659538242689699</v>
      </c>
      <c r="J943" s="194">
        <f t="shared" si="71"/>
        <v>2.4091394342046302</v>
      </c>
      <c r="K943" s="219">
        <f>InpC!$F$55*100</f>
        <v>0.15</v>
      </c>
      <c r="L943" s="219">
        <f>InpC!$F$64*100</f>
        <v>0</v>
      </c>
      <c r="M943" s="194">
        <f t="shared" si="72"/>
        <v>2.2591394342046303</v>
      </c>
      <c r="N943" s="194">
        <f t="shared" si="73"/>
        <v>2.2591394342046303</v>
      </c>
    </row>
    <row r="944" spans="5:14" x14ac:dyDescent="0.25">
      <c r="E944" s="220">
        <f t="shared" si="74"/>
        <v>43685</v>
      </c>
      <c r="F944" s="219">
        <f xml:space="preserve"> InpC!$F$28</f>
        <v>4</v>
      </c>
      <c r="G944" s="217">
        <f t="shared" si="70"/>
        <v>2020</v>
      </c>
      <c r="H944" s="216">
        <v>2.3081026561635301</v>
      </c>
      <c r="I944" s="216">
        <v>2.6228420011207998</v>
      </c>
      <c r="J944" s="194">
        <f t="shared" si="71"/>
        <v>2.4654723286421651</v>
      </c>
      <c r="K944" s="219">
        <f>InpC!$F$55*100</f>
        <v>0.15</v>
      </c>
      <c r="L944" s="219">
        <f>InpC!$F$64*100</f>
        <v>0</v>
      </c>
      <c r="M944" s="194">
        <f t="shared" si="72"/>
        <v>2.3154723286421652</v>
      </c>
      <c r="N944" s="194">
        <f t="shared" si="73"/>
        <v>2.3154723286421652</v>
      </c>
    </row>
    <row r="945" spans="5:14" x14ac:dyDescent="0.25">
      <c r="E945" s="220">
        <f t="shared" si="74"/>
        <v>43686</v>
      </c>
      <c r="F945" s="219">
        <f xml:space="preserve"> InpC!$F$28</f>
        <v>4</v>
      </c>
      <c r="G945" s="217">
        <f t="shared" si="70"/>
        <v>2020</v>
      </c>
      <c r="H945" s="216">
        <v>2.28669511737239</v>
      </c>
      <c r="I945" s="216">
        <v>2.5995441328628401</v>
      </c>
      <c r="J945" s="194">
        <f t="shared" si="71"/>
        <v>2.4431196251176148</v>
      </c>
      <c r="K945" s="219">
        <f>InpC!$F$55*100</f>
        <v>0.15</v>
      </c>
      <c r="L945" s="219">
        <f>InpC!$F$64*100</f>
        <v>0</v>
      </c>
      <c r="M945" s="194">
        <f t="shared" si="72"/>
        <v>2.2931196251176149</v>
      </c>
      <c r="N945" s="194">
        <f t="shared" si="73"/>
        <v>2.2931196251176149</v>
      </c>
    </row>
    <row r="946" spans="5:14" x14ac:dyDescent="0.25">
      <c r="E946" s="220">
        <f t="shared" si="74"/>
        <v>43689</v>
      </c>
      <c r="F946" s="219">
        <f xml:space="preserve"> InpC!$F$28</f>
        <v>4</v>
      </c>
      <c r="G946" s="217">
        <f t="shared" si="70"/>
        <v>2020</v>
      </c>
      <c r="H946" s="216">
        <v>2.28788413787878</v>
      </c>
      <c r="I946" s="216">
        <v>2.60108600296559</v>
      </c>
      <c r="J946" s="194">
        <f t="shared" si="71"/>
        <v>2.4444850704221848</v>
      </c>
      <c r="K946" s="219">
        <f>InpC!$F$55*100</f>
        <v>0.15</v>
      </c>
      <c r="L946" s="219">
        <f>InpC!$F$64*100</f>
        <v>0</v>
      </c>
      <c r="M946" s="194">
        <f t="shared" si="72"/>
        <v>2.2944850704221849</v>
      </c>
      <c r="N946" s="194">
        <f t="shared" si="73"/>
        <v>2.2944850704221849</v>
      </c>
    </row>
    <row r="947" spans="5:14" x14ac:dyDescent="0.25">
      <c r="E947" s="220">
        <f t="shared" si="74"/>
        <v>43690</v>
      </c>
      <c r="F947" s="219">
        <f xml:space="preserve"> InpC!$F$28</f>
        <v>4</v>
      </c>
      <c r="G947" s="217">
        <f t="shared" si="70"/>
        <v>2020</v>
      </c>
      <c r="H947" s="216">
        <v>2.2787682018264799</v>
      </c>
      <c r="I947" s="216">
        <v>2.5942675718688699</v>
      </c>
      <c r="J947" s="194">
        <f t="shared" si="71"/>
        <v>2.4365178868476747</v>
      </c>
      <c r="K947" s="219">
        <f>InpC!$F$55*100</f>
        <v>0.15</v>
      </c>
      <c r="L947" s="219">
        <f>InpC!$F$64*100</f>
        <v>0</v>
      </c>
      <c r="M947" s="194">
        <f t="shared" si="72"/>
        <v>2.2865178868476748</v>
      </c>
      <c r="N947" s="194">
        <f t="shared" si="73"/>
        <v>2.2865178868476748</v>
      </c>
    </row>
    <row r="948" spans="5:14" x14ac:dyDescent="0.25">
      <c r="E948" s="220">
        <f t="shared" si="74"/>
        <v>43691</v>
      </c>
      <c r="F948" s="219">
        <f xml:space="preserve"> InpC!$F$28</f>
        <v>4</v>
      </c>
      <c r="G948" s="217">
        <f t="shared" si="70"/>
        <v>2020</v>
      </c>
      <c r="H948" s="216">
        <v>2.2180404044588098</v>
      </c>
      <c r="I948" s="216">
        <v>2.5348760942514001</v>
      </c>
      <c r="J948" s="194">
        <f t="shared" si="71"/>
        <v>2.376458249355105</v>
      </c>
      <c r="K948" s="219">
        <f>InpC!$F$55*100</f>
        <v>0.15</v>
      </c>
      <c r="L948" s="219">
        <f>InpC!$F$64*100</f>
        <v>0</v>
      </c>
      <c r="M948" s="194">
        <f t="shared" si="72"/>
        <v>2.2264582493551051</v>
      </c>
      <c r="N948" s="194">
        <f t="shared" si="73"/>
        <v>2.2264582493551051</v>
      </c>
    </row>
    <row r="949" spans="5:14" x14ac:dyDescent="0.25">
      <c r="E949" s="220">
        <f t="shared" si="74"/>
        <v>43692</v>
      </c>
      <c r="F949" s="219">
        <f xml:space="preserve"> InpC!$F$28</f>
        <v>4</v>
      </c>
      <c r="G949" s="217">
        <f t="shared" si="70"/>
        <v>2020</v>
      </c>
      <c r="H949" s="216">
        <v>2.1605524099350002</v>
      </c>
      <c r="I949" s="216">
        <v>2.4915411440191702</v>
      </c>
      <c r="J949" s="194">
        <f t="shared" si="71"/>
        <v>2.3260467769770852</v>
      </c>
      <c r="K949" s="219">
        <f>InpC!$F$55*100</f>
        <v>0.15</v>
      </c>
      <c r="L949" s="219">
        <f>InpC!$F$64*100</f>
        <v>0</v>
      </c>
      <c r="M949" s="194">
        <f t="shared" si="72"/>
        <v>2.1760467769770853</v>
      </c>
      <c r="N949" s="194">
        <f t="shared" si="73"/>
        <v>2.1760467769770853</v>
      </c>
    </row>
    <row r="950" spans="5:14" x14ac:dyDescent="0.25">
      <c r="E950" s="220">
        <f t="shared" si="74"/>
        <v>43693</v>
      </c>
      <c r="F950" s="219">
        <f xml:space="preserve"> InpC!$F$28</f>
        <v>4</v>
      </c>
      <c r="G950" s="217">
        <f t="shared" si="70"/>
        <v>2020</v>
      </c>
      <c r="H950" s="216">
        <v>2.2171074193315898</v>
      </c>
      <c r="I950" s="216">
        <v>2.5497656941000102</v>
      </c>
      <c r="J950" s="194">
        <f t="shared" si="71"/>
        <v>2.3834365567158002</v>
      </c>
      <c r="K950" s="219">
        <f>InpC!$F$55*100</f>
        <v>0.15</v>
      </c>
      <c r="L950" s="219">
        <f>InpC!$F$64*100</f>
        <v>0</v>
      </c>
      <c r="M950" s="194">
        <f t="shared" si="72"/>
        <v>2.2334365567158003</v>
      </c>
      <c r="N950" s="194">
        <f t="shared" si="73"/>
        <v>2.2334365567158003</v>
      </c>
    </row>
    <row r="951" spans="5:14" x14ac:dyDescent="0.25">
      <c r="E951" s="220">
        <f t="shared" si="74"/>
        <v>43696</v>
      </c>
      <c r="F951" s="219">
        <f xml:space="preserve"> InpC!$F$28</f>
        <v>4</v>
      </c>
      <c r="G951" s="217">
        <f t="shared" si="70"/>
        <v>2020</v>
      </c>
      <c r="H951" s="216">
        <v>2.2599984454490398</v>
      </c>
      <c r="I951" s="216">
        <v>2.5879353707499999</v>
      </c>
      <c r="J951" s="194">
        <f t="shared" si="71"/>
        <v>2.4239669080995201</v>
      </c>
      <c r="K951" s="219">
        <f>InpC!$F$55*100</f>
        <v>0.15</v>
      </c>
      <c r="L951" s="219">
        <f>InpC!$F$64*100</f>
        <v>0</v>
      </c>
      <c r="M951" s="194">
        <f t="shared" si="72"/>
        <v>2.2739669080995202</v>
      </c>
      <c r="N951" s="194">
        <f t="shared" si="73"/>
        <v>2.2739669080995202</v>
      </c>
    </row>
    <row r="952" spans="5:14" x14ac:dyDescent="0.25">
      <c r="E952" s="220">
        <f t="shared" si="74"/>
        <v>43697</v>
      </c>
      <c r="F952" s="219">
        <f xml:space="preserve"> InpC!$F$28</f>
        <v>4</v>
      </c>
      <c r="G952" s="217">
        <f t="shared" si="70"/>
        <v>2020</v>
      </c>
      <c r="H952" s="216">
        <v>2.2252537659133198</v>
      </c>
      <c r="I952" s="216">
        <v>2.5521805147530801</v>
      </c>
      <c r="J952" s="194">
        <f t="shared" si="71"/>
        <v>2.3887171403331999</v>
      </c>
      <c r="K952" s="219">
        <f>InpC!$F$55*100</f>
        <v>0.15</v>
      </c>
      <c r="L952" s="219">
        <f>InpC!$F$64*100</f>
        <v>0</v>
      </c>
      <c r="M952" s="194">
        <f t="shared" si="72"/>
        <v>2.2387171403332</v>
      </c>
      <c r="N952" s="194">
        <f t="shared" si="73"/>
        <v>2.2387171403332</v>
      </c>
    </row>
    <row r="953" spans="5:14" x14ac:dyDescent="0.25">
      <c r="E953" s="220">
        <f t="shared" si="74"/>
        <v>43698</v>
      </c>
      <c r="F953" s="219">
        <f xml:space="preserve"> InpC!$F$28</f>
        <v>4</v>
      </c>
      <c r="G953" s="217">
        <f t="shared" si="70"/>
        <v>2020</v>
      </c>
      <c r="H953" s="216">
        <v>2.2141840386982898</v>
      </c>
      <c r="I953" s="216">
        <v>2.5416751954011798</v>
      </c>
      <c r="J953" s="194">
        <f t="shared" si="71"/>
        <v>2.3779296170497348</v>
      </c>
      <c r="K953" s="219">
        <f>InpC!$F$55*100</f>
        <v>0.15</v>
      </c>
      <c r="L953" s="219">
        <f>InpC!$F$64*100</f>
        <v>0</v>
      </c>
      <c r="M953" s="194">
        <f t="shared" si="72"/>
        <v>2.2279296170497349</v>
      </c>
      <c r="N953" s="194">
        <f t="shared" si="73"/>
        <v>2.2279296170497349</v>
      </c>
    </row>
    <row r="954" spans="5:14" x14ac:dyDescent="0.25">
      <c r="E954" s="220">
        <f t="shared" si="74"/>
        <v>43699</v>
      </c>
      <c r="F954" s="219">
        <f xml:space="preserve"> InpC!$F$28</f>
        <v>4</v>
      </c>
      <c r="G954" s="217">
        <f t="shared" si="70"/>
        <v>2020</v>
      </c>
      <c r="H954" s="216">
        <v>2.2747445969859399</v>
      </c>
      <c r="I954" s="216">
        <v>2.6068714685519701</v>
      </c>
      <c r="J954" s="194">
        <f t="shared" si="71"/>
        <v>2.4408080327689552</v>
      </c>
      <c r="K954" s="219">
        <f>InpC!$F$55*100</f>
        <v>0.15</v>
      </c>
      <c r="L954" s="219">
        <f>InpC!$F$64*100</f>
        <v>0</v>
      </c>
      <c r="M954" s="194">
        <f t="shared" si="72"/>
        <v>2.2908080327689553</v>
      </c>
      <c r="N954" s="194">
        <f t="shared" si="73"/>
        <v>2.2908080327689553</v>
      </c>
    </row>
    <row r="955" spans="5:14" x14ac:dyDescent="0.25">
      <c r="E955" s="220">
        <f t="shared" si="74"/>
        <v>43700</v>
      </c>
      <c r="F955" s="219">
        <f xml:space="preserve"> InpC!$F$28</f>
        <v>4</v>
      </c>
      <c r="G955" s="217">
        <f t="shared" si="70"/>
        <v>2020</v>
      </c>
      <c r="H955" s="216">
        <v>2.29035740062261</v>
      </c>
      <c r="I955" s="216">
        <v>2.6193179995435498</v>
      </c>
      <c r="J955" s="194">
        <f t="shared" si="71"/>
        <v>2.4548377000830799</v>
      </c>
      <c r="K955" s="219">
        <f>InpC!$F$55*100</f>
        <v>0.15</v>
      </c>
      <c r="L955" s="219">
        <f>InpC!$F$64*100</f>
        <v>0</v>
      </c>
      <c r="M955" s="194">
        <f t="shared" si="72"/>
        <v>2.30483770008308</v>
      </c>
      <c r="N955" s="194">
        <f t="shared" si="73"/>
        <v>2.30483770008308</v>
      </c>
    </row>
    <row r="956" spans="5:14" x14ac:dyDescent="0.25">
      <c r="E956" s="220">
        <f t="shared" si="74"/>
        <v>43703</v>
      </c>
      <c r="F956" s="219">
        <f xml:space="preserve"> InpC!$F$28</f>
        <v>4</v>
      </c>
      <c r="G956" s="217">
        <f t="shared" si="70"/>
        <v>2020</v>
      </c>
      <c r="H956" s="216">
        <v>2.29035740062261</v>
      </c>
      <c r="I956" s="216">
        <v>2.6193179995435498</v>
      </c>
      <c r="J956" s="194">
        <f t="shared" si="71"/>
        <v>2.4548377000830799</v>
      </c>
      <c r="K956" s="219">
        <f>InpC!$F$55*100</f>
        <v>0.15</v>
      </c>
      <c r="L956" s="219">
        <f>InpC!$F$64*100</f>
        <v>0</v>
      </c>
      <c r="M956" s="194">
        <f t="shared" si="72"/>
        <v>2.30483770008308</v>
      </c>
      <c r="N956" s="194">
        <f t="shared" si="73"/>
        <v>2.30483770008308</v>
      </c>
    </row>
    <row r="957" spans="5:14" x14ac:dyDescent="0.25">
      <c r="E957" s="220">
        <f t="shared" si="74"/>
        <v>43704</v>
      </c>
      <c r="F957" s="219">
        <f xml:space="preserve"> InpC!$F$28</f>
        <v>4</v>
      </c>
      <c r="G957" s="217">
        <f t="shared" si="70"/>
        <v>2020</v>
      </c>
      <c r="H957" s="216">
        <v>2.2333136479148399</v>
      </c>
      <c r="I957" s="216">
        <v>2.5587600113965401</v>
      </c>
      <c r="J957" s="194">
        <f t="shared" si="71"/>
        <v>2.39603682965569</v>
      </c>
      <c r="K957" s="219">
        <f>InpC!$F$55*100</f>
        <v>0.15</v>
      </c>
      <c r="L957" s="219">
        <f>InpC!$F$64*100</f>
        <v>0</v>
      </c>
      <c r="M957" s="194">
        <f t="shared" si="72"/>
        <v>2.2460368296556901</v>
      </c>
      <c r="N957" s="194">
        <f t="shared" si="73"/>
        <v>2.2460368296556901</v>
      </c>
    </row>
    <row r="958" spans="5:14" x14ac:dyDescent="0.25">
      <c r="E958" s="220">
        <f t="shared" si="74"/>
        <v>43705</v>
      </c>
      <c r="F958" s="219">
        <f xml:space="preserve"> InpC!$F$28</f>
        <v>4</v>
      </c>
      <c r="G958" s="217">
        <f t="shared" si="70"/>
        <v>2020</v>
      </c>
      <c r="H958" s="216">
        <v>2.1762856936626398</v>
      </c>
      <c r="I958" s="216">
        <v>2.49668441924995</v>
      </c>
      <c r="J958" s="194">
        <f t="shared" si="71"/>
        <v>2.3364850564562949</v>
      </c>
      <c r="K958" s="219">
        <f>InpC!$F$55*100</f>
        <v>0.15</v>
      </c>
      <c r="L958" s="219">
        <f>InpC!$F$64*100</f>
        <v>0</v>
      </c>
      <c r="M958" s="194">
        <f t="shared" si="72"/>
        <v>2.186485056456295</v>
      </c>
      <c r="N958" s="194">
        <f t="shared" si="73"/>
        <v>2.186485056456295</v>
      </c>
    </row>
    <row r="959" spans="5:14" x14ac:dyDescent="0.25">
      <c r="E959" s="220">
        <f t="shared" si="74"/>
        <v>43706</v>
      </c>
      <c r="F959" s="219">
        <f xml:space="preserve"> InpC!$F$28</f>
        <v>4</v>
      </c>
      <c r="G959" s="217">
        <f t="shared" si="70"/>
        <v>2020</v>
      </c>
      <c r="H959" s="216">
        <v>2.1656555626726401</v>
      </c>
      <c r="I959" s="216">
        <v>2.4872610376869</v>
      </c>
      <c r="J959" s="194">
        <f t="shared" si="71"/>
        <v>2.3264583001797701</v>
      </c>
      <c r="K959" s="219">
        <f>InpC!$F$55*100</f>
        <v>0.15</v>
      </c>
      <c r="L959" s="219">
        <f>InpC!$F$64*100</f>
        <v>0</v>
      </c>
      <c r="M959" s="194">
        <f t="shared" si="72"/>
        <v>2.1764583001797702</v>
      </c>
      <c r="N959" s="194">
        <f t="shared" si="73"/>
        <v>2.1764583001797702</v>
      </c>
    </row>
    <row r="960" spans="5:14" x14ac:dyDescent="0.25">
      <c r="E960" s="220">
        <f t="shared" si="74"/>
        <v>43707</v>
      </c>
      <c r="F960" s="219">
        <f xml:space="preserve"> InpC!$F$28</f>
        <v>4</v>
      </c>
      <c r="G960" s="217">
        <f t="shared" si="70"/>
        <v>2020</v>
      </c>
      <c r="H960" s="216">
        <v>2.2030079496773598</v>
      </c>
      <c r="I960" s="216">
        <v>2.5247114074447201</v>
      </c>
      <c r="J960" s="194">
        <f t="shared" si="71"/>
        <v>2.36385967856104</v>
      </c>
      <c r="K960" s="219">
        <f>InpC!$F$55*100</f>
        <v>0.15</v>
      </c>
      <c r="L960" s="219">
        <f>InpC!$F$64*100</f>
        <v>0</v>
      </c>
      <c r="M960" s="194">
        <f t="shared" si="72"/>
        <v>2.21385967856104</v>
      </c>
      <c r="N960" s="194">
        <f t="shared" si="73"/>
        <v>2.21385967856104</v>
      </c>
    </row>
    <row r="961" spans="5:14" x14ac:dyDescent="0.25">
      <c r="E961" s="220">
        <f t="shared" si="74"/>
        <v>43710</v>
      </c>
      <c r="F961" s="219">
        <f xml:space="preserve"> InpC!$F$28</f>
        <v>4</v>
      </c>
      <c r="G961" s="217">
        <f t="shared" si="70"/>
        <v>2020</v>
      </c>
      <c r="H961" s="216">
        <v>2.14545705966861</v>
      </c>
      <c r="I961" s="216">
        <v>2.46331377430002</v>
      </c>
      <c r="J961" s="194">
        <f t="shared" si="71"/>
        <v>2.304385416984315</v>
      </c>
      <c r="K961" s="219">
        <f>InpC!$F$55*100</f>
        <v>0.15</v>
      </c>
      <c r="L961" s="219">
        <f>InpC!$F$64*100</f>
        <v>0</v>
      </c>
      <c r="M961" s="194">
        <f t="shared" si="72"/>
        <v>2.1543854169843151</v>
      </c>
      <c r="N961" s="194">
        <f t="shared" si="73"/>
        <v>2.1543854169843151</v>
      </c>
    </row>
    <row r="962" spans="5:14" x14ac:dyDescent="0.25">
      <c r="E962" s="220">
        <f t="shared" si="74"/>
        <v>43711</v>
      </c>
      <c r="F962" s="219">
        <f xml:space="preserve"> InpC!$F$28</f>
        <v>4</v>
      </c>
      <c r="G962" s="217">
        <f t="shared" si="70"/>
        <v>2020</v>
      </c>
      <c r="H962" s="216">
        <v>2.1250378363998501</v>
      </c>
      <c r="I962" s="216">
        <v>2.44592735762842</v>
      </c>
      <c r="J962" s="194">
        <f t="shared" si="71"/>
        <v>2.285482597014135</v>
      </c>
      <c r="K962" s="219">
        <f>InpC!$F$55*100</f>
        <v>0.15</v>
      </c>
      <c r="L962" s="219">
        <f>InpC!$F$64*100</f>
        <v>0</v>
      </c>
      <c r="M962" s="194">
        <f t="shared" si="72"/>
        <v>2.1354825970141351</v>
      </c>
      <c r="N962" s="194">
        <f t="shared" si="73"/>
        <v>2.1354825970141351</v>
      </c>
    </row>
    <row r="963" spans="5:14" x14ac:dyDescent="0.25">
      <c r="E963" s="220">
        <f t="shared" si="74"/>
        <v>43712</v>
      </c>
      <c r="F963" s="219">
        <f xml:space="preserve"> InpC!$F$28</f>
        <v>4</v>
      </c>
      <c r="G963" s="217">
        <f t="shared" si="70"/>
        <v>2020</v>
      </c>
      <c r="H963" s="216">
        <v>2.2183218277113301</v>
      </c>
      <c r="I963" s="216">
        <v>2.54409052639864</v>
      </c>
      <c r="J963" s="194">
        <f t="shared" si="71"/>
        <v>2.3812061770549851</v>
      </c>
      <c r="K963" s="219">
        <f>InpC!$F$55*100</f>
        <v>0.15</v>
      </c>
      <c r="L963" s="219">
        <f>InpC!$F$64*100</f>
        <v>0</v>
      </c>
      <c r="M963" s="194">
        <f t="shared" si="72"/>
        <v>2.2312061770549851</v>
      </c>
      <c r="N963" s="194">
        <f t="shared" si="73"/>
        <v>2.2312061770549851</v>
      </c>
    </row>
    <row r="964" spans="5:14" x14ac:dyDescent="0.25">
      <c r="E964" s="220">
        <f t="shared" si="74"/>
        <v>43713</v>
      </c>
      <c r="F964" s="219">
        <f xml:space="preserve"> InpC!$F$28</f>
        <v>4</v>
      </c>
      <c r="G964" s="217">
        <f t="shared" si="70"/>
        <v>2020</v>
      </c>
      <c r="H964" s="216">
        <v>2.3426954464724599</v>
      </c>
      <c r="I964" s="216">
        <v>2.6705620712775402</v>
      </c>
      <c r="J964" s="194">
        <f t="shared" si="71"/>
        <v>2.5066287588750003</v>
      </c>
      <c r="K964" s="219">
        <f>InpC!$F$55*100</f>
        <v>0.15</v>
      </c>
      <c r="L964" s="219">
        <f>InpC!$F$64*100</f>
        <v>0</v>
      </c>
      <c r="M964" s="194">
        <f t="shared" si="72"/>
        <v>2.3566287588750003</v>
      </c>
      <c r="N964" s="194">
        <f t="shared" si="73"/>
        <v>2.3566287588750003</v>
      </c>
    </row>
    <row r="965" spans="5:14" x14ac:dyDescent="0.25">
      <c r="E965" s="220">
        <f t="shared" si="74"/>
        <v>43714</v>
      </c>
      <c r="F965" s="219">
        <f xml:space="preserve"> InpC!$F$28</f>
        <v>4</v>
      </c>
      <c r="G965" s="217">
        <f t="shared" si="70"/>
        <v>2020</v>
      </c>
      <c r="H965" s="216">
        <v>2.2248019995149901</v>
      </c>
      <c r="I965" s="216">
        <v>2.5545079584376702</v>
      </c>
      <c r="J965" s="194">
        <f t="shared" si="71"/>
        <v>2.3896549789763304</v>
      </c>
      <c r="K965" s="219">
        <f>InpC!$F$55*100</f>
        <v>0.15</v>
      </c>
      <c r="L965" s="219">
        <f>InpC!$F$64*100</f>
        <v>0</v>
      </c>
      <c r="M965" s="194">
        <f t="shared" si="72"/>
        <v>2.2396549789763305</v>
      </c>
      <c r="N965" s="194">
        <f t="shared" si="73"/>
        <v>2.2396549789763305</v>
      </c>
    </row>
    <row r="966" spans="5:14" x14ac:dyDescent="0.25">
      <c r="E966" s="220">
        <f t="shared" si="74"/>
        <v>43717</v>
      </c>
      <c r="F966" s="219">
        <f xml:space="preserve"> InpC!$F$28</f>
        <v>4</v>
      </c>
      <c r="G966" s="217">
        <f t="shared" si="70"/>
        <v>2020</v>
      </c>
      <c r="H966" s="216">
        <v>2.32388442735351</v>
      </c>
      <c r="I966" s="216">
        <v>2.6556780652580798</v>
      </c>
      <c r="J966" s="194">
        <f t="shared" si="71"/>
        <v>2.4897812463057951</v>
      </c>
      <c r="K966" s="219">
        <f>InpC!$F$55*100</f>
        <v>0.15</v>
      </c>
      <c r="L966" s="219">
        <f>InpC!$F$64*100</f>
        <v>0</v>
      </c>
      <c r="M966" s="194">
        <f t="shared" si="72"/>
        <v>2.3397812463057952</v>
      </c>
      <c r="N966" s="194">
        <f t="shared" si="73"/>
        <v>2.3397812463057952</v>
      </c>
    </row>
    <row r="967" spans="5:14" x14ac:dyDescent="0.25">
      <c r="E967" s="220">
        <f t="shared" si="74"/>
        <v>43718</v>
      </c>
      <c r="F967" s="219">
        <f xml:space="preserve"> InpC!$F$28</f>
        <v>4</v>
      </c>
      <c r="G967" s="217">
        <f t="shared" ref="G967:G1030" si="75">YEAR(E967) + IF(MONTH(E967) &gt;= F967, 1, 0)</f>
        <v>2020</v>
      </c>
      <c r="H967" s="216">
        <v>2.3515028114150298</v>
      </c>
      <c r="I967" s="216">
        <v>2.6737458971281902</v>
      </c>
      <c r="J967" s="194">
        <f t="shared" ref="J967:J1030" si="76">IFERROR(AVERAGE(H967:I967),"")</f>
        <v>2.51262435427161</v>
      </c>
      <c r="K967" s="219">
        <f>InpC!$F$55*100</f>
        <v>0.15</v>
      </c>
      <c r="L967" s="219">
        <f>InpC!$F$64*100</f>
        <v>0</v>
      </c>
      <c r="M967" s="194">
        <f t="shared" ref="M967:M1030" si="77" xml:space="preserve"> IFERROR(J967 - K967,"")</f>
        <v>2.3626243542716101</v>
      </c>
      <c r="N967" s="194">
        <f t="shared" ref="N967:N1030" si="78">IFERROR(J967-K967+L967,"")</f>
        <v>2.3626243542716101</v>
      </c>
    </row>
    <row r="968" spans="5:14" x14ac:dyDescent="0.25">
      <c r="E968" s="220">
        <f t="shared" ref="E968:E1031" si="79">WORKDAY(E967,1,)</f>
        <v>43719</v>
      </c>
      <c r="F968" s="219">
        <f xml:space="preserve"> InpC!$F$28</f>
        <v>4</v>
      </c>
      <c r="G968" s="217">
        <f t="shared" si="75"/>
        <v>2020</v>
      </c>
      <c r="H968" s="216">
        <v>2.36288704456507</v>
      </c>
      <c r="I968" s="216">
        <v>2.6857406617090702</v>
      </c>
      <c r="J968" s="194">
        <f t="shared" si="76"/>
        <v>2.5243138531370701</v>
      </c>
      <c r="K968" s="219">
        <f>InpC!$F$55*100</f>
        <v>0.15</v>
      </c>
      <c r="L968" s="219">
        <f>InpC!$F$64*100</f>
        <v>0</v>
      </c>
      <c r="M968" s="194">
        <f t="shared" si="77"/>
        <v>2.3743138531370702</v>
      </c>
      <c r="N968" s="194">
        <f t="shared" si="78"/>
        <v>2.3743138531370702</v>
      </c>
    </row>
    <row r="969" spans="5:14" x14ac:dyDescent="0.25">
      <c r="E969" s="220">
        <f t="shared" si="79"/>
        <v>43720</v>
      </c>
      <c r="F969" s="219">
        <f xml:space="preserve"> InpC!$F$28</f>
        <v>4</v>
      </c>
      <c r="G969" s="217">
        <f t="shared" si="75"/>
        <v>2020</v>
      </c>
      <c r="H969" s="216">
        <v>2.3437176218362801</v>
      </c>
      <c r="I969" s="216">
        <v>2.6643274562745201</v>
      </c>
      <c r="J969" s="194">
        <f t="shared" si="76"/>
        <v>2.5040225390554003</v>
      </c>
      <c r="K969" s="219">
        <f>InpC!$F$55*100</f>
        <v>0.15</v>
      </c>
      <c r="L969" s="219">
        <f>InpC!$F$64*100</f>
        <v>0</v>
      </c>
      <c r="M969" s="194">
        <f t="shared" si="77"/>
        <v>2.3540225390554004</v>
      </c>
      <c r="N969" s="194">
        <f t="shared" si="78"/>
        <v>2.3540225390554004</v>
      </c>
    </row>
    <row r="970" spans="5:14" x14ac:dyDescent="0.25">
      <c r="E970" s="220">
        <f t="shared" si="79"/>
        <v>43721</v>
      </c>
      <c r="F970" s="219">
        <f xml:space="preserve"> InpC!$F$28</f>
        <v>4</v>
      </c>
      <c r="G970" s="217">
        <f t="shared" si="75"/>
        <v>2020</v>
      </c>
      <c r="H970" s="216">
        <v>2.4386237979732499</v>
      </c>
      <c r="I970" s="216">
        <v>2.7604466606767102</v>
      </c>
      <c r="J970" s="194">
        <f t="shared" si="76"/>
        <v>2.5995352293249798</v>
      </c>
      <c r="K970" s="219">
        <f>InpC!$F$55*100</f>
        <v>0.15</v>
      </c>
      <c r="L970" s="219">
        <f>InpC!$F$64*100</f>
        <v>0</v>
      </c>
      <c r="M970" s="194">
        <f t="shared" si="77"/>
        <v>2.4495352293249799</v>
      </c>
      <c r="N970" s="194">
        <f t="shared" si="78"/>
        <v>2.4495352293249799</v>
      </c>
    </row>
    <row r="971" spans="5:14" x14ac:dyDescent="0.25">
      <c r="E971" s="220">
        <f t="shared" si="79"/>
        <v>43724</v>
      </c>
      <c r="F971" s="219">
        <f xml:space="preserve"> InpC!$F$28</f>
        <v>4</v>
      </c>
      <c r="G971" s="217">
        <f t="shared" si="75"/>
        <v>2020</v>
      </c>
      <c r="H971" s="216">
        <v>2.3705369624124701</v>
      </c>
      <c r="I971" s="216">
        <v>2.6891096591863999</v>
      </c>
      <c r="J971" s="194">
        <f t="shared" si="76"/>
        <v>2.529823310799435</v>
      </c>
      <c r="K971" s="219">
        <f>InpC!$F$55*100</f>
        <v>0.15</v>
      </c>
      <c r="L971" s="219">
        <f>InpC!$F$64*100</f>
        <v>0</v>
      </c>
      <c r="M971" s="194">
        <f t="shared" si="77"/>
        <v>2.3798233107994351</v>
      </c>
      <c r="N971" s="194">
        <f t="shared" si="78"/>
        <v>2.3798233107994351</v>
      </c>
    </row>
    <row r="972" spans="5:14" x14ac:dyDescent="0.25">
      <c r="E972" s="220">
        <f t="shared" si="79"/>
        <v>43725</v>
      </c>
      <c r="F972" s="219">
        <f xml:space="preserve"> InpC!$F$28</f>
        <v>4</v>
      </c>
      <c r="G972" s="217">
        <f t="shared" si="75"/>
        <v>2020</v>
      </c>
      <c r="H972" s="216">
        <v>2.3597169587720499</v>
      </c>
      <c r="I972" s="216">
        <v>2.68425480678818</v>
      </c>
      <c r="J972" s="194">
        <f t="shared" si="76"/>
        <v>2.5219858827801147</v>
      </c>
      <c r="K972" s="219">
        <f>InpC!$F$55*100</f>
        <v>0.15</v>
      </c>
      <c r="L972" s="219">
        <f>InpC!$F$64*100</f>
        <v>0</v>
      </c>
      <c r="M972" s="194">
        <f t="shared" si="77"/>
        <v>2.3719858827801148</v>
      </c>
      <c r="N972" s="194">
        <f t="shared" si="78"/>
        <v>2.3719858827801148</v>
      </c>
    </row>
    <row r="973" spans="5:14" x14ac:dyDescent="0.25">
      <c r="E973" s="220">
        <f t="shared" si="79"/>
        <v>43726</v>
      </c>
      <c r="F973" s="219">
        <f xml:space="preserve"> InpC!$F$28</f>
        <v>4</v>
      </c>
      <c r="G973" s="217">
        <f t="shared" si="75"/>
        <v>2020</v>
      </c>
      <c r="H973" s="216">
        <v>2.3075783442072799</v>
      </c>
      <c r="I973" s="216">
        <v>2.63781654700353</v>
      </c>
      <c r="J973" s="194">
        <f t="shared" si="76"/>
        <v>2.4726974456054052</v>
      </c>
      <c r="K973" s="219">
        <f>InpC!$F$55*100</f>
        <v>0.15</v>
      </c>
      <c r="L973" s="219">
        <f>InpC!$F$64*100</f>
        <v>0</v>
      </c>
      <c r="M973" s="194">
        <f t="shared" si="77"/>
        <v>2.3226974456054053</v>
      </c>
      <c r="N973" s="194">
        <f t="shared" si="78"/>
        <v>2.3226974456054053</v>
      </c>
    </row>
    <row r="974" spans="5:14" x14ac:dyDescent="0.25">
      <c r="E974" s="220">
        <f t="shared" si="79"/>
        <v>43727</v>
      </c>
      <c r="F974" s="219">
        <f xml:space="preserve"> InpC!$F$28</f>
        <v>4</v>
      </c>
      <c r="G974" s="217">
        <f t="shared" si="75"/>
        <v>2020</v>
      </c>
      <c r="H974" s="216">
        <v>2.2969118110862401</v>
      </c>
      <c r="I974" s="216">
        <v>2.62861796512325</v>
      </c>
      <c r="J974" s="194">
        <f t="shared" si="76"/>
        <v>2.4627648881047453</v>
      </c>
      <c r="K974" s="219">
        <f>InpC!$F$55*100</f>
        <v>0.15</v>
      </c>
      <c r="L974" s="219">
        <f>InpC!$F$64*100</f>
        <v>0</v>
      </c>
      <c r="M974" s="194">
        <f t="shared" si="77"/>
        <v>2.3127648881047453</v>
      </c>
      <c r="N974" s="194">
        <f t="shared" si="78"/>
        <v>2.3127648881047453</v>
      </c>
    </row>
    <row r="975" spans="5:14" x14ac:dyDescent="0.25">
      <c r="E975" s="220">
        <f t="shared" si="79"/>
        <v>43728</v>
      </c>
      <c r="F975" s="219">
        <f xml:space="preserve"> InpC!$F$28</f>
        <v>4</v>
      </c>
      <c r="G975" s="217">
        <f t="shared" si="75"/>
        <v>2020</v>
      </c>
      <c r="H975" s="216">
        <v>2.2995728710009899</v>
      </c>
      <c r="I975" s="216">
        <v>2.63013619633925</v>
      </c>
      <c r="J975" s="194">
        <f t="shared" si="76"/>
        <v>2.46485453367012</v>
      </c>
      <c r="K975" s="219">
        <f>InpC!$F$55*100</f>
        <v>0.15</v>
      </c>
      <c r="L975" s="219">
        <f>InpC!$F$64*100</f>
        <v>0</v>
      </c>
      <c r="M975" s="194">
        <f t="shared" si="77"/>
        <v>2.3148545336701201</v>
      </c>
      <c r="N975" s="194">
        <f t="shared" si="78"/>
        <v>2.3148545336701201</v>
      </c>
    </row>
    <row r="976" spans="5:14" x14ac:dyDescent="0.25">
      <c r="E976" s="220">
        <f t="shared" si="79"/>
        <v>43731</v>
      </c>
      <c r="F976" s="219">
        <f xml:space="preserve"> InpC!$F$28</f>
        <v>4</v>
      </c>
      <c r="G976" s="217">
        <f t="shared" si="75"/>
        <v>2020</v>
      </c>
      <c r="H976" s="216">
        <v>2.2148460827391299</v>
      </c>
      <c r="I976" s="216">
        <v>2.5458514552156202</v>
      </c>
      <c r="J976" s="194">
        <f t="shared" si="76"/>
        <v>2.3803487689773748</v>
      </c>
      <c r="K976" s="219">
        <f>InpC!$F$55*100</f>
        <v>0.15</v>
      </c>
      <c r="L976" s="219">
        <f>InpC!$F$64*100</f>
        <v>0</v>
      </c>
      <c r="M976" s="194">
        <f t="shared" si="77"/>
        <v>2.2303487689773749</v>
      </c>
      <c r="N976" s="194">
        <f t="shared" si="78"/>
        <v>2.2303487689773749</v>
      </c>
    </row>
    <row r="977" spans="5:14" x14ac:dyDescent="0.25">
      <c r="E977" s="220">
        <f t="shared" si="79"/>
        <v>43732</v>
      </c>
      <c r="F977" s="219">
        <f xml:space="preserve"> InpC!$F$28</f>
        <v>4</v>
      </c>
      <c r="G977" s="217">
        <f t="shared" si="75"/>
        <v>2020</v>
      </c>
      <c r="H977" s="216">
        <v>2.2109808549318299</v>
      </c>
      <c r="I977" s="216">
        <v>2.5393677881985899</v>
      </c>
      <c r="J977" s="194">
        <f t="shared" si="76"/>
        <v>2.3751743215652099</v>
      </c>
      <c r="K977" s="219">
        <f>InpC!$F$55*100</f>
        <v>0.15</v>
      </c>
      <c r="L977" s="219">
        <f>InpC!$F$64*100</f>
        <v>0</v>
      </c>
      <c r="M977" s="194">
        <f t="shared" si="77"/>
        <v>2.22517432156521</v>
      </c>
      <c r="N977" s="194">
        <f t="shared" si="78"/>
        <v>2.22517432156521</v>
      </c>
    </row>
    <row r="978" spans="5:14" x14ac:dyDescent="0.25">
      <c r="E978" s="220">
        <f t="shared" si="79"/>
        <v>43733</v>
      </c>
      <c r="F978" s="219">
        <f xml:space="preserve"> InpC!$F$28</f>
        <v>4</v>
      </c>
      <c r="G978" s="217">
        <f t="shared" si="75"/>
        <v>2020</v>
      </c>
      <c r="H978" s="216">
        <v>2.2219629603359801</v>
      </c>
      <c r="I978" s="216">
        <v>2.5495750405063999</v>
      </c>
      <c r="J978" s="194">
        <f t="shared" si="76"/>
        <v>2.38576900042119</v>
      </c>
      <c r="K978" s="219">
        <f>InpC!$F$55*100</f>
        <v>0.15</v>
      </c>
      <c r="L978" s="219">
        <f>InpC!$F$64*100</f>
        <v>0</v>
      </c>
      <c r="M978" s="194">
        <f t="shared" si="77"/>
        <v>2.2357690004211901</v>
      </c>
      <c r="N978" s="194">
        <f t="shared" si="78"/>
        <v>2.2357690004211901</v>
      </c>
    </row>
    <row r="979" spans="5:14" x14ac:dyDescent="0.25">
      <c r="E979" s="220">
        <f t="shared" si="79"/>
        <v>43734</v>
      </c>
      <c r="F979" s="219">
        <f xml:space="preserve"> InpC!$F$28</f>
        <v>4</v>
      </c>
      <c r="G979" s="217">
        <f t="shared" si="75"/>
        <v>2020</v>
      </c>
      <c r="H979" s="216">
        <v>2.2294312651601</v>
      </c>
      <c r="I979" s="216">
        <v>2.5580828710366301</v>
      </c>
      <c r="J979" s="194">
        <f t="shared" si="76"/>
        <v>2.3937570680983651</v>
      </c>
      <c r="K979" s="219">
        <f>InpC!$F$55*100</f>
        <v>0.15</v>
      </c>
      <c r="L979" s="219">
        <f>InpC!$F$64*100</f>
        <v>0</v>
      </c>
      <c r="M979" s="194">
        <f t="shared" si="77"/>
        <v>2.2437570680983652</v>
      </c>
      <c r="N979" s="194">
        <f t="shared" si="78"/>
        <v>2.2437570680983652</v>
      </c>
    </row>
    <row r="980" spans="5:14" x14ac:dyDescent="0.25">
      <c r="E980" s="220">
        <f t="shared" si="79"/>
        <v>43735</v>
      </c>
      <c r="F980" s="219">
        <f xml:space="preserve"> InpC!$F$28</f>
        <v>4</v>
      </c>
      <c r="G980" s="217">
        <f t="shared" si="75"/>
        <v>2020</v>
      </c>
      <c r="H980" s="216">
        <v>2.2418872843809798</v>
      </c>
      <c r="I980" s="216">
        <v>2.5731084861670901</v>
      </c>
      <c r="J980" s="194">
        <f t="shared" si="76"/>
        <v>2.4074978852740347</v>
      </c>
      <c r="K980" s="219">
        <f>InpC!$F$55*100</f>
        <v>0.15</v>
      </c>
      <c r="L980" s="219">
        <f>InpC!$F$64*100</f>
        <v>0</v>
      </c>
      <c r="M980" s="194">
        <f t="shared" si="77"/>
        <v>2.2574978852740348</v>
      </c>
      <c r="N980" s="194">
        <f t="shared" si="78"/>
        <v>2.2574978852740348</v>
      </c>
    </row>
    <row r="981" spans="5:14" x14ac:dyDescent="0.25">
      <c r="E981" s="220">
        <f t="shared" si="79"/>
        <v>43738</v>
      </c>
      <c r="F981" s="219">
        <f xml:space="preserve"> InpC!$F$28</f>
        <v>4</v>
      </c>
      <c r="G981" s="217">
        <f t="shared" si="75"/>
        <v>2020</v>
      </c>
      <c r="H981" s="216">
        <v>2.2572834673537701</v>
      </c>
      <c r="I981" s="216">
        <v>2.5825867524851298</v>
      </c>
      <c r="J981" s="194">
        <f t="shared" si="76"/>
        <v>2.4199351099194502</v>
      </c>
      <c r="K981" s="219">
        <f>InpC!$F$55*100</f>
        <v>0.15</v>
      </c>
      <c r="L981" s="219">
        <f>InpC!$F$64*100</f>
        <v>0</v>
      </c>
      <c r="M981" s="194">
        <f t="shared" si="77"/>
        <v>2.2699351099194502</v>
      </c>
      <c r="N981" s="194">
        <f t="shared" si="78"/>
        <v>2.2699351099194502</v>
      </c>
    </row>
    <row r="982" spans="5:14" x14ac:dyDescent="0.25">
      <c r="E982" s="220">
        <f t="shared" si="79"/>
        <v>43739</v>
      </c>
      <c r="F982" s="219">
        <f xml:space="preserve"> InpC!$F$28</f>
        <v>4</v>
      </c>
      <c r="G982" s="217">
        <f t="shared" si="75"/>
        <v>2020</v>
      </c>
      <c r="H982" s="216">
        <v>2.2363207465791399</v>
      </c>
      <c r="I982" s="216">
        <v>2.5601711957314199</v>
      </c>
      <c r="J982" s="194">
        <f t="shared" si="76"/>
        <v>2.3982459711552799</v>
      </c>
      <c r="K982" s="219">
        <f>InpC!$F$55*100</f>
        <v>0.15</v>
      </c>
      <c r="L982" s="219">
        <f>InpC!$F$64*100</f>
        <v>0</v>
      </c>
      <c r="M982" s="194">
        <f t="shared" si="77"/>
        <v>2.24824597115528</v>
      </c>
      <c r="N982" s="194">
        <f t="shared" si="78"/>
        <v>2.24824597115528</v>
      </c>
    </row>
    <row r="983" spans="5:14" x14ac:dyDescent="0.25">
      <c r="E983" s="220">
        <f t="shared" si="79"/>
        <v>43740</v>
      </c>
      <c r="F983" s="219">
        <f xml:space="preserve"> InpC!$F$28</f>
        <v>4</v>
      </c>
      <c r="G983" s="217">
        <f t="shared" si="75"/>
        <v>2020</v>
      </c>
      <c r="H983" s="216">
        <v>2.2650366442709302</v>
      </c>
      <c r="I983" s="216">
        <v>2.5933090360258801</v>
      </c>
      <c r="J983" s="194">
        <f t="shared" si="76"/>
        <v>2.4291728401484054</v>
      </c>
      <c r="K983" s="219">
        <f>InpC!$F$55*100</f>
        <v>0.15</v>
      </c>
      <c r="L983" s="219">
        <f>InpC!$F$64*100</f>
        <v>0</v>
      </c>
      <c r="M983" s="194">
        <f t="shared" si="77"/>
        <v>2.2791728401484055</v>
      </c>
      <c r="N983" s="194">
        <f t="shared" si="78"/>
        <v>2.2791728401484055</v>
      </c>
    </row>
    <row r="984" spans="5:14" x14ac:dyDescent="0.25">
      <c r="E984" s="220">
        <f t="shared" si="79"/>
        <v>43741</v>
      </c>
      <c r="F984" s="219">
        <f xml:space="preserve"> InpC!$F$28</f>
        <v>4</v>
      </c>
      <c r="G984" s="217">
        <f t="shared" si="75"/>
        <v>2020</v>
      </c>
      <c r="H984" s="216">
        <v>2.2868512523414402</v>
      </c>
      <c r="I984" s="216">
        <v>2.6239000588178301</v>
      </c>
      <c r="J984" s="194">
        <f t="shared" si="76"/>
        <v>2.4553756555796351</v>
      </c>
      <c r="K984" s="219">
        <f>InpC!$F$55*100</f>
        <v>0.15</v>
      </c>
      <c r="L984" s="219">
        <f>InpC!$F$64*100</f>
        <v>0</v>
      </c>
      <c r="M984" s="194">
        <f t="shared" si="77"/>
        <v>2.3053756555796352</v>
      </c>
      <c r="N984" s="194">
        <f t="shared" si="78"/>
        <v>2.3053756555796352</v>
      </c>
    </row>
    <row r="985" spans="5:14" x14ac:dyDescent="0.25">
      <c r="E985" s="220">
        <f t="shared" si="79"/>
        <v>43742</v>
      </c>
      <c r="F985" s="219">
        <f xml:space="preserve"> InpC!$F$28</f>
        <v>4</v>
      </c>
      <c r="G985" s="217">
        <f t="shared" si="75"/>
        <v>2020</v>
      </c>
      <c r="H985" s="216">
        <v>2.2622917595904601</v>
      </c>
      <c r="I985" s="216">
        <v>2.5973542469009598</v>
      </c>
      <c r="J985" s="194">
        <f t="shared" si="76"/>
        <v>2.4298230032457102</v>
      </c>
      <c r="K985" s="219">
        <f>InpC!$F$55*100</f>
        <v>0.15</v>
      </c>
      <c r="L985" s="219">
        <f>InpC!$F$64*100</f>
        <v>0</v>
      </c>
      <c r="M985" s="194">
        <f t="shared" si="77"/>
        <v>2.2798230032457103</v>
      </c>
      <c r="N985" s="194">
        <f t="shared" si="78"/>
        <v>2.2798230032457103</v>
      </c>
    </row>
    <row r="986" spans="5:14" x14ac:dyDescent="0.25">
      <c r="E986" s="220">
        <f t="shared" si="79"/>
        <v>43745</v>
      </c>
      <c r="F986" s="219">
        <f xml:space="preserve"> InpC!$F$28</f>
        <v>4</v>
      </c>
      <c r="G986" s="217">
        <f t="shared" si="75"/>
        <v>2020</v>
      </c>
      <c r="H986" s="216">
        <v>2.2756361197843198</v>
      </c>
      <c r="I986" s="216">
        <v>2.6118565146891002</v>
      </c>
      <c r="J986" s="194">
        <f t="shared" si="76"/>
        <v>2.4437463172367098</v>
      </c>
      <c r="K986" s="219">
        <f>InpC!$F$55*100</f>
        <v>0.15</v>
      </c>
      <c r="L986" s="219">
        <f>InpC!$F$64*100</f>
        <v>0</v>
      </c>
      <c r="M986" s="194">
        <f t="shared" si="77"/>
        <v>2.2937463172367099</v>
      </c>
      <c r="N986" s="194">
        <f t="shared" si="78"/>
        <v>2.2937463172367099</v>
      </c>
    </row>
    <row r="987" spans="5:14" x14ac:dyDescent="0.25">
      <c r="E987" s="220">
        <f t="shared" si="79"/>
        <v>43746</v>
      </c>
      <c r="F987" s="219">
        <f xml:space="preserve"> InpC!$F$28</f>
        <v>4</v>
      </c>
      <c r="G987" s="217">
        <f t="shared" si="75"/>
        <v>2020</v>
      </c>
      <c r="H987" s="216">
        <v>2.2489130368254999</v>
      </c>
      <c r="I987" s="216">
        <v>2.5858198740857699</v>
      </c>
      <c r="J987" s="194">
        <f t="shared" si="76"/>
        <v>2.4173664554556349</v>
      </c>
      <c r="K987" s="219">
        <f>InpC!$F$55*100</f>
        <v>0.15</v>
      </c>
      <c r="L987" s="219">
        <f>InpC!$F$64*100</f>
        <v>0</v>
      </c>
      <c r="M987" s="194">
        <f t="shared" si="77"/>
        <v>2.267366455455635</v>
      </c>
      <c r="N987" s="194">
        <f t="shared" si="78"/>
        <v>2.267366455455635</v>
      </c>
    </row>
    <row r="988" spans="5:14" x14ac:dyDescent="0.25">
      <c r="E988" s="220">
        <f t="shared" si="79"/>
        <v>43747</v>
      </c>
      <c r="F988" s="219">
        <f xml:space="preserve"> InpC!$F$28</f>
        <v>4</v>
      </c>
      <c r="G988" s="217">
        <f t="shared" si="75"/>
        <v>2020</v>
      </c>
      <c r="H988" s="216">
        <v>2.2822452238515201</v>
      </c>
      <c r="I988" s="216">
        <v>2.6184203481821</v>
      </c>
      <c r="J988" s="194">
        <f t="shared" si="76"/>
        <v>2.4503327860168103</v>
      </c>
      <c r="K988" s="219">
        <f>InpC!$F$55*100</f>
        <v>0.15</v>
      </c>
      <c r="L988" s="219">
        <f>InpC!$F$64*100</f>
        <v>0</v>
      </c>
      <c r="M988" s="194">
        <f t="shared" si="77"/>
        <v>2.3003327860168103</v>
      </c>
      <c r="N988" s="194">
        <f t="shared" si="78"/>
        <v>2.3003327860168103</v>
      </c>
    </row>
    <row r="989" spans="5:14" x14ac:dyDescent="0.25">
      <c r="E989" s="220">
        <f t="shared" si="79"/>
        <v>43748</v>
      </c>
      <c r="F989" s="219">
        <f xml:space="preserve"> InpC!$F$28</f>
        <v>4</v>
      </c>
      <c r="G989" s="217">
        <f t="shared" si="75"/>
        <v>2020</v>
      </c>
      <c r="H989" s="216">
        <v>2.3563194041699602</v>
      </c>
      <c r="I989" s="216">
        <v>2.6959873807000898</v>
      </c>
      <c r="J989" s="194">
        <f t="shared" si="76"/>
        <v>2.5261533924350248</v>
      </c>
      <c r="K989" s="219">
        <f>InpC!$F$55*100</f>
        <v>0.15</v>
      </c>
      <c r="L989" s="219">
        <f>InpC!$F$64*100</f>
        <v>0</v>
      </c>
      <c r="M989" s="194">
        <f t="shared" si="77"/>
        <v>2.3761533924350249</v>
      </c>
      <c r="N989" s="194">
        <f t="shared" si="78"/>
        <v>2.3761533924350249</v>
      </c>
    </row>
    <row r="990" spans="5:14" x14ac:dyDescent="0.25">
      <c r="E990" s="220">
        <f t="shared" si="79"/>
        <v>43749</v>
      </c>
      <c r="F990" s="219">
        <f xml:space="preserve"> InpC!$F$28</f>
        <v>4</v>
      </c>
      <c r="G990" s="217">
        <f t="shared" si="75"/>
        <v>2020</v>
      </c>
      <c r="H990" s="216">
        <v>2.4832562930789801</v>
      </c>
      <c r="I990" s="216">
        <v>2.82193519539002</v>
      </c>
      <c r="J990" s="194">
        <f t="shared" si="76"/>
        <v>2.6525957442345001</v>
      </c>
      <c r="K990" s="219">
        <f>InpC!$F$55*100</f>
        <v>0.15</v>
      </c>
      <c r="L990" s="219">
        <f>InpC!$F$64*100</f>
        <v>0</v>
      </c>
      <c r="M990" s="194">
        <f t="shared" si="77"/>
        <v>2.5025957442345002</v>
      </c>
      <c r="N990" s="194">
        <f t="shared" si="78"/>
        <v>2.5025957442345002</v>
      </c>
    </row>
    <row r="991" spans="5:14" x14ac:dyDescent="0.25">
      <c r="E991" s="220">
        <f t="shared" si="79"/>
        <v>43752</v>
      </c>
      <c r="F991" s="219">
        <f xml:space="preserve"> InpC!$F$28</f>
        <v>4</v>
      </c>
      <c r="G991" s="217">
        <f t="shared" si="75"/>
        <v>2020</v>
      </c>
      <c r="H991" s="216">
        <v>2.4217667827417801</v>
      </c>
      <c r="I991" s="216">
        <v>2.75833174720279</v>
      </c>
      <c r="J991" s="194">
        <f t="shared" si="76"/>
        <v>2.590049264972285</v>
      </c>
      <c r="K991" s="219">
        <f>InpC!$F$55*100</f>
        <v>0.15</v>
      </c>
      <c r="L991" s="219">
        <f>InpC!$F$64*100</f>
        <v>0</v>
      </c>
      <c r="M991" s="194">
        <f t="shared" si="77"/>
        <v>2.4400492649722851</v>
      </c>
      <c r="N991" s="194">
        <f t="shared" si="78"/>
        <v>2.4400492649722851</v>
      </c>
    </row>
    <row r="992" spans="5:14" x14ac:dyDescent="0.25">
      <c r="E992" s="220">
        <f t="shared" si="79"/>
        <v>43753</v>
      </c>
      <c r="F992" s="219">
        <f xml:space="preserve"> InpC!$F$28</f>
        <v>4</v>
      </c>
      <c r="G992" s="217">
        <f t="shared" si="75"/>
        <v>2020</v>
      </c>
      <c r="H992" s="216">
        <v>2.4666485491398702</v>
      </c>
      <c r="I992" s="216">
        <v>2.8046430053989999</v>
      </c>
      <c r="J992" s="194">
        <f t="shared" si="76"/>
        <v>2.6356457772694348</v>
      </c>
      <c r="K992" s="219">
        <f>InpC!$F$55*100</f>
        <v>0.15</v>
      </c>
      <c r="L992" s="219">
        <f>InpC!$F$64*100</f>
        <v>0</v>
      </c>
      <c r="M992" s="194">
        <f t="shared" si="77"/>
        <v>2.4856457772694349</v>
      </c>
      <c r="N992" s="194">
        <f t="shared" si="78"/>
        <v>2.4856457772694349</v>
      </c>
    </row>
    <row r="993" spans="5:14" x14ac:dyDescent="0.25">
      <c r="E993" s="220">
        <f t="shared" si="79"/>
        <v>43754</v>
      </c>
      <c r="F993" s="219">
        <f xml:space="preserve"> InpC!$F$28</f>
        <v>4</v>
      </c>
      <c r="G993" s="217">
        <f t="shared" si="75"/>
        <v>2020</v>
      </c>
      <c r="H993" s="216">
        <v>2.4468001437553202</v>
      </c>
      <c r="I993" s="216">
        <v>2.7790543111367998</v>
      </c>
      <c r="J993" s="194">
        <f t="shared" si="76"/>
        <v>2.6129272274460602</v>
      </c>
      <c r="K993" s="219">
        <f>InpC!$F$55*100</f>
        <v>0.15</v>
      </c>
      <c r="L993" s="219">
        <f>InpC!$F$64*100</f>
        <v>0</v>
      </c>
      <c r="M993" s="194">
        <f t="shared" si="77"/>
        <v>2.4629272274460603</v>
      </c>
      <c r="N993" s="194">
        <f t="shared" si="78"/>
        <v>2.4629272274460603</v>
      </c>
    </row>
    <row r="994" spans="5:14" x14ac:dyDescent="0.25">
      <c r="E994" s="220">
        <f t="shared" si="79"/>
        <v>43755</v>
      </c>
      <c r="F994" s="219">
        <f xml:space="preserve"> InpC!$F$28</f>
        <v>4</v>
      </c>
      <c r="G994" s="217">
        <f t="shared" si="75"/>
        <v>2020</v>
      </c>
      <c r="H994" s="216">
        <v>2.4371467993818201</v>
      </c>
      <c r="I994" s="216">
        <v>2.7503150978229902</v>
      </c>
      <c r="J994" s="194">
        <f t="shared" si="76"/>
        <v>2.5937309486024054</v>
      </c>
      <c r="K994" s="219">
        <f>InpC!$F$55*100</f>
        <v>0.15</v>
      </c>
      <c r="L994" s="219">
        <f>InpC!$F$64*100</f>
        <v>0</v>
      </c>
      <c r="M994" s="194">
        <f t="shared" si="77"/>
        <v>2.4437309486024055</v>
      </c>
      <c r="N994" s="194">
        <f t="shared" si="78"/>
        <v>2.4437309486024055</v>
      </c>
    </row>
    <row r="995" spans="5:14" x14ac:dyDescent="0.25">
      <c r="E995" s="220">
        <f t="shared" si="79"/>
        <v>43756</v>
      </c>
      <c r="F995" s="219">
        <f xml:space="preserve"> InpC!$F$28</f>
        <v>4</v>
      </c>
      <c r="G995" s="217">
        <f t="shared" si="75"/>
        <v>2020</v>
      </c>
      <c r="H995" s="216">
        <v>2.4339349873058902</v>
      </c>
      <c r="I995" s="216">
        <v>2.7431333845921202</v>
      </c>
      <c r="J995" s="194">
        <f t="shared" si="76"/>
        <v>2.5885341859490052</v>
      </c>
      <c r="K995" s="219">
        <f>InpC!$F$55*100</f>
        <v>0.15</v>
      </c>
      <c r="L995" s="219">
        <f>InpC!$F$64*100</f>
        <v>0</v>
      </c>
      <c r="M995" s="194">
        <f t="shared" si="77"/>
        <v>2.4385341859490053</v>
      </c>
      <c r="N995" s="194">
        <f t="shared" si="78"/>
        <v>2.4385341859490053</v>
      </c>
    </row>
    <row r="996" spans="5:14" x14ac:dyDescent="0.25">
      <c r="E996" s="220">
        <f t="shared" si="79"/>
        <v>43759</v>
      </c>
      <c r="F996" s="219">
        <f xml:space="preserve"> InpC!$F$28</f>
        <v>4</v>
      </c>
      <c r="G996" s="217">
        <f t="shared" si="75"/>
        <v>2020</v>
      </c>
      <c r="H996" s="216">
        <v>2.47156136903972</v>
      </c>
      <c r="I996" s="216">
        <v>2.7775166144515802</v>
      </c>
      <c r="J996" s="194">
        <f t="shared" si="76"/>
        <v>2.6245389917456503</v>
      </c>
      <c r="K996" s="219">
        <f>InpC!$F$55*100</f>
        <v>0.15</v>
      </c>
      <c r="L996" s="219">
        <f>InpC!$F$64*100</f>
        <v>0</v>
      </c>
      <c r="M996" s="194">
        <f t="shared" si="77"/>
        <v>2.4745389917456504</v>
      </c>
      <c r="N996" s="194">
        <f t="shared" si="78"/>
        <v>2.4745389917456504</v>
      </c>
    </row>
    <row r="997" spans="5:14" x14ac:dyDescent="0.25">
      <c r="E997" s="220">
        <f t="shared" si="79"/>
        <v>43760</v>
      </c>
      <c r="F997" s="219">
        <f xml:space="preserve"> InpC!$F$28</f>
        <v>4</v>
      </c>
      <c r="G997" s="217">
        <f t="shared" si="75"/>
        <v>2020</v>
      </c>
      <c r="H997" s="216">
        <v>2.4220835983259899</v>
      </c>
      <c r="I997" s="216">
        <v>2.72450373118776</v>
      </c>
      <c r="J997" s="194">
        <f t="shared" si="76"/>
        <v>2.5732936647568749</v>
      </c>
      <c r="K997" s="219">
        <f>InpC!$F$55*100</f>
        <v>0.15</v>
      </c>
      <c r="L997" s="219">
        <f>InpC!$F$64*100</f>
        <v>0</v>
      </c>
      <c r="M997" s="194">
        <f t="shared" si="77"/>
        <v>2.423293664756875</v>
      </c>
      <c r="N997" s="194">
        <f t="shared" si="78"/>
        <v>2.423293664756875</v>
      </c>
    </row>
    <row r="998" spans="5:14" x14ac:dyDescent="0.25">
      <c r="E998" s="220">
        <f t="shared" si="79"/>
        <v>43761</v>
      </c>
      <c r="F998" s="219">
        <f xml:space="preserve"> InpC!$F$28</f>
        <v>4</v>
      </c>
      <c r="G998" s="217">
        <f t="shared" si="75"/>
        <v>2020</v>
      </c>
      <c r="H998" s="216">
        <v>2.3831152558506199</v>
      </c>
      <c r="I998" s="216">
        <v>2.6863863228287701</v>
      </c>
      <c r="J998" s="194">
        <f t="shared" si="76"/>
        <v>2.5347507893396948</v>
      </c>
      <c r="K998" s="219">
        <f>InpC!$F$55*100</f>
        <v>0.15</v>
      </c>
      <c r="L998" s="219">
        <f>InpC!$F$64*100</f>
        <v>0</v>
      </c>
      <c r="M998" s="194">
        <f t="shared" si="77"/>
        <v>2.3847507893396949</v>
      </c>
      <c r="N998" s="194">
        <f t="shared" si="78"/>
        <v>2.3847507893396949</v>
      </c>
    </row>
    <row r="999" spans="5:14" x14ac:dyDescent="0.25">
      <c r="E999" s="220">
        <f t="shared" si="79"/>
        <v>43762</v>
      </c>
      <c r="F999" s="219">
        <f xml:space="preserve"> InpC!$F$28</f>
        <v>4</v>
      </c>
      <c r="G999" s="217">
        <f t="shared" si="75"/>
        <v>2020</v>
      </c>
      <c r="H999" s="216">
        <v>2.3276969501193299</v>
      </c>
      <c r="I999" s="216">
        <v>2.63084094180196</v>
      </c>
      <c r="J999" s="194">
        <f t="shared" si="76"/>
        <v>2.4792689459606452</v>
      </c>
      <c r="K999" s="219">
        <f>InpC!$F$55*100</f>
        <v>0.15</v>
      </c>
      <c r="L999" s="219">
        <f>InpC!$F$64*100</f>
        <v>0</v>
      </c>
      <c r="M999" s="194">
        <f t="shared" si="77"/>
        <v>2.3292689459606453</v>
      </c>
      <c r="N999" s="194">
        <f t="shared" si="78"/>
        <v>2.3292689459606453</v>
      </c>
    </row>
    <row r="1000" spans="5:14" x14ac:dyDescent="0.25">
      <c r="E1000" s="220">
        <f t="shared" si="79"/>
        <v>43763</v>
      </c>
      <c r="F1000" s="219">
        <f xml:space="preserve"> InpC!$F$28</f>
        <v>4</v>
      </c>
      <c r="G1000" s="217">
        <f t="shared" si="75"/>
        <v>2020</v>
      </c>
      <c r="H1000" s="216">
        <v>2.3596165653332299</v>
      </c>
      <c r="I1000" s="216">
        <v>2.6631273443092498</v>
      </c>
      <c r="J1000" s="194">
        <f t="shared" si="76"/>
        <v>2.5113719548212399</v>
      </c>
      <c r="K1000" s="219">
        <f>InpC!$F$55*100</f>
        <v>0.15</v>
      </c>
      <c r="L1000" s="219">
        <f>InpC!$F$64*100</f>
        <v>0</v>
      </c>
      <c r="M1000" s="194">
        <f t="shared" si="77"/>
        <v>2.36137195482124</v>
      </c>
      <c r="N1000" s="194">
        <f t="shared" si="78"/>
        <v>2.36137195482124</v>
      </c>
    </row>
    <row r="1001" spans="5:14" x14ac:dyDescent="0.25">
      <c r="E1001" s="220">
        <f t="shared" si="79"/>
        <v>43766</v>
      </c>
      <c r="F1001" s="219">
        <f xml:space="preserve"> InpC!$F$28</f>
        <v>4</v>
      </c>
      <c r="G1001" s="217">
        <f t="shared" si="75"/>
        <v>2020</v>
      </c>
      <c r="H1001" s="216">
        <v>2.4137765950266798</v>
      </c>
      <c r="I1001" s="216">
        <v>2.7203437130777401</v>
      </c>
      <c r="J1001" s="194">
        <f t="shared" si="76"/>
        <v>2.5670601540522098</v>
      </c>
      <c r="K1001" s="219">
        <f>InpC!$F$55*100</f>
        <v>0.15</v>
      </c>
      <c r="L1001" s="219">
        <f>InpC!$F$64*100</f>
        <v>0</v>
      </c>
      <c r="M1001" s="194">
        <f t="shared" si="77"/>
        <v>2.4170601540522099</v>
      </c>
      <c r="N1001" s="194">
        <f t="shared" si="78"/>
        <v>2.4170601540522099</v>
      </c>
    </row>
    <row r="1002" spans="5:14" x14ac:dyDescent="0.25">
      <c r="E1002" s="220">
        <f t="shared" si="79"/>
        <v>43767</v>
      </c>
      <c r="F1002" s="219">
        <f xml:space="preserve"> InpC!$F$28</f>
        <v>4</v>
      </c>
      <c r="G1002" s="217">
        <f t="shared" si="75"/>
        <v>2020</v>
      </c>
      <c r="H1002" s="216">
        <v>2.4177994016389799</v>
      </c>
      <c r="I1002" s="216">
        <v>2.7258183174814299</v>
      </c>
      <c r="J1002" s="194">
        <f t="shared" si="76"/>
        <v>2.5718088595602051</v>
      </c>
      <c r="K1002" s="219">
        <f>InpC!$F$55*100</f>
        <v>0.15</v>
      </c>
      <c r="L1002" s="219">
        <f>InpC!$F$64*100</f>
        <v>0</v>
      </c>
      <c r="M1002" s="194">
        <f t="shared" si="77"/>
        <v>2.4218088595602052</v>
      </c>
      <c r="N1002" s="194">
        <f t="shared" si="78"/>
        <v>2.4218088595602052</v>
      </c>
    </row>
    <row r="1003" spans="5:14" x14ac:dyDescent="0.25">
      <c r="E1003" s="220">
        <f t="shared" si="79"/>
        <v>43768</v>
      </c>
      <c r="F1003" s="219">
        <f xml:space="preserve"> InpC!$F$28</f>
        <v>4</v>
      </c>
      <c r="G1003" s="217">
        <f t="shared" si="75"/>
        <v>2020</v>
      </c>
      <c r="H1003" s="216">
        <v>2.3808610127695098</v>
      </c>
      <c r="I1003" s="216">
        <v>2.6893324245480001</v>
      </c>
      <c r="J1003" s="194">
        <f t="shared" si="76"/>
        <v>2.535096718658755</v>
      </c>
      <c r="K1003" s="219">
        <f>InpC!$F$55*100</f>
        <v>0.15</v>
      </c>
      <c r="L1003" s="219">
        <f>InpC!$F$64*100</f>
        <v>0</v>
      </c>
      <c r="M1003" s="194">
        <f t="shared" si="77"/>
        <v>2.3850967186587551</v>
      </c>
      <c r="N1003" s="194">
        <f t="shared" si="78"/>
        <v>2.3850967186587551</v>
      </c>
    </row>
    <row r="1004" spans="5:14" x14ac:dyDescent="0.25">
      <c r="E1004" s="220">
        <f t="shared" si="79"/>
        <v>43769</v>
      </c>
      <c r="F1004" s="219">
        <f xml:space="preserve"> InpC!$F$28</f>
        <v>4</v>
      </c>
      <c r="G1004" s="217">
        <f t="shared" si="75"/>
        <v>2020</v>
      </c>
      <c r="H1004" s="216">
        <v>2.3144884796506799</v>
      </c>
      <c r="I1004" s="216">
        <v>2.6211651556210001</v>
      </c>
      <c r="J1004" s="194">
        <f t="shared" si="76"/>
        <v>2.46782681763584</v>
      </c>
      <c r="K1004" s="219">
        <f>InpC!$F$55*100</f>
        <v>0.15</v>
      </c>
      <c r="L1004" s="219">
        <f>InpC!$F$64*100</f>
        <v>0</v>
      </c>
      <c r="M1004" s="194">
        <f t="shared" si="77"/>
        <v>2.3178268176358401</v>
      </c>
      <c r="N1004" s="194">
        <f t="shared" si="78"/>
        <v>2.3178268176358401</v>
      </c>
    </row>
    <row r="1005" spans="5:14" x14ac:dyDescent="0.25">
      <c r="E1005" s="220">
        <f t="shared" si="79"/>
        <v>43770</v>
      </c>
      <c r="F1005" s="219">
        <f xml:space="preserve"> InpC!$F$28</f>
        <v>4</v>
      </c>
      <c r="G1005" s="217">
        <f t="shared" si="75"/>
        <v>2020</v>
      </c>
      <c r="H1005" s="216">
        <v>2.3593913108905298</v>
      </c>
      <c r="I1005" s="216">
        <v>2.6627427549061902</v>
      </c>
      <c r="J1005" s="194">
        <f t="shared" si="76"/>
        <v>2.5110670328983602</v>
      </c>
      <c r="K1005" s="219">
        <f>InpC!$F$55*100</f>
        <v>0.15</v>
      </c>
      <c r="L1005" s="219">
        <f>InpC!$F$64*100</f>
        <v>0</v>
      </c>
      <c r="M1005" s="194">
        <f t="shared" si="77"/>
        <v>2.3610670328983603</v>
      </c>
      <c r="N1005" s="194">
        <f t="shared" si="78"/>
        <v>2.3610670328983603</v>
      </c>
    </row>
    <row r="1006" spans="5:14" x14ac:dyDescent="0.25">
      <c r="E1006" s="220">
        <f t="shared" si="79"/>
        <v>43773</v>
      </c>
      <c r="F1006" s="219">
        <f xml:space="preserve"> InpC!$F$28</f>
        <v>4</v>
      </c>
      <c r="G1006" s="217">
        <f t="shared" si="75"/>
        <v>2020</v>
      </c>
      <c r="H1006" s="216">
        <v>2.3891915282593899</v>
      </c>
      <c r="I1006" s="216">
        <v>2.69082162983391</v>
      </c>
      <c r="J1006" s="194">
        <f t="shared" si="76"/>
        <v>2.5400065790466497</v>
      </c>
      <c r="K1006" s="219">
        <f>InpC!$F$55*100</f>
        <v>0.15</v>
      </c>
      <c r="L1006" s="219">
        <f>InpC!$F$64*100</f>
        <v>0</v>
      </c>
      <c r="M1006" s="194">
        <f t="shared" si="77"/>
        <v>2.3900065790466498</v>
      </c>
      <c r="N1006" s="194">
        <f t="shared" si="78"/>
        <v>2.3900065790466498</v>
      </c>
    </row>
    <row r="1007" spans="5:14" x14ac:dyDescent="0.25">
      <c r="E1007" s="220">
        <f t="shared" si="79"/>
        <v>43774</v>
      </c>
      <c r="F1007" s="219">
        <f xml:space="preserve"> InpC!$F$28</f>
        <v>4</v>
      </c>
      <c r="G1007" s="217">
        <f t="shared" si="75"/>
        <v>2020</v>
      </c>
      <c r="H1007" s="216">
        <v>2.4274723074651701</v>
      </c>
      <c r="I1007" s="216">
        <v>2.7268386659676702</v>
      </c>
      <c r="J1007" s="194">
        <f t="shared" si="76"/>
        <v>2.5771554867164204</v>
      </c>
      <c r="K1007" s="219">
        <f>InpC!$F$55*100</f>
        <v>0.15</v>
      </c>
      <c r="L1007" s="219">
        <f>InpC!$F$64*100</f>
        <v>0</v>
      </c>
      <c r="M1007" s="194">
        <f t="shared" si="77"/>
        <v>2.4271554867164205</v>
      </c>
      <c r="N1007" s="194">
        <f t="shared" si="78"/>
        <v>2.4271554867164205</v>
      </c>
    </row>
    <row r="1008" spans="5:14" x14ac:dyDescent="0.25">
      <c r="E1008" s="220">
        <f t="shared" si="79"/>
        <v>43775</v>
      </c>
      <c r="F1008" s="219">
        <f xml:space="preserve"> InpC!$F$28</f>
        <v>4</v>
      </c>
      <c r="G1008" s="217">
        <f t="shared" si="75"/>
        <v>2020</v>
      </c>
      <c r="H1008" s="216">
        <v>2.4013958821043699</v>
      </c>
      <c r="I1008" s="216">
        <v>2.6997548105268199</v>
      </c>
      <c r="J1008" s="194">
        <f t="shared" si="76"/>
        <v>2.5505753463155951</v>
      </c>
      <c r="K1008" s="219">
        <f>InpC!$F$55*100</f>
        <v>0.15</v>
      </c>
      <c r="L1008" s="219">
        <f>InpC!$F$64*100</f>
        <v>0</v>
      </c>
      <c r="M1008" s="194">
        <f t="shared" si="77"/>
        <v>2.4005753463155952</v>
      </c>
      <c r="N1008" s="194">
        <f t="shared" si="78"/>
        <v>2.4005753463155952</v>
      </c>
    </row>
    <row r="1009" spans="5:14" x14ac:dyDescent="0.25">
      <c r="E1009" s="220">
        <f t="shared" si="79"/>
        <v>43776</v>
      </c>
      <c r="F1009" s="219">
        <f xml:space="preserve"> InpC!$F$28</f>
        <v>4</v>
      </c>
      <c r="G1009" s="217">
        <f t="shared" si="75"/>
        <v>2020</v>
      </c>
      <c r="H1009" s="216">
        <v>2.4360511490018202</v>
      </c>
      <c r="I1009" s="216">
        <v>2.7339006567869601</v>
      </c>
      <c r="J1009" s="194">
        <f t="shared" si="76"/>
        <v>2.5849759028943904</v>
      </c>
      <c r="K1009" s="219">
        <f>InpC!$F$55*100</f>
        <v>0.15</v>
      </c>
      <c r="L1009" s="219">
        <f>InpC!$F$64*100</f>
        <v>0</v>
      </c>
      <c r="M1009" s="194">
        <f t="shared" si="77"/>
        <v>2.4349759028943905</v>
      </c>
      <c r="N1009" s="194">
        <f t="shared" si="78"/>
        <v>2.4349759028943905</v>
      </c>
    </row>
    <row r="1010" spans="5:14" x14ac:dyDescent="0.25">
      <c r="E1010" s="220">
        <f t="shared" si="79"/>
        <v>43777</v>
      </c>
      <c r="F1010" s="219">
        <f xml:space="preserve"> InpC!$F$28</f>
        <v>4</v>
      </c>
      <c r="G1010" s="217">
        <f t="shared" si="75"/>
        <v>2020</v>
      </c>
      <c r="H1010" s="216">
        <v>2.4585559200189202</v>
      </c>
      <c r="I1010" s="216">
        <v>2.7596426095942901</v>
      </c>
      <c r="J1010" s="194">
        <f t="shared" si="76"/>
        <v>2.6090992648066051</v>
      </c>
      <c r="K1010" s="219">
        <f>InpC!$F$55*100</f>
        <v>0.15</v>
      </c>
      <c r="L1010" s="219">
        <f>InpC!$F$64*100</f>
        <v>0</v>
      </c>
      <c r="M1010" s="194">
        <f t="shared" si="77"/>
        <v>2.4590992648066052</v>
      </c>
      <c r="N1010" s="194">
        <f t="shared" si="78"/>
        <v>2.4590992648066052</v>
      </c>
    </row>
    <row r="1011" spans="5:14" x14ac:dyDescent="0.25">
      <c r="E1011" s="220">
        <f t="shared" si="79"/>
        <v>43780</v>
      </c>
      <c r="F1011" s="219">
        <f xml:space="preserve"> InpC!$F$28</f>
        <v>4</v>
      </c>
      <c r="G1011" s="217">
        <f t="shared" si="75"/>
        <v>2020</v>
      </c>
      <c r="H1011" s="216">
        <v>2.4665129504704799</v>
      </c>
      <c r="I1011" s="216">
        <v>2.7652073067172802</v>
      </c>
      <c r="J1011" s="194">
        <f t="shared" si="76"/>
        <v>2.6158601285938801</v>
      </c>
      <c r="K1011" s="219">
        <f>InpC!$F$55*100</f>
        <v>0.15</v>
      </c>
      <c r="L1011" s="219">
        <f>InpC!$F$64*100</f>
        <v>0</v>
      </c>
      <c r="M1011" s="194">
        <f t="shared" si="77"/>
        <v>2.4658601285938802</v>
      </c>
      <c r="N1011" s="194">
        <f t="shared" si="78"/>
        <v>2.4658601285938802</v>
      </c>
    </row>
    <row r="1012" spans="5:14" x14ac:dyDescent="0.25">
      <c r="E1012" s="220">
        <f t="shared" si="79"/>
        <v>43781</v>
      </c>
      <c r="F1012" s="219">
        <f xml:space="preserve"> InpC!$F$28</f>
        <v>4</v>
      </c>
      <c r="G1012" s="217">
        <f t="shared" si="75"/>
        <v>2020</v>
      </c>
      <c r="H1012" s="216">
        <v>2.469402630891</v>
      </c>
      <c r="I1012" s="216">
        <v>2.7691161664438302</v>
      </c>
      <c r="J1012" s="194">
        <f t="shared" si="76"/>
        <v>2.6192593986674151</v>
      </c>
      <c r="K1012" s="219">
        <f>InpC!$F$55*100</f>
        <v>0.15</v>
      </c>
      <c r="L1012" s="219">
        <f>InpC!$F$64*100</f>
        <v>0</v>
      </c>
      <c r="M1012" s="194">
        <f t="shared" si="77"/>
        <v>2.4692593986674152</v>
      </c>
      <c r="N1012" s="194">
        <f t="shared" si="78"/>
        <v>2.4692593986674152</v>
      </c>
    </row>
    <row r="1013" spans="5:14" x14ac:dyDescent="0.25">
      <c r="E1013" s="220">
        <f t="shared" si="79"/>
        <v>43782</v>
      </c>
      <c r="F1013" s="219">
        <f xml:space="preserve"> InpC!$F$28</f>
        <v>4</v>
      </c>
      <c r="G1013" s="217">
        <f t="shared" si="75"/>
        <v>2020</v>
      </c>
      <c r="H1013" s="216">
        <v>2.4129320758236701</v>
      </c>
      <c r="I1013" s="216">
        <v>2.7124668158791101</v>
      </c>
      <c r="J1013" s="194">
        <f t="shared" si="76"/>
        <v>2.5626994458513899</v>
      </c>
      <c r="K1013" s="219">
        <f>InpC!$F$55*100</f>
        <v>0.15</v>
      </c>
      <c r="L1013" s="219">
        <f>InpC!$F$64*100</f>
        <v>0</v>
      </c>
      <c r="M1013" s="194">
        <f t="shared" si="77"/>
        <v>2.41269944585139</v>
      </c>
      <c r="N1013" s="194">
        <f t="shared" si="78"/>
        <v>2.41269944585139</v>
      </c>
    </row>
    <row r="1014" spans="5:14" x14ac:dyDescent="0.25">
      <c r="E1014" s="220">
        <f t="shared" si="79"/>
        <v>43783</v>
      </c>
      <c r="F1014" s="219">
        <f xml:space="preserve"> InpC!$F$28</f>
        <v>4</v>
      </c>
      <c r="G1014" s="217">
        <f t="shared" si="75"/>
        <v>2020</v>
      </c>
      <c r="H1014" s="216">
        <v>2.3836979221213199</v>
      </c>
      <c r="I1014" s="216">
        <v>2.68187583565595</v>
      </c>
      <c r="J1014" s="194">
        <f t="shared" si="76"/>
        <v>2.532786878888635</v>
      </c>
      <c r="K1014" s="219">
        <f>InpC!$F$55*100</f>
        <v>0.15</v>
      </c>
      <c r="L1014" s="219">
        <f>InpC!$F$64*100</f>
        <v>0</v>
      </c>
      <c r="M1014" s="194">
        <f t="shared" si="77"/>
        <v>2.3827868788886351</v>
      </c>
      <c r="N1014" s="194">
        <f t="shared" si="78"/>
        <v>2.3827868788886351</v>
      </c>
    </row>
    <row r="1015" spans="5:14" x14ac:dyDescent="0.25">
      <c r="E1015" s="220">
        <f t="shared" si="79"/>
        <v>43784</v>
      </c>
      <c r="F1015" s="219">
        <f xml:space="preserve"> InpC!$F$28</f>
        <v>4</v>
      </c>
      <c r="G1015" s="217">
        <f t="shared" si="75"/>
        <v>2020</v>
      </c>
      <c r="H1015" s="216">
        <v>2.3972423062401398</v>
      </c>
      <c r="I1015" s="216">
        <v>2.6989043680983502</v>
      </c>
      <c r="J1015" s="194">
        <f t="shared" si="76"/>
        <v>2.548073337169245</v>
      </c>
      <c r="K1015" s="219">
        <f>InpC!$F$55*100</f>
        <v>0.15</v>
      </c>
      <c r="L1015" s="219">
        <f>InpC!$F$64*100</f>
        <v>0</v>
      </c>
      <c r="M1015" s="194">
        <f t="shared" si="77"/>
        <v>2.3980733371692451</v>
      </c>
      <c r="N1015" s="194">
        <f t="shared" si="78"/>
        <v>2.3980733371692451</v>
      </c>
    </row>
    <row r="1016" spans="5:14" x14ac:dyDescent="0.25">
      <c r="E1016" s="220">
        <f t="shared" si="79"/>
        <v>43787</v>
      </c>
      <c r="F1016" s="219">
        <f xml:space="preserve"> InpC!$F$28</f>
        <v>4</v>
      </c>
      <c r="G1016" s="217">
        <f t="shared" si="75"/>
        <v>2020</v>
      </c>
      <c r="H1016" s="216">
        <v>2.41355858206677</v>
      </c>
      <c r="I1016" s="216">
        <v>2.71586972187617</v>
      </c>
      <c r="J1016" s="194">
        <f t="shared" si="76"/>
        <v>2.56471415197147</v>
      </c>
      <c r="K1016" s="219">
        <f>InpC!$F$55*100</f>
        <v>0.15</v>
      </c>
      <c r="L1016" s="219">
        <f>InpC!$F$64*100</f>
        <v>0</v>
      </c>
      <c r="M1016" s="194">
        <f t="shared" si="77"/>
        <v>2.4147141519714701</v>
      </c>
      <c r="N1016" s="194">
        <f t="shared" si="78"/>
        <v>2.4147141519714701</v>
      </c>
    </row>
    <row r="1017" spans="5:14" x14ac:dyDescent="0.25">
      <c r="E1017" s="220">
        <f t="shared" si="79"/>
        <v>43788</v>
      </c>
      <c r="F1017" s="219">
        <f xml:space="preserve"> InpC!$F$28</f>
        <v>4</v>
      </c>
      <c r="G1017" s="217">
        <f t="shared" si="75"/>
        <v>2020</v>
      </c>
      <c r="H1017" s="216">
        <v>2.4134792780124701</v>
      </c>
      <c r="I1017" s="216">
        <v>2.7158701097741802</v>
      </c>
      <c r="J1017" s="194">
        <f t="shared" si="76"/>
        <v>2.5646746938933251</v>
      </c>
      <c r="K1017" s="219">
        <f>InpC!$F$55*100</f>
        <v>0.15</v>
      </c>
      <c r="L1017" s="219">
        <f>InpC!$F$64*100</f>
        <v>0</v>
      </c>
      <c r="M1017" s="194">
        <f t="shared" si="77"/>
        <v>2.4146746938933252</v>
      </c>
      <c r="N1017" s="194">
        <f t="shared" si="78"/>
        <v>2.4146746938933252</v>
      </c>
    </row>
    <row r="1018" spans="5:14" x14ac:dyDescent="0.25">
      <c r="E1018" s="220">
        <f t="shared" si="79"/>
        <v>43789</v>
      </c>
      <c r="F1018" s="219">
        <f xml:space="preserve"> InpC!$F$28</f>
        <v>4</v>
      </c>
      <c r="G1018" s="217">
        <f t="shared" si="75"/>
        <v>2020</v>
      </c>
      <c r="H1018" s="216">
        <v>2.4169001864513802</v>
      </c>
      <c r="I1018" s="216">
        <v>2.7190546193749001</v>
      </c>
      <c r="J1018" s="194">
        <f t="shared" si="76"/>
        <v>2.5679774029131401</v>
      </c>
      <c r="K1018" s="219">
        <f>InpC!$F$55*100</f>
        <v>0.15</v>
      </c>
      <c r="L1018" s="219">
        <f>InpC!$F$64*100</f>
        <v>0</v>
      </c>
      <c r="M1018" s="194">
        <f t="shared" si="77"/>
        <v>2.4179774029131402</v>
      </c>
      <c r="N1018" s="194">
        <f t="shared" si="78"/>
        <v>2.4179774029131402</v>
      </c>
    </row>
    <row r="1019" spans="5:14" x14ac:dyDescent="0.25">
      <c r="E1019" s="220">
        <f t="shared" si="79"/>
        <v>43790</v>
      </c>
      <c r="F1019" s="219">
        <f xml:space="preserve"> InpC!$F$28</f>
        <v>4</v>
      </c>
      <c r="G1019" s="217">
        <f t="shared" si="75"/>
        <v>2020</v>
      </c>
      <c r="H1019" s="216">
        <v>2.4547987224877601</v>
      </c>
      <c r="I1019" s="216">
        <v>2.7585126631570902</v>
      </c>
      <c r="J1019" s="194">
        <f t="shared" si="76"/>
        <v>2.6066556928224252</v>
      </c>
      <c r="K1019" s="219">
        <f>InpC!$F$55*100</f>
        <v>0.15</v>
      </c>
      <c r="L1019" s="219">
        <f>InpC!$F$64*100</f>
        <v>0</v>
      </c>
      <c r="M1019" s="194">
        <f t="shared" si="77"/>
        <v>2.4566556928224252</v>
      </c>
      <c r="N1019" s="194">
        <f t="shared" si="78"/>
        <v>2.4566556928224252</v>
      </c>
    </row>
    <row r="1020" spans="5:14" x14ac:dyDescent="0.25">
      <c r="E1020" s="220">
        <f t="shared" si="79"/>
        <v>43791</v>
      </c>
      <c r="F1020" s="219">
        <f xml:space="preserve"> InpC!$F$28</f>
        <v>4</v>
      </c>
      <c r="G1020" s="217">
        <f t="shared" si="75"/>
        <v>2020</v>
      </c>
      <c r="H1020" s="216">
        <v>2.4125077646622302</v>
      </c>
      <c r="I1020" s="216">
        <v>2.7141466142074901</v>
      </c>
      <c r="J1020" s="194">
        <f t="shared" si="76"/>
        <v>2.5633271894348599</v>
      </c>
      <c r="K1020" s="219">
        <f>InpC!$F$55*100</f>
        <v>0.15</v>
      </c>
      <c r="L1020" s="219">
        <f>InpC!$F$64*100</f>
        <v>0</v>
      </c>
      <c r="M1020" s="194">
        <f t="shared" si="77"/>
        <v>2.41332718943486</v>
      </c>
      <c r="N1020" s="194">
        <f t="shared" si="78"/>
        <v>2.41332718943486</v>
      </c>
    </row>
    <row r="1021" spans="5:14" x14ac:dyDescent="0.25">
      <c r="E1021" s="220">
        <f t="shared" si="79"/>
        <v>43794</v>
      </c>
      <c r="F1021" s="219">
        <f xml:space="preserve"> InpC!$F$28</f>
        <v>4</v>
      </c>
      <c r="G1021" s="217">
        <f t="shared" si="75"/>
        <v>2020</v>
      </c>
      <c r="H1021" s="216">
        <v>2.4015777000946601</v>
      </c>
      <c r="I1021" s="216">
        <v>2.7033258723492199</v>
      </c>
      <c r="J1021" s="194">
        <f t="shared" si="76"/>
        <v>2.55245178622194</v>
      </c>
      <c r="K1021" s="219">
        <f>InpC!$F$55*100</f>
        <v>0.15</v>
      </c>
      <c r="L1021" s="219">
        <f>InpC!$F$64*100</f>
        <v>0</v>
      </c>
      <c r="M1021" s="194">
        <f t="shared" si="77"/>
        <v>2.4024517862219401</v>
      </c>
      <c r="N1021" s="194">
        <f t="shared" si="78"/>
        <v>2.4024517862219401</v>
      </c>
    </row>
    <row r="1022" spans="5:14" x14ac:dyDescent="0.25">
      <c r="E1022" s="220">
        <f t="shared" si="79"/>
        <v>43795</v>
      </c>
      <c r="F1022" s="219">
        <f xml:space="preserve"> InpC!$F$28</f>
        <v>4</v>
      </c>
      <c r="G1022" s="217">
        <f t="shared" si="75"/>
        <v>2020</v>
      </c>
      <c r="H1022" s="216">
        <v>2.3451591464439501</v>
      </c>
      <c r="I1022" s="216">
        <v>2.6474573332684201</v>
      </c>
      <c r="J1022" s="194">
        <f t="shared" si="76"/>
        <v>2.4963082398561851</v>
      </c>
      <c r="K1022" s="219">
        <f>InpC!$F$55*100</f>
        <v>0.15</v>
      </c>
      <c r="L1022" s="219">
        <f>InpC!$F$64*100</f>
        <v>0</v>
      </c>
      <c r="M1022" s="194">
        <f t="shared" si="77"/>
        <v>2.3463082398561852</v>
      </c>
      <c r="N1022" s="194">
        <f t="shared" si="78"/>
        <v>2.3463082398561852</v>
      </c>
    </row>
    <row r="1023" spans="5:14" x14ac:dyDescent="0.25">
      <c r="E1023" s="220">
        <f t="shared" si="79"/>
        <v>43796</v>
      </c>
      <c r="F1023" s="219">
        <f xml:space="preserve"> InpC!$F$28</f>
        <v>4</v>
      </c>
      <c r="G1023" s="217">
        <f t="shared" si="75"/>
        <v>2020</v>
      </c>
      <c r="H1023" s="216">
        <v>2.3730363379000998</v>
      </c>
      <c r="I1023" s="216">
        <v>2.6764230191162</v>
      </c>
      <c r="J1023" s="194">
        <f t="shared" si="76"/>
        <v>2.5247296785081499</v>
      </c>
      <c r="K1023" s="219">
        <f>InpC!$F$55*100</f>
        <v>0.15</v>
      </c>
      <c r="L1023" s="219">
        <f>InpC!$F$64*100</f>
        <v>0</v>
      </c>
      <c r="M1023" s="194">
        <f t="shared" si="77"/>
        <v>2.37472967850815</v>
      </c>
      <c r="N1023" s="194">
        <f t="shared" si="78"/>
        <v>2.37472967850815</v>
      </c>
    </row>
    <row r="1024" spans="5:14" x14ac:dyDescent="0.25">
      <c r="E1024" s="220">
        <f t="shared" si="79"/>
        <v>43797</v>
      </c>
      <c r="F1024" s="219">
        <f xml:space="preserve"> InpC!$F$28</f>
        <v>4</v>
      </c>
      <c r="G1024" s="217">
        <f t="shared" si="75"/>
        <v>2020</v>
      </c>
      <c r="H1024" s="216">
        <v>2.3608859638550701</v>
      </c>
      <c r="I1024" s="216">
        <v>2.6644118038381799</v>
      </c>
      <c r="J1024" s="194">
        <f t="shared" si="76"/>
        <v>2.5126488838466248</v>
      </c>
      <c r="K1024" s="219">
        <f>InpC!$F$55*100</f>
        <v>0.15</v>
      </c>
      <c r="L1024" s="219">
        <f>InpC!$F$64*100</f>
        <v>0</v>
      </c>
      <c r="M1024" s="194">
        <f t="shared" si="77"/>
        <v>2.3626488838466249</v>
      </c>
      <c r="N1024" s="194">
        <f t="shared" si="78"/>
        <v>2.3626488838466249</v>
      </c>
    </row>
    <row r="1025" spans="5:14" x14ac:dyDescent="0.25">
      <c r="E1025" s="220">
        <f t="shared" si="79"/>
        <v>43798</v>
      </c>
      <c r="F1025" s="219">
        <f xml:space="preserve"> InpC!$F$28</f>
        <v>4</v>
      </c>
      <c r="G1025" s="217">
        <f t="shared" si="75"/>
        <v>2020</v>
      </c>
      <c r="H1025" s="216">
        <v>2.3586161492298499</v>
      </c>
      <c r="I1025" s="216">
        <v>2.6659815949732701</v>
      </c>
      <c r="J1025" s="194">
        <f t="shared" si="76"/>
        <v>2.5122988721015602</v>
      </c>
      <c r="K1025" s="219">
        <f>InpC!$F$55*100</f>
        <v>0.15</v>
      </c>
      <c r="L1025" s="219">
        <f>InpC!$F$64*100</f>
        <v>0</v>
      </c>
      <c r="M1025" s="194">
        <f t="shared" si="77"/>
        <v>2.3622988721015603</v>
      </c>
      <c r="N1025" s="194">
        <f t="shared" si="78"/>
        <v>2.3622988721015603</v>
      </c>
    </row>
    <row r="1026" spans="5:14" x14ac:dyDescent="0.25">
      <c r="E1026" s="220">
        <f t="shared" si="79"/>
        <v>43801</v>
      </c>
      <c r="F1026" s="219">
        <f xml:space="preserve"> InpC!$F$28</f>
        <v>4</v>
      </c>
      <c r="G1026" s="217">
        <f t="shared" si="75"/>
        <v>2020</v>
      </c>
      <c r="H1026" s="216">
        <v>2.41504326354907</v>
      </c>
      <c r="I1026" s="216">
        <v>2.70675512753543</v>
      </c>
      <c r="J1026" s="194">
        <f t="shared" si="76"/>
        <v>2.56089919554225</v>
      </c>
      <c r="K1026" s="219">
        <f>InpC!$F$55*100</f>
        <v>0.15</v>
      </c>
      <c r="L1026" s="219">
        <f>InpC!$F$64*100</f>
        <v>0</v>
      </c>
      <c r="M1026" s="194">
        <f t="shared" si="77"/>
        <v>2.4108991955422501</v>
      </c>
      <c r="N1026" s="194">
        <f t="shared" si="78"/>
        <v>2.4108991955422501</v>
      </c>
    </row>
    <row r="1027" spans="5:14" x14ac:dyDescent="0.25">
      <c r="E1027" s="220">
        <f t="shared" si="79"/>
        <v>43802</v>
      </c>
      <c r="F1027" s="219">
        <f xml:space="preserve"> InpC!$F$28</f>
        <v>4</v>
      </c>
      <c r="G1027" s="217">
        <f t="shared" si="75"/>
        <v>2020</v>
      </c>
      <c r="H1027" s="216">
        <v>2.3660931259114801</v>
      </c>
      <c r="I1027" s="216">
        <v>2.6568354810094399</v>
      </c>
      <c r="J1027" s="194">
        <f t="shared" si="76"/>
        <v>2.51146430346046</v>
      </c>
      <c r="K1027" s="219">
        <f>InpC!$F$55*100</f>
        <v>0.15</v>
      </c>
      <c r="L1027" s="219">
        <f>InpC!$F$64*100</f>
        <v>0</v>
      </c>
      <c r="M1027" s="194">
        <f t="shared" si="77"/>
        <v>2.3614643034604601</v>
      </c>
      <c r="N1027" s="194">
        <f t="shared" si="78"/>
        <v>2.3614643034604601</v>
      </c>
    </row>
    <row r="1028" spans="5:14" x14ac:dyDescent="0.25">
      <c r="E1028" s="220">
        <f t="shared" si="79"/>
        <v>43803</v>
      </c>
      <c r="F1028" s="219">
        <f xml:space="preserve"> InpC!$F$28</f>
        <v>4</v>
      </c>
      <c r="G1028" s="217">
        <f t="shared" si="75"/>
        <v>2020</v>
      </c>
      <c r="H1028" s="216">
        <v>2.4221930750695799</v>
      </c>
      <c r="I1028" s="216">
        <v>2.7117436098622401</v>
      </c>
      <c r="J1028" s="194">
        <f t="shared" si="76"/>
        <v>2.56696834246591</v>
      </c>
      <c r="K1028" s="219">
        <f>InpC!$F$55*100</f>
        <v>0.15</v>
      </c>
      <c r="L1028" s="219">
        <f>InpC!$F$64*100</f>
        <v>0</v>
      </c>
      <c r="M1028" s="194">
        <f t="shared" si="77"/>
        <v>2.4169683424659101</v>
      </c>
      <c r="N1028" s="194">
        <f t="shared" si="78"/>
        <v>2.4169683424659101</v>
      </c>
    </row>
    <row r="1029" spans="5:14" x14ac:dyDescent="0.25">
      <c r="E1029" s="220">
        <f t="shared" si="79"/>
        <v>43804</v>
      </c>
      <c r="F1029" s="219">
        <f xml:space="preserve"> InpC!$F$28</f>
        <v>4</v>
      </c>
      <c r="G1029" s="217">
        <f t="shared" si="75"/>
        <v>2020</v>
      </c>
      <c r="H1029" s="216">
        <v>2.44543079698001</v>
      </c>
      <c r="I1029" s="216">
        <v>2.7392703213641898</v>
      </c>
      <c r="J1029" s="194">
        <f t="shared" si="76"/>
        <v>2.5923505591720999</v>
      </c>
      <c r="K1029" s="219">
        <f>InpC!$F$55*100</f>
        <v>0.15</v>
      </c>
      <c r="L1029" s="219">
        <f>InpC!$F$64*100</f>
        <v>0</v>
      </c>
      <c r="M1029" s="194">
        <f t="shared" si="77"/>
        <v>2.4423505591721</v>
      </c>
      <c r="N1029" s="194">
        <f t="shared" si="78"/>
        <v>2.4423505591721</v>
      </c>
    </row>
    <row r="1030" spans="5:14" x14ac:dyDescent="0.25">
      <c r="E1030" s="220">
        <f t="shared" si="79"/>
        <v>43805</v>
      </c>
      <c r="F1030" s="219">
        <f xml:space="preserve"> InpC!$F$28</f>
        <v>4</v>
      </c>
      <c r="G1030" s="217">
        <f t="shared" si="75"/>
        <v>2020</v>
      </c>
      <c r="H1030" s="216">
        <v>2.4259585364410201</v>
      </c>
      <c r="I1030" s="216">
        <v>2.7202997567635698</v>
      </c>
      <c r="J1030" s="194">
        <f t="shared" si="76"/>
        <v>2.573129146602295</v>
      </c>
      <c r="K1030" s="219">
        <f>InpC!$F$55*100</f>
        <v>0.15</v>
      </c>
      <c r="L1030" s="219">
        <f>InpC!$F$64*100</f>
        <v>0</v>
      </c>
      <c r="M1030" s="194">
        <f t="shared" si="77"/>
        <v>2.4231291466022951</v>
      </c>
      <c r="N1030" s="194">
        <f t="shared" si="78"/>
        <v>2.4231291466022951</v>
      </c>
    </row>
    <row r="1031" spans="5:14" x14ac:dyDescent="0.25">
      <c r="E1031" s="220">
        <f t="shared" si="79"/>
        <v>43808</v>
      </c>
      <c r="F1031" s="219">
        <f xml:space="preserve"> InpC!$F$28</f>
        <v>4</v>
      </c>
      <c r="G1031" s="217">
        <f t="shared" ref="G1031:G1094" si="80">YEAR(E1031) + IF(MONTH(E1031) &gt;= F1031, 1, 0)</f>
        <v>2020</v>
      </c>
      <c r="H1031" s="216">
        <v>2.4071571995230898</v>
      </c>
      <c r="I1031" s="216">
        <v>2.7026539504728602</v>
      </c>
      <c r="J1031" s="194">
        <f t="shared" ref="J1031:J1094" si="81">IFERROR(AVERAGE(H1031:I1031),"")</f>
        <v>2.5549055749979752</v>
      </c>
      <c r="K1031" s="219">
        <f>InpC!$F$55*100</f>
        <v>0.15</v>
      </c>
      <c r="L1031" s="219">
        <f>InpC!$F$64*100</f>
        <v>0</v>
      </c>
      <c r="M1031" s="194">
        <f t="shared" ref="M1031:M1094" si="82" xml:space="preserve"> IFERROR(J1031 - K1031,"")</f>
        <v>2.4049055749979753</v>
      </c>
      <c r="N1031" s="194">
        <f t="shared" ref="N1031:N1094" si="83">IFERROR(J1031-K1031+L1031,"")</f>
        <v>2.4049055749979753</v>
      </c>
    </row>
    <row r="1032" spans="5:14" x14ac:dyDescent="0.25">
      <c r="E1032" s="220">
        <f t="shared" ref="E1032:E1095" si="84">WORKDAY(E1031,1,)</f>
        <v>43809</v>
      </c>
      <c r="F1032" s="219">
        <f xml:space="preserve"> InpC!$F$28</f>
        <v>4</v>
      </c>
      <c r="G1032" s="217">
        <f t="shared" si="80"/>
        <v>2020</v>
      </c>
      <c r="H1032" s="216">
        <v>2.4205802110444701</v>
      </c>
      <c r="I1032" s="216">
        <v>2.7181549609343598</v>
      </c>
      <c r="J1032" s="194">
        <f t="shared" si="81"/>
        <v>2.5693675859894149</v>
      </c>
      <c r="K1032" s="219">
        <f>InpC!$F$55*100</f>
        <v>0.15</v>
      </c>
      <c r="L1032" s="219">
        <f>InpC!$F$64*100</f>
        <v>0</v>
      </c>
      <c r="M1032" s="194">
        <f t="shared" si="82"/>
        <v>2.419367585989415</v>
      </c>
      <c r="N1032" s="194">
        <f t="shared" si="83"/>
        <v>2.419367585989415</v>
      </c>
    </row>
    <row r="1033" spans="5:14" x14ac:dyDescent="0.25">
      <c r="E1033" s="220">
        <f t="shared" si="84"/>
        <v>43810</v>
      </c>
      <c r="F1033" s="219">
        <f xml:space="preserve"> InpC!$F$28</f>
        <v>4</v>
      </c>
      <c r="G1033" s="217">
        <f t="shared" si="80"/>
        <v>2020</v>
      </c>
      <c r="H1033" s="216">
        <v>2.41004406731098</v>
      </c>
      <c r="I1033" s="216">
        <v>2.70631524044214</v>
      </c>
      <c r="J1033" s="194">
        <f t="shared" si="81"/>
        <v>2.55817965387656</v>
      </c>
      <c r="K1033" s="219">
        <f>InpC!$F$55*100</f>
        <v>0.15</v>
      </c>
      <c r="L1033" s="219">
        <f>InpC!$F$64*100</f>
        <v>0</v>
      </c>
      <c r="M1033" s="194">
        <f t="shared" si="82"/>
        <v>2.4081796538765601</v>
      </c>
      <c r="N1033" s="194">
        <f t="shared" si="83"/>
        <v>2.4081796538765601</v>
      </c>
    </row>
    <row r="1034" spans="5:14" x14ac:dyDescent="0.25">
      <c r="E1034" s="220">
        <f t="shared" si="84"/>
        <v>43811</v>
      </c>
      <c r="F1034" s="219">
        <f xml:space="preserve"> InpC!$F$28</f>
        <v>4</v>
      </c>
      <c r="G1034" s="217">
        <f t="shared" si="80"/>
        <v>2020</v>
      </c>
      <c r="H1034" s="216">
        <v>2.4615333541912001</v>
      </c>
      <c r="I1034" s="216">
        <v>2.7571804536750699</v>
      </c>
      <c r="J1034" s="194">
        <f t="shared" si="81"/>
        <v>2.609356903933135</v>
      </c>
      <c r="K1034" s="219">
        <f>InpC!$F$55*100</f>
        <v>0.15</v>
      </c>
      <c r="L1034" s="219">
        <f>InpC!$F$64*100</f>
        <v>0</v>
      </c>
      <c r="M1034" s="194">
        <f t="shared" si="82"/>
        <v>2.4593569039331351</v>
      </c>
      <c r="N1034" s="194">
        <f t="shared" si="83"/>
        <v>2.4593569039331351</v>
      </c>
    </row>
    <row r="1035" spans="5:14" x14ac:dyDescent="0.25">
      <c r="E1035" s="220">
        <f t="shared" si="84"/>
        <v>43812</v>
      </c>
      <c r="F1035" s="219">
        <f xml:space="preserve"> InpC!$F$28</f>
        <v>4</v>
      </c>
      <c r="G1035" s="217">
        <f t="shared" si="80"/>
        <v>2020</v>
      </c>
      <c r="H1035" s="216">
        <v>2.3977064198422</v>
      </c>
      <c r="I1035" s="216">
        <v>2.6809579669344199</v>
      </c>
      <c r="J1035" s="194">
        <f t="shared" si="81"/>
        <v>2.5393321933883097</v>
      </c>
      <c r="K1035" s="219">
        <f>InpC!$F$55*100</f>
        <v>0.15</v>
      </c>
      <c r="L1035" s="219">
        <f>InpC!$F$64*100</f>
        <v>0</v>
      </c>
      <c r="M1035" s="194">
        <f t="shared" si="82"/>
        <v>2.3893321933883098</v>
      </c>
      <c r="N1035" s="194">
        <f t="shared" si="83"/>
        <v>2.3893321933883098</v>
      </c>
    </row>
    <row r="1036" spans="5:14" x14ac:dyDescent="0.25">
      <c r="E1036" s="220">
        <f t="shared" si="84"/>
        <v>43815</v>
      </c>
      <c r="F1036" s="219">
        <f xml:space="preserve"> InpC!$F$28</f>
        <v>4</v>
      </c>
      <c r="G1036" s="217">
        <f t="shared" si="80"/>
        <v>2020</v>
      </c>
      <c r="H1036" s="216">
        <v>2.4094580222101598</v>
      </c>
      <c r="I1036" s="216">
        <v>2.691499402372</v>
      </c>
      <c r="J1036" s="194">
        <f t="shared" si="81"/>
        <v>2.5504787122910799</v>
      </c>
      <c r="K1036" s="219">
        <f>InpC!$F$55*100</f>
        <v>0.15</v>
      </c>
      <c r="L1036" s="219">
        <f>InpC!$F$64*100</f>
        <v>0</v>
      </c>
      <c r="M1036" s="194">
        <f t="shared" si="82"/>
        <v>2.40047871229108</v>
      </c>
      <c r="N1036" s="194">
        <f t="shared" si="83"/>
        <v>2.40047871229108</v>
      </c>
    </row>
    <row r="1037" spans="5:14" x14ac:dyDescent="0.25">
      <c r="E1037" s="220">
        <f t="shared" si="84"/>
        <v>43816</v>
      </c>
      <c r="F1037" s="219">
        <f xml:space="preserve"> InpC!$F$28</f>
        <v>4</v>
      </c>
      <c r="G1037" s="217">
        <f t="shared" si="80"/>
        <v>2020</v>
      </c>
      <c r="H1037" s="216">
        <v>2.3714436154213199</v>
      </c>
      <c r="I1037" s="216">
        <v>2.64791794452983</v>
      </c>
      <c r="J1037" s="194">
        <f t="shared" si="81"/>
        <v>2.5096807799755751</v>
      </c>
      <c r="K1037" s="219">
        <f>InpC!$F$55*100</f>
        <v>0.15</v>
      </c>
      <c r="L1037" s="219">
        <f>InpC!$F$64*100</f>
        <v>0</v>
      </c>
      <c r="M1037" s="194">
        <f t="shared" si="82"/>
        <v>2.3596807799755752</v>
      </c>
      <c r="N1037" s="194">
        <f t="shared" si="83"/>
        <v>2.3596807799755752</v>
      </c>
    </row>
    <row r="1038" spans="5:14" x14ac:dyDescent="0.25">
      <c r="E1038" s="220">
        <f t="shared" si="84"/>
        <v>43817</v>
      </c>
      <c r="F1038" s="219">
        <f xml:space="preserve"> InpC!$F$28</f>
        <v>4</v>
      </c>
      <c r="G1038" s="217">
        <f t="shared" si="80"/>
        <v>2020</v>
      </c>
      <c r="H1038" s="216">
        <v>2.3762221081091601</v>
      </c>
      <c r="I1038" s="216">
        <v>2.6513133472897699</v>
      </c>
      <c r="J1038" s="194">
        <f t="shared" si="81"/>
        <v>2.5137677276994648</v>
      </c>
      <c r="K1038" s="219">
        <f>InpC!$F$55*100</f>
        <v>0.15</v>
      </c>
      <c r="L1038" s="219">
        <f>InpC!$F$64*100</f>
        <v>0</v>
      </c>
      <c r="M1038" s="194">
        <f t="shared" si="82"/>
        <v>2.3637677276994649</v>
      </c>
      <c r="N1038" s="194">
        <f t="shared" si="83"/>
        <v>2.3637677276994649</v>
      </c>
    </row>
    <row r="1039" spans="5:14" x14ac:dyDescent="0.25">
      <c r="E1039" s="220">
        <f t="shared" si="84"/>
        <v>43818</v>
      </c>
      <c r="F1039" s="219">
        <f xml:space="preserve"> InpC!$F$28</f>
        <v>4</v>
      </c>
      <c r="G1039" s="217">
        <f t="shared" si="80"/>
        <v>2020</v>
      </c>
      <c r="H1039" s="216">
        <v>2.39642561469836</v>
      </c>
      <c r="I1039" s="216">
        <v>2.6733126216267902</v>
      </c>
      <c r="J1039" s="194">
        <f t="shared" si="81"/>
        <v>2.5348691181625753</v>
      </c>
      <c r="K1039" s="219">
        <f>InpC!$F$55*100</f>
        <v>0.15</v>
      </c>
      <c r="L1039" s="219">
        <f>InpC!$F$64*100</f>
        <v>0</v>
      </c>
      <c r="M1039" s="194">
        <f t="shared" si="82"/>
        <v>2.3848691181625754</v>
      </c>
      <c r="N1039" s="194">
        <f t="shared" si="83"/>
        <v>2.3848691181625754</v>
      </c>
    </row>
    <row r="1040" spans="5:14" x14ac:dyDescent="0.25">
      <c r="E1040" s="220">
        <f t="shared" si="84"/>
        <v>43819</v>
      </c>
      <c r="F1040" s="219">
        <f xml:space="preserve"> InpC!$F$28</f>
        <v>4</v>
      </c>
      <c r="G1040" s="217">
        <f t="shared" si="80"/>
        <v>2020</v>
      </c>
      <c r="H1040" s="216">
        <v>2.3732368982116601</v>
      </c>
      <c r="I1040" s="216">
        <v>2.6475337878007998</v>
      </c>
      <c r="J1040" s="194">
        <f t="shared" si="81"/>
        <v>2.51038534300623</v>
      </c>
      <c r="K1040" s="219">
        <f>InpC!$F$55*100</f>
        <v>0.15</v>
      </c>
      <c r="L1040" s="219">
        <f>InpC!$F$64*100</f>
        <v>0</v>
      </c>
      <c r="M1040" s="194">
        <f t="shared" si="82"/>
        <v>2.36038534300623</v>
      </c>
      <c r="N1040" s="194">
        <f t="shared" si="83"/>
        <v>2.36038534300623</v>
      </c>
    </row>
    <row r="1041" spans="5:14" x14ac:dyDescent="0.25">
      <c r="E1041" s="220">
        <f t="shared" si="84"/>
        <v>43822</v>
      </c>
      <c r="F1041" s="219">
        <f xml:space="preserve"> InpC!$F$28</f>
        <v>4</v>
      </c>
      <c r="G1041" s="217">
        <f t="shared" si="80"/>
        <v>2020</v>
      </c>
      <c r="H1041" s="216">
        <v>2.3709736753078299</v>
      </c>
      <c r="I1041" s="216">
        <v>2.6451841440737098</v>
      </c>
      <c r="J1041" s="194">
        <f t="shared" si="81"/>
        <v>2.5080789096907701</v>
      </c>
      <c r="K1041" s="219">
        <f>InpC!$F$55*100</f>
        <v>0.15</v>
      </c>
      <c r="L1041" s="219">
        <f>InpC!$F$64*100</f>
        <v>0</v>
      </c>
      <c r="M1041" s="194">
        <f t="shared" si="82"/>
        <v>2.3580789096907702</v>
      </c>
      <c r="N1041" s="194">
        <f t="shared" si="83"/>
        <v>2.3580789096907702</v>
      </c>
    </row>
    <row r="1042" spans="5:14" x14ac:dyDescent="0.25">
      <c r="E1042" s="220">
        <f t="shared" si="84"/>
        <v>43823</v>
      </c>
      <c r="F1042" s="219">
        <f xml:space="preserve"> InpC!$F$28</f>
        <v>4</v>
      </c>
      <c r="G1042" s="217">
        <f t="shared" si="80"/>
        <v>2020</v>
      </c>
      <c r="H1042" s="216">
        <v>2.3667460609239801</v>
      </c>
      <c r="I1042" s="216">
        <v>2.6391430932897202</v>
      </c>
      <c r="J1042" s="194">
        <f t="shared" si="81"/>
        <v>2.5029445771068501</v>
      </c>
      <c r="K1042" s="219">
        <f>InpC!$F$55*100</f>
        <v>0.15</v>
      </c>
      <c r="L1042" s="219">
        <f>InpC!$F$64*100</f>
        <v>0</v>
      </c>
      <c r="M1042" s="194">
        <f t="shared" si="82"/>
        <v>2.3529445771068502</v>
      </c>
      <c r="N1042" s="194">
        <f t="shared" si="83"/>
        <v>2.3529445771068502</v>
      </c>
    </row>
    <row r="1043" spans="5:14" x14ac:dyDescent="0.25">
      <c r="E1043" s="220">
        <f t="shared" si="84"/>
        <v>43824</v>
      </c>
      <c r="F1043" s="219">
        <f xml:space="preserve"> InpC!$F$28</f>
        <v>4</v>
      </c>
      <c r="G1043" s="217">
        <f t="shared" si="80"/>
        <v>2020</v>
      </c>
      <c r="H1043" s="216">
        <v>2.3667460609239801</v>
      </c>
      <c r="I1043" s="216">
        <v>2.6391430932897202</v>
      </c>
      <c r="J1043" s="194">
        <f t="shared" si="81"/>
        <v>2.5029445771068501</v>
      </c>
      <c r="K1043" s="219">
        <f>InpC!$F$55*100</f>
        <v>0.15</v>
      </c>
      <c r="L1043" s="219">
        <f>InpC!$F$64*100</f>
        <v>0</v>
      </c>
      <c r="M1043" s="194">
        <f t="shared" si="82"/>
        <v>2.3529445771068502</v>
      </c>
      <c r="N1043" s="194">
        <f t="shared" si="83"/>
        <v>2.3529445771068502</v>
      </c>
    </row>
    <row r="1044" spans="5:14" x14ac:dyDescent="0.25">
      <c r="E1044" s="220">
        <f t="shared" si="84"/>
        <v>43825</v>
      </c>
      <c r="F1044" s="219">
        <f xml:space="preserve"> InpC!$F$28</f>
        <v>4</v>
      </c>
      <c r="G1044" s="217">
        <f t="shared" si="80"/>
        <v>2020</v>
      </c>
      <c r="H1044" s="216">
        <v>2.3667460609239801</v>
      </c>
      <c r="I1044" s="216">
        <v>2.6391430932897202</v>
      </c>
      <c r="J1044" s="194">
        <f t="shared" si="81"/>
        <v>2.5029445771068501</v>
      </c>
      <c r="K1044" s="219">
        <f>InpC!$F$55*100</f>
        <v>0.15</v>
      </c>
      <c r="L1044" s="219">
        <f>InpC!$F$64*100</f>
        <v>0</v>
      </c>
      <c r="M1044" s="194">
        <f t="shared" si="82"/>
        <v>2.3529445771068502</v>
      </c>
      <c r="N1044" s="194">
        <f t="shared" si="83"/>
        <v>2.3529445771068502</v>
      </c>
    </row>
    <row r="1045" spans="5:14" x14ac:dyDescent="0.25">
      <c r="E1045" s="220">
        <f t="shared" si="84"/>
        <v>43826</v>
      </c>
      <c r="F1045" s="219">
        <f xml:space="preserve"> InpC!$F$28</f>
        <v>4</v>
      </c>
      <c r="G1045" s="217">
        <f t="shared" si="80"/>
        <v>2020</v>
      </c>
      <c r="H1045" s="216">
        <v>2.34734445994222</v>
      </c>
      <c r="I1045" s="216">
        <v>2.6184986855082202</v>
      </c>
      <c r="J1045" s="194">
        <f t="shared" si="81"/>
        <v>2.4829215727252203</v>
      </c>
      <c r="K1045" s="219">
        <f>InpC!$F$55*100</f>
        <v>0.15</v>
      </c>
      <c r="L1045" s="219">
        <f>InpC!$F$64*100</f>
        <v>0</v>
      </c>
      <c r="M1045" s="194">
        <f t="shared" si="82"/>
        <v>2.3329215727252204</v>
      </c>
      <c r="N1045" s="194">
        <f t="shared" si="83"/>
        <v>2.3329215727252204</v>
      </c>
    </row>
    <row r="1046" spans="5:14" x14ac:dyDescent="0.25">
      <c r="E1046" s="220">
        <f t="shared" si="84"/>
        <v>43829</v>
      </c>
      <c r="F1046" s="219">
        <f xml:space="preserve"> InpC!$F$28</f>
        <v>4</v>
      </c>
      <c r="G1046" s="217">
        <f t="shared" si="80"/>
        <v>2020</v>
      </c>
      <c r="H1046" s="216">
        <v>2.4472852192154999</v>
      </c>
      <c r="I1046" s="216">
        <v>2.7222849914227298</v>
      </c>
      <c r="J1046" s="194">
        <f t="shared" si="81"/>
        <v>2.5847851053191149</v>
      </c>
      <c r="K1046" s="219">
        <f>InpC!$F$55*100</f>
        <v>0.15</v>
      </c>
      <c r="L1046" s="219">
        <f>InpC!$F$64*100</f>
        <v>0</v>
      </c>
      <c r="M1046" s="194">
        <f t="shared" si="82"/>
        <v>2.434785105319115</v>
      </c>
      <c r="N1046" s="194">
        <f t="shared" si="83"/>
        <v>2.434785105319115</v>
      </c>
    </row>
    <row r="1047" spans="5:14" x14ac:dyDescent="0.25">
      <c r="E1047" s="220">
        <f t="shared" si="84"/>
        <v>43830</v>
      </c>
      <c r="F1047" s="219">
        <f xml:space="preserve"> InpC!$F$28</f>
        <v>4</v>
      </c>
      <c r="G1047" s="217">
        <f t="shared" si="80"/>
        <v>2020</v>
      </c>
      <c r="H1047" s="216">
        <v>2.4223956678842602</v>
      </c>
      <c r="I1047" s="216">
        <v>2.6944955286222401</v>
      </c>
      <c r="J1047" s="194">
        <f t="shared" si="81"/>
        <v>2.5584455982532504</v>
      </c>
      <c r="K1047" s="219">
        <f>InpC!$F$55*100</f>
        <v>0.15</v>
      </c>
      <c r="L1047" s="219">
        <f>InpC!$F$64*100</f>
        <v>0</v>
      </c>
      <c r="M1047" s="194">
        <f t="shared" si="82"/>
        <v>2.4084455982532504</v>
      </c>
      <c r="N1047" s="194">
        <f t="shared" si="83"/>
        <v>2.4084455982532504</v>
      </c>
    </row>
    <row r="1048" spans="5:14" x14ac:dyDescent="0.25">
      <c r="E1048" s="220">
        <f t="shared" si="84"/>
        <v>43831</v>
      </c>
      <c r="F1048" s="219">
        <f xml:space="preserve"> InpC!$F$28</f>
        <v>4</v>
      </c>
      <c r="G1048" s="217">
        <f t="shared" si="80"/>
        <v>2020</v>
      </c>
      <c r="H1048" s="216">
        <v>2.4223956678842602</v>
      </c>
      <c r="I1048" s="216">
        <v>2.6944955286222401</v>
      </c>
      <c r="J1048" s="194">
        <f t="shared" si="81"/>
        <v>2.5584455982532504</v>
      </c>
      <c r="K1048" s="219">
        <f>InpC!$F$55*100</f>
        <v>0.15</v>
      </c>
      <c r="L1048" s="219">
        <f>InpC!$F$64*100</f>
        <v>0</v>
      </c>
      <c r="M1048" s="194">
        <f t="shared" si="82"/>
        <v>2.4084455982532504</v>
      </c>
      <c r="N1048" s="194">
        <f t="shared" si="83"/>
        <v>2.4084455982532504</v>
      </c>
    </row>
    <row r="1049" spans="5:14" x14ac:dyDescent="0.25">
      <c r="E1049" s="220">
        <f t="shared" si="84"/>
        <v>43832</v>
      </c>
      <c r="F1049" s="219">
        <f xml:space="preserve"> InpC!$F$28</f>
        <v>4</v>
      </c>
      <c r="G1049" s="217">
        <f t="shared" si="80"/>
        <v>2020</v>
      </c>
      <c r="H1049" s="216">
        <v>2.3645162645868898</v>
      </c>
      <c r="I1049" s="216">
        <v>2.6295786182980199</v>
      </c>
      <c r="J1049" s="194">
        <f t="shared" si="81"/>
        <v>2.4970474414424548</v>
      </c>
      <c r="K1049" s="219">
        <f>InpC!$F$55*100</f>
        <v>0.15</v>
      </c>
      <c r="L1049" s="219">
        <f>InpC!$F$64*100</f>
        <v>0</v>
      </c>
      <c r="M1049" s="194">
        <f t="shared" si="82"/>
        <v>2.3470474414424549</v>
      </c>
      <c r="N1049" s="194">
        <f t="shared" si="83"/>
        <v>2.3470474414424549</v>
      </c>
    </row>
    <row r="1050" spans="5:14" x14ac:dyDescent="0.25">
      <c r="E1050" s="220">
        <f t="shared" si="84"/>
        <v>43833</v>
      </c>
      <c r="F1050" s="219">
        <f xml:space="preserve"> InpC!$F$28</f>
        <v>4</v>
      </c>
      <c r="G1050" s="217">
        <f t="shared" si="80"/>
        <v>2020</v>
      </c>
      <c r="H1050" s="216">
        <v>2.3037923588990998</v>
      </c>
      <c r="I1050" s="216">
        <v>2.5720470611589601</v>
      </c>
      <c r="J1050" s="194">
        <f t="shared" si="81"/>
        <v>2.4379197100290302</v>
      </c>
      <c r="K1050" s="219">
        <f>InpC!$F$55*100</f>
        <v>0.15</v>
      </c>
      <c r="L1050" s="219">
        <f>InpC!$F$64*100</f>
        <v>0</v>
      </c>
      <c r="M1050" s="194">
        <f t="shared" si="82"/>
        <v>2.2879197100290303</v>
      </c>
      <c r="N1050" s="194">
        <f t="shared" si="83"/>
        <v>2.2879197100290303</v>
      </c>
    </row>
    <row r="1051" spans="5:14" x14ac:dyDescent="0.25">
      <c r="E1051" s="220">
        <f t="shared" si="84"/>
        <v>43836</v>
      </c>
      <c r="F1051" s="219">
        <f xml:space="preserve"> InpC!$F$28</f>
        <v>4</v>
      </c>
      <c r="G1051" s="217">
        <f t="shared" si="80"/>
        <v>2020</v>
      </c>
      <c r="H1051" s="216">
        <v>2.3150564937877398</v>
      </c>
      <c r="I1051" s="216">
        <v>2.5855086134526801</v>
      </c>
      <c r="J1051" s="194">
        <f t="shared" si="81"/>
        <v>2.4502825536202097</v>
      </c>
      <c r="K1051" s="219">
        <f>InpC!$F$55*100</f>
        <v>0.15</v>
      </c>
      <c r="L1051" s="219">
        <f>InpC!$F$64*100</f>
        <v>0</v>
      </c>
      <c r="M1051" s="194">
        <f t="shared" si="82"/>
        <v>2.3002825536202098</v>
      </c>
      <c r="N1051" s="194">
        <f t="shared" si="83"/>
        <v>2.3002825536202098</v>
      </c>
    </row>
    <row r="1052" spans="5:14" x14ac:dyDescent="0.25">
      <c r="E1052" s="220">
        <f t="shared" si="84"/>
        <v>43837</v>
      </c>
      <c r="F1052" s="219">
        <f xml:space="preserve"> InpC!$F$28</f>
        <v>4</v>
      </c>
      <c r="G1052" s="217">
        <f t="shared" si="80"/>
        <v>2020</v>
      </c>
      <c r="H1052" s="216">
        <v>2.31494959396339</v>
      </c>
      <c r="I1052" s="216">
        <v>2.5870583791064798</v>
      </c>
      <c r="J1052" s="194">
        <f t="shared" si="81"/>
        <v>2.4510039865349347</v>
      </c>
      <c r="K1052" s="219">
        <f>InpC!$F$55*100</f>
        <v>0.15</v>
      </c>
      <c r="L1052" s="219">
        <f>InpC!$F$64*100</f>
        <v>0</v>
      </c>
      <c r="M1052" s="194">
        <f t="shared" si="82"/>
        <v>2.3010039865349348</v>
      </c>
      <c r="N1052" s="194">
        <f t="shared" si="83"/>
        <v>2.3010039865349348</v>
      </c>
    </row>
    <row r="1053" spans="5:14" x14ac:dyDescent="0.25">
      <c r="E1053" s="220">
        <f t="shared" si="84"/>
        <v>43838</v>
      </c>
      <c r="F1053" s="219">
        <f xml:space="preserve"> InpC!$F$28</f>
        <v>4</v>
      </c>
      <c r="G1053" s="217">
        <f t="shared" si="80"/>
        <v>2020</v>
      </c>
      <c r="H1053" s="216">
        <v>2.3311438855408899</v>
      </c>
      <c r="I1053" s="216">
        <v>2.59988345931936</v>
      </c>
      <c r="J1053" s="194">
        <f t="shared" si="81"/>
        <v>2.465513672430125</v>
      </c>
      <c r="K1053" s="219">
        <f>InpC!$F$55*100</f>
        <v>0.15</v>
      </c>
      <c r="L1053" s="219">
        <f>InpC!$F$64*100</f>
        <v>0</v>
      </c>
      <c r="M1053" s="194">
        <f t="shared" si="82"/>
        <v>2.3155136724301251</v>
      </c>
      <c r="N1053" s="194">
        <f t="shared" si="83"/>
        <v>2.3155136724301251</v>
      </c>
    </row>
    <row r="1054" spans="5:14" x14ac:dyDescent="0.25">
      <c r="E1054" s="220">
        <f t="shared" si="84"/>
        <v>43839</v>
      </c>
      <c r="F1054" s="219">
        <f xml:space="preserve"> InpC!$F$28</f>
        <v>4</v>
      </c>
      <c r="G1054" s="217">
        <f t="shared" si="80"/>
        <v>2020</v>
      </c>
      <c r="H1054" s="216">
        <v>2.3674109887135502</v>
      </c>
      <c r="I1054" s="216">
        <v>2.6289750993997898</v>
      </c>
      <c r="J1054" s="194">
        <f t="shared" si="81"/>
        <v>2.49819304405667</v>
      </c>
      <c r="K1054" s="219">
        <f>InpC!$F$55*100</f>
        <v>0.15</v>
      </c>
      <c r="L1054" s="219">
        <f>InpC!$F$64*100</f>
        <v>0</v>
      </c>
      <c r="M1054" s="194">
        <f t="shared" si="82"/>
        <v>2.3481930440566701</v>
      </c>
      <c r="N1054" s="194">
        <f t="shared" si="83"/>
        <v>2.3481930440566701</v>
      </c>
    </row>
    <row r="1055" spans="5:14" x14ac:dyDescent="0.25">
      <c r="E1055" s="220">
        <f t="shared" si="84"/>
        <v>43840</v>
      </c>
      <c r="F1055" s="219">
        <f xml:space="preserve"> InpC!$F$28</f>
        <v>4</v>
      </c>
      <c r="G1055" s="217">
        <f t="shared" si="80"/>
        <v>2020</v>
      </c>
      <c r="H1055" s="216">
        <v>2.3224426930513098</v>
      </c>
      <c r="I1055" s="216">
        <v>2.5830086980366298</v>
      </c>
      <c r="J1055" s="194">
        <f t="shared" si="81"/>
        <v>2.45272569554397</v>
      </c>
      <c r="K1055" s="219">
        <f>InpC!$F$55*100</f>
        <v>0.15</v>
      </c>
      <c r="L1055" s="219">
        <f>InpC!$F$64*100</f>
        <v>0</v>
      </c>
      <c r="M1055" s="194">
        <f t="shared" si="82"/>
        <v>2.3027256955439701</v>
      </c>
      <c r="N1055" s="194">
        <f t="shared" si="83"/>
        <v>2.3027256955439701</v>
      </c>
    </row>
    <row r="1056" spans="5:14" x14ac:dyDescent="0.25">
      <c r="E1056" s="220">
        <f t="shared" si="84"/>
        <v>43843</v>
      </c>
      <c r="F1056" s="219">
        <f xml:space="preserve"> InpC!$F$28</f>
        <v>4</v>
      </c>
      <c r="G1056" s="217">
        <f t="shared" si="80"/>
        <v>2020</v>
      </c>
      <c r="H1056" s="216">
        <v>2.3072593425715402</v>
      </c>
      <c r="I1056" s="216">
        <v>2.5676715993424102</v>
      </c>
      <c r="J1056" s="194">
        <f t="shared" si="81"/>
        <v>2.4374654709569752</v>
      </c>
      <c r="K1056" s="219">
        <f>InpC!$F$55*100</f>
        <v>0.15</v>
      </c>
      <c r="L1056" s="219">
        <f>InpC!$F$64*100</f>
        <v>0</v>
      </c>
      <c r="M1056" s="194">
        <f t="shared" si="82"/>
        <v>2.2874654709569753</v>
      </c>
      <c r="N1056" s="194">
        <f t="shared" si="83"/>
        <v>2.2874654709569753</v>
      </c>
    </row>
    <row r="1057" spans="5:14" x14ac:dyDescent="0.25">
      <c r="E1057" s="220">
        <f t="shared" si="84"/>
        <v>43844</v>
      </c>
      <c r="F1057" s="219">
        <f xml:space="preserve"> InpC!$F$28</f>
        <v>4</v>
      </c>
      <c r="G1057" s="217">
        <f t="shared" si="80"/>
        <v>2020</v>
      </c>
      <c r="H1057" s="216">
        <v>2.27418089209332</v>
      </c>
      <c r="I1057" s="216">
        <v>2.53099766183339</v>
      </c>
      <c r="J1057" s="194">
        <f t="shared" si="81"/>
        <v>2.4025892769633552</v>
      </c>
      <c r="K1057" s="219">
        <f>InpC!$F$55*100</f>
        <v>0.15</v>
      </c>
      <c r="L1057" s="219">
        <f>InpC!$F$64*100</f>
        <v>0</v>
      </c>
      <c r="M1057" s="194">
        <f t="shared" si="82"/>
        <v>2.2525892769633553</v>
      </c>
      <c r="N1057" s="194">
        <f t="shared" si="83"/>
        <v>2.2525892769633553</v>
      </c>
    </row>
    <row r="1058" spans="5:14" x14ac:dyDescent="0.25">
      <c r="E1058" s="220">
        <f t="shared" si="84"/>
        <v>43845</v>
      </c>
      <c r="F1058" s="219">
        <f xml:space="preserve"> InpC!$F$28</f>
        <v>4</v>
      </c>
      <c r="G1058" s="217">
        <f t="shared" si="80"/>
        <v>2020</v>
      </c>
      <c r="H1058" s="216">
        <v>2.2139881663643401</v>
      </c>
      <c r="I1058" s="216">
        <v>2.4657851934081099</v>
      </c>
      <c r="J1058" s="194">
        <f t="shared" si="81"/>
        <v>2.339886679886225</v>
      </c>
      <c r="K1058" s="219">
        <f>InpC!$F$55*100</f>
        <v>0.15</v>
      </c>
      <c r="L1058" s="219">
        <f>InpC!$F$64*100</f>
        <v>0</v>
      </c>
      <c r="M1058" s="194">
        <f t="shared" si="82"/>
        <v>2.1898866798862251</v>
      </c>
      <c r="N1058" s="194">
        <f t="shared" si="83"/>
        <v>2.1898866798862251</v>
      </c>
    </row>
    <row r="1059" spans="5:14" x14ac:dyDescent="0.25">
      <c r="E1059" s="220">
        <f t="shared" si="84"/>
        <v>43846</v>
      </c>
      <c r="F1059" s="219">
        <f xml:space="preserve"> InpC!$F$28</f>
        <v>4</v>
      </c>
      <c r="G1059" s="217">
        <f t="shared" si="80"/>
        <v>2020</v>
      </c>
      <c r="H1059" s="216">
        <v>2.2012539365358399</v>
      </c>
      <c r="I1059" s="216">
        <v>2.45103621894962</v>
      </c>
      <c r="J1059" s="194">
        <f t="shared" si="81"/>
        <v>2.3261450777427299</v>
      </c>
      <c r="K1059" s="219">
        <f>InpC!$F$55*100</f>
        <v>0.15</v>
      </c>
      <c r="L1059" s="219">
        <f>InpC!$F$64*100</f>
        <v>0</v>
      </c>
      <c r="M1059" s="194">
        <f t="shared" si="82"/>
        <v>2.17614507774273</v>
      </c>
      <c r="N1059" s="194">
        <f t="shared" si="83"/>
        <v>2.17614507774273</v>
      </c>
    </row>
    <row r="1060" spans="5:14" x14ac:dyDescent="0.25">
      <c r="E1060" s="220">
        <f t="shared" si="84"/>
        <v>43847</v>
      </c>
      <c r="F1060" s="219">
        <f xml:space="preserve"> InpC!$F$28</f>
        <v>4</v>
      </c>
      <c r="G1060" s="217">
        <f t="shared" si="80"/>
        <v>2020</v>
      </c>
      <c r="H1060" s="216">
        <v>2.2004376894907098</v>
      </c>
      <c r="I1060" s="216">
        <v>2.4458744937842298</v>
      </c>
      <c r="J1060" s="194">
        <f t="shared" si="81"/>
        <v>2.3231560916374701</v>
      </c>
      <c r="K1060" s="219">
        <f>InpC!$F$55*100</f>
        <v>0.15</v>
      </c>
      <c r="L1060" s="219">
        <f>InpC!$F$64*100</f>
        <v>0</v>
      </c>
      <c r="M1060" s="194">
        <f t="shared" si="82"/>
        <v>2.1731560916374701</v>
      </c>
      <c r="N1060" s="194">
        <f t="shared" si="83"/>
        <v>2.1731560916374701</v>
      </c>
    </row>
    <row r="1061" spans="5:14" x14ac:dyDescent="0.25">
      <c r="E1061" s="220">
        <f t="shared" si="84"/>
        <v>43850</v>
      </c>
      <c r="F1061" s="219">
        <f xml:space="preserve"> InpC!$F$28</f>
        <v>4</v>
      </c>
      <c r="G1061" s="217">
        <f t="shared" si="80"/>
        <v>2020</v>
      </c>
      <c r="H1061" s="216">
        <v>2.2149865489469298</v>
      </c>
      <c r="I1061" s="216">
        <v>2.4602731171428198</v>
      </c>
      <c r="J1061" s="194">
        <f t="shared" si="81"/>
        <v>2.3376298330448746</v>
      </c>
      <c r="K1061" s="219">
        <f>InpC!$F$55*100</f>
        <v>0.15</v>
      </c>
      <c r="L1061" s="219">
        <f>InpC!$F$64*100</f>
        <v>0</v>
      </c>
      <c r="M1061" s="194">
        <f t="shared" si="82"/>
        <v>2.1876298330448747</v>
      </c>
      <c r="N1061" s="194">
        <f t="shared" si="83"/>
        <v>2.1876298330448747</v>
      </c>
    </row>
    <row r="1062" spans="5:14" x14ac:dyDescent="0.25">
      <c r="E1062" s="220">
        <f t="shared" si="84"/>
        <v>43851</v>
      </c>
      <c r="F1062" s="219">
        <f xml:space="preserve"> InpC!$F$28</f>
        <v>4</v>
      </c>
      <c r="G1062" s="217">
        <f t="shared" si="80"/>
        <v>2020</v>
      </c>
      <c r="H1062" s="216">
        <v>2.1739295823440701</v>
      </c>
      <c r="I1062" s="216">
        <v>2.4194569573586202</v>
      </c>
      <c r="J1062" s="194">
        <f t="shared" si="81"/>
        <v>2.2966932698513451</v>
      </c>
      <c r="K1062" s="219">
        <f>InpC!$F$55*100</f>
        <v>0.15</v>
      </c>
      <c r="L1062" s="219">
        <f>InpC!$F$64*100</f>
        <v>0</v>
      </c>
      <c r="M1062" s="194">
        <f t="shared" si="82"/>
        <v>2.1466932698513452</v>
      </c>
      <c r="N1062" s="194">
        <f t="shared" si="83"/>
        <v>2.1466932698513452</v>
      </c>
    </row>
    <row r="1063" spans="5:14" x14ac:dyDescent="0.25">
      <c r="E1063" s="220">
        <f t="shared" si="84"/>
        <v>43852</v>
      </c>
      <c r="F1063" s="219">
        <f xml:space="preserve"> InpC!$F$28</f>
        <v>4</v>
      </c>
      <c r="G1063" s="217">
        <f t="shared" si="80"/>
        <v>2020</v>
      </c>
      <c r="H1063" s="216">
        <v>2.1614603587613699</v>
      </c>
      <c r="I1063" s="216">
        <v>2.4089171406259098</v>
      </c>
      <c r="J1063" s="194">
        <f t="shared" si="81"/>
        <v>2.2851887496936398</v>
      </c>
      <c r="K1063" s="219">
        <f>InpC!$F$55*100</f>
        <v>0.15</v>
      </c>
      <c r="L1063" s="219">
        <f>InpC!$F$64*100</f>
        <v>0</v>
      </c>
      <c r="M1063" s="194">
        <f t="shared" si="82"/>
        <v>2.1351887496936399</v>
      </c>
      <c r="N1063" s="194">
        <f t="shared" si="83"/>
        <v>2.1351887496936399</v>
      </c>
    </row>
    <row r="1064" spans="5:14" x14ac:dyDescent="0.25">
      <c r="E1064" s="220">
        <f t="shared" si="84"/>
        <v>43853</v>
      </c>
      <c r="F1064" s="219">
        <f xml:space="preserve"> InpC!$F$28</f>
        <v>4</v>
      </c>
      <c r="G1064" s="217">
        <f t="shared" si="80"/>
        <v>2020</v>
      </c>
      <c r="H1064" s="216">
        <v>2.1044306769129202</v>
      </c>
      <c r="I1064" s="216">
        <v>2.3517567835023301</v>
      </c>
      <c r="J1064" s="194">
        <f t="shared" si="81"/>
        <v>2.2280937302076254</v>
      </c>
      <c r="K1064" s="219">
        <f>InpC!$F$55*100</f>
        <v>0.15</v>
      </c>
      <c r="L1064" s="219">
        <f>InpC!$F$64*100</f>
        <v>0</v>
      </c>
      <c r="M1064" s="194">
        <f t="shared" si="82"/>
        <v>2.0780937302076254</v>
      </c>
      <c r="N1064" s="194">
        <f t="shared" si="83"/>
        <v>2.0780937302076254</v>
      </c>
    </row>
    <row r="1065" spans="5:14" x14ac:dyDescent="0.25">
      <c r="E1065" s="220">
        <f t="shared" si="84"/>
        <v>43854</v>
      </c>
      <c r="F1065" s="219">
        <f xml:space="preserve"> InpC!$F$28</f>
        <v>4</v>
      </c>
      <c r="G1065" s="217">
        <f t="shared" si="80"/>
        <v>2020</v>
      </c>
      <c r="H1065" s="216">
        <v>2.0952065649168699</v>
      </c>
      <c r="I1065" s="216">
        <v>2.3414345242609</v>
      </c>
      <c r="J1065" s="194">
        <f t="shared" si="81"/>
        <v>2.2183205445888849</v>
      </c>
      <c r="K1065" s="219">
        <f>InpC!$F$55*100</f>
        <v>0.15</v>
      </c>
      <c r="L1065" s="219">
        <f>InpC!$F$64*100</f>
        <v>0</v>
      </c>
      <c r="M1065" s="194">
        <f t="shared" si="82"/>
        <v>2.068320544588885</v>
      </c>
      <c r="N1065" s="194">
        <f t="shared" si="83"/>
        <v>2.068320544588885</v>
      </c>
    </row>
    <row r="1066" spans="5:14" x14ac:dyDescent="0.25">
      <c r="E1066" s="220">
        <f t="shared" si="84"/>
        <v>43857</v>
      </c>
      <c r="F1066" s="219">
        <f xml:space="preserve"> InpC!$F$28</f>
        <v>4</v>
      </c>
      <c r="G1066" s="217">
        <f t="shared" si="80"/>
        <v>2020</v>
      </c>
      <c r="H1066" s="216">
        <v>2.0580825124084301</v>
      </c>
      <c r="I1066" s="216">
        <v>2.2983661655635199</v>
      </c>
      <c r="J1066" s="194">
        <f t="shared" si="81"/>
        <v>2.178224338985975</v>
      </c>
      <c r="K1066" s="219">
        <f>InpC!$F$55*100</f>
        <v>0.15</v>
      </c>
      <c r="L1066" s="219">
        <f>InpC!$F$64*100</f>
        <v>0</v>
      </c>
      <c r="M1066" s="194">
        <f t="shared" si="82"/>
        <v>2.0282243389859751</v>
      </c>
      <c r="N1066" s="194">
        <f t="shared" si="83"/>
        <v>2.0282243389859751</v>
      </c>
    </row>
    <row r="1067" spans="5:14" x14ac:dyDescent="0.25">
      <c r="E1067" s="220">
        <f t="shared" si="84"/>
        <v>43858</v>
      </c>
      <c r="F1067" s="219">
        <f xml:space="preserve"> InpC!$F$28</f>
        <v>4</v>
      </c>
      <c r="G1067" s="217">
        <f t="shared" si="80"/>
        <v>2020</v>
      </c>
      <c r="H1067" s="216">
        <v>2.1152919142772899</v>
      </c>
      <c r="I1067" s="216">
        <v>2.3571910044538602</v>
      </c>
      <c r="J1067" s="194">
        <f t="shared" si="81"/>
        <v>2.2362414593655751</v>
      </c>
      <c r="K1067" s="219">
        <f>InpC!$F$55*100</f>
        <v>0.15</v>
      </c>
      <c r="L1067" s="219">
        <f>InpC!$F$64*100</f>
        <v>0</v>
      </c>
      <c r="M1067" s="194">
        <f t="shared" si="82"/>
        <v>2.0862414593655751</v>
      </c>
      <c r="N1067" s="194">
        <f t="shared" si="83"/>
        <v>2.0862414593655751</v>
      </c>
    </row>
    <row r="1068" spans="5:14" x14ac:dyDescent="0.25">
      <c r="E1068" s="220">
        <f t="shared" si="84"/>
        <v>43859</v>
      </c>
      <c r="F1068" s="219">
        <f xml:space="preserve"> InpC!$F$28</f>
        <v>4</v>
      </c>
      <c r="G1068" s="217">
        <f t="shared" si="80"/>
        <v>2020</v>
      </c>
      <c r="H1068" s="216">
        <v>2.0934711284518199</v>
      </c>
      <c r="I1068" s="216">
        <v>2.3345635843310202</v>
      </c>
      <c r="J1068" s="194">
        <f t="shared" si="81"/>
        <v>2.2140173563914201</v>
      </c>
      <c r="K1068" s="219">
        <f>InpC!$F$55*100</f>
        <v>0.15</v>
      </c>
      <c r="L1068" s="219">
        <f>InpC!$F$64*100</f>
        <v>0</v>
      </c>
      <c r="M1068" s="194">
        <f t="shared" si="82"/>
        <v>2.0640173563914201</v>
      </c>
      <c r="N1068" s="194">
        <f t="shared" si="83"/>
        <v>2.0640173563914201</v>
      </c>
    </row>
    <row r="1069" spans="5:14" x14ac:dyDescent="0.25">
      <c r="E1069" s="220">
        <f t="shared" si="84"/>
        <v>43860</v>
      </c>
      <c r="F1069" s="219">
        <f xml:space="preserve"> InpC!$F$28</f>
        <v>4</v>
      </c>
      <c r="G1069" s="217">
        <f t="shared" si="80"/>
        <v>2020</v>
      </c>
      <c r="H1069" s="216">
        <v>2.1129448630501999</v>
      </c>
      <c r="I1069" s="216">
        <v>2.3524951254395998</v>
      </c>
      <c r="J1069" s="194">
        <f t="shared" si="81"/>
        <v>2.2327199942449001</v>
      </c>
      <c r="K1069" s="219">
        <f>InpC!$F$55*100</f>
        <v>0.15</v>
      </c>
      <c r="L1069" s="219">
        <f>InpC!$F$64*100</f>
        <v>0</v>
      </c>
      <c r="M1069" s="194">
        <f t="shared" si="82"/>
        <v>2.0827199942449002</v>
      </c>
      <c r="N1069" s="194">
        <f t="shared" si="83"/>
        <v>2.0827199942449002</v>
      </c>
    </row>
    <row r="1070" spans="5:14" x14ac:dyDescent="0.25">
      <c r="E1070" s="220">
        <f t="shared" si="84"/>
        <v>43861</v>
      </c>
      <c r="F1070" s="219">
        <f xml:space="preserve"> InpC!$F$28</f>
        <v>4</v>
      </c>
      <c r="G1070" s="217">
        <f t="shared" si="80"/>
        <v>2020</v>
      </c>
      <c r="H1070" s="216">
        <v>2.09743753977415</v>
      </c>
      <c r="I1070" s="216">
        <v>2.3348478772880199</v>
      </c>
      <c r="J1070" s="194">
        <f t="shared" si="81"/>
        <v>2.216142708531085</v>
      </c>
      <c r="K1070" s="219">
        <f>InpC!$F$55*100</f>
        <v>0.15</v>
      </c>
      <c r="L1070" s="219">
        <f>InpC!$F$64*100</f>
        <v>0</v>
      </c>
      <c r="M1070" s="194">
        <f t="shared" si="82"/>
        <v>2.0661427085310851</v>
      </c>
      <c r="N1070" s="194">
        <f t="shared" si="83"/>
        <v>2.0661427085310851</v>
      </c>
    </row>
    <row r="1071" spans="5:14" x14ac:dyDescent="0.25">
      <c r="E1071" s="220">
        <f t="shared" si="84"/>
        <v>43864</v>
      </c>
      <c r="F1071" s="219">
        <f xml:space="preserve"> InpC!$F$28</f>
        <v>4</v>
      </c>
      <c r="G1071" s="217">
        <f t="shared" si="80"/>
        <v>2020</v>
      </c>
      <c r="H1071" s="216">
        <v>2.1081753619035299</v>
      </c>
      <c r="I1071" s="216">
        <v>2.35344529851344</v>
      </c>
      <c r="J1071" s="194">
        <f t="shared" si="81"/>
        <v>2.230810330208485</v>
      </c>
      <c r="K1071" s="219">
        <f>InpC!$F$55*100</f>
        <v>0.15</v>
      </c>
      <c r="L1071" s="219">
        <f>InpC!$F$64*100</f>
        <v>0</v>
      </c>
      <c r="M1071" s="194">
        <f t="shared" si="82"/>
        <v>2.080810330208485</v>
      </c>
      <c r="N1071" s="194">
        <f t="shared" si="83"/>
        <v>2.080810330208485</v>
      </c>
    </row>
    <row r="1072" spans="5:14" x14ac:dyDescent="0.25">
      <c r="E1072" s="220">
        <f t="shared" si="84"/>
        <v>43865</v>
      </c>
      <c r="F1072" s="219">
        <f xml:space="preserve"> InpC!$F$28</f>
        <v>4</v>
      </c>
      <c r="G1072" s="217">
        <f t="shared" si="80"/>
        <v>2020</v>
      </c>
      <c r="H1072" s="216">
        <v>2.1389278789525301</v>
      </c>
      <c r="I1072" s="216">
        <v>2.38312343574795</v>
      </c>
      <c r="J1072" s="194">
        <f t="shared" si="81"/>
        <v>2.2610256573502401</v>
      </c>
      <c r="K1072" s="219">
        <f>InpC!$F$55*100</f>
        <v>0.15</v>
      </c>
      <c r="L1072" s="219">
        <f>InpC!$F$64*100</f>
        <v>0</v>
      </c>
      <c r="M1072" s="194">
        <f t="shared" si="82"/>
        <v>2.1110256573502402</v>
      </c>
      <c r="N1072" s="194">
        <f t="shared" si="83"/>
        <v>2.1110256573502402</v>
      </c>
    </row>
    <row r="1073" spans="5:14" x14ac:dyDescent="0.25">
      <c r="E1073" s="220">
        <f t="shared" si="84"/>
        <v>43866</v>
      </c>
      <c r="F1073" s="219">
        <f xml:space="preserve"> InpC!$F$28</f>
        <v>4</v>
      </c>
      <c r="G1073" s="217">
        <f t="shared" si="80"/>
        <v>2020</v>
      </c>
      <c r="H1073" s="216">
        <v>2.1694593119966301</v>
      </c>
      <c r="I1073" s="216">
        <v>2.41693059236438</v>
      </c>
      <c r="J1073" s="194">
        <f t="shared" si="81"/>
        <v>2.2931949521805048</v>
      </c>
      <c r="K1073" s="219">
        <f>InpC!$F$55*100</f>
        <v>0.15</v>
      </c>
      <c r="L1073" s="219">
        <f>InpC!$F$64*100</f>
        <v>0</v>
      </c>
      <c r="M1073" s="194">
        <f t="shared" si="82"/>
        <v>2.1431949521805049</v>
      </c>
      <c r="N1073" s="194">
        <f t="shared" si="83"/>
        <v>2.1431949521805049</v>
      </c>
    </row>
    <row r="1074" spans="5:14" x14ac:dyDescent="0.25">
      <c r="E1074" s="220">
        <f t="shared" si="84"/>
        <v>43867</v>
      </c>
      <c r="F1074" s="219">
        <f xml:space="preserve"> InpC!$F$28</f>
        <v>4</v>
      </c>
      <c r="G1074" s="217">
        <f t="shared" si="80"/>
        <v>2020</v>
      </c>
      <c r="H1074" s="216">
        <v>2.1587349356857102</v>
      </c>
      <c r="I1074" s="216">
        <v>2.4031536298248501</v>
      </c>
      <c r="J1074" s="194">
        <f t="shared" si="81"/>
        <v>2.2809442827552804</v>
      </c>
      <c r="K1074" s="219">
        <f>InpC!$F$55*100</f>
        <v>0.15</v>
      </c>
      <c r="L1074" s="219">
        <f>InpC!$F$64*100</f>
        <v>0</v>
      </c>
      <c r="M1074" s="194">
        <f t="shared" si="82"/>
        <v>2.1309442827552805</v>
      </c>
      <c r="N1074" s="194">
        <f t="shared" si="83"/>
        <v>2.1309442827552805</v>
      </c>
    </row>
    <row r="1075" spans="5:14" x14ac:dyDescent="0.25">
      <c r="E1075" s="220">
        <f t="shared" si="84"/>
        <v>43868</v>
      </c>
      <c r="F1075" s="219">
        <f xml:space="preserve"> InpC!$F$28</f>
        <v>4</v>
      </c>
      <c r="G1075" s="217">
        <f t="shared" si="80"/>
        <v>2020</v>
      </c>
      <c r="H1075" s="216">
        <v>2.1408383344805699</v>
      </c>
      <c r="I1075" s="216">
        <v>2.3844445639895699</v>
      </c>
      <c r="J1075" s="194">
        <f t="shared" si="81"/>
        <v>2.2626414492350699</v>
      </c>
      <c r="K1075" s="219">
        <f>InpC!$F$55*100</f>
        <v>0.15</v>
      </c>
      <c r="L1075" s="219">
        <f>InpC!$F$64*100</f>
        <v>0</v>
      </c>
      <c r="M1075" s="194">
        <f t="shared" si="82"/>
        <v>2.11264144923507</v>
      </c>
      <c r="N1075" s="194">
        <f t="shared" si="83"/>
        <v>2.11264144923507</v>
      </c>
    </row>
    <row r="1076" spans="5:14" x14ac:dyDescent="0.25">
      <c r="E1076" s="220">
        <f t="shared" si="84"/>
        <v>43871</v>
      </c>
      <c r="F1076" s="219">
        <f xml:space="preserve"> InpC!$F$28</f>
        <v>4</v>
      </c>
      <c r="G1076" s="217">
        <f t="shared" si="80"/>
        <v>2020</v>
      </c>
      <c r="H1076" s="216">
        <v>2.12606637545578</v>
      </c>
      <c r="I1076" s="216">
        <v>2.3694456023729802</v>
      </c>
      <c r="J1076" s="194">
        <f t="shared" si="81"/>
        <v>2.2477559889143803</v>
      </c>
      <c r="K1076" s="219">
        <f>InpC!$F$55*100</f>
        <v>0.15</v>
      </c>
      <c r="L1076" s="219">
        <f>InpC!$F$64*100</f>
        <v>0</v>
      </c>
      <c r="M1076" s="194">
        <f t="shared" si="82"/>
        <v>2.0977559889143804</v>
      </c>
      <c r="N1076" s="194">
        <f t="shared" si="83"/>
        <v>2.0977559889143804</v>
      </c>
    </row>
    <row r="1077" spans="5:14" x14ac:dyDescent="0.25">
      <c r="E1077" s="220">
        <f t="shared" si="84"/>
        <v>43872</v>
      </c>
      <c r="F1077" s="219">
        <f xml:space="preserve"> InpC!$F$28</f>
        <v>4</v>
      </c>
      <c r="G1077" s="217">
        <f t="shared" si="80"/>
        <v>2020</v>
      </c>
      <c r="H1077" s="216">
        <v>2.12560655193146</v>
      </c>
      <c r="I1077" s="216">
        <v>2.37026123205669</v>
      </c>
      <c r="J1077" s="194">
        <f t="shared" si="81"/>
        <v>2.2479338919940748</v>
      </c>
      <c r="K1077" s="219">
        <f>InpC!$F$55*100</f>
        <v>0.15</v>
      </c>
      <c r="L1077" s="219">
        <f>InpC!$F$64*100</f>
        <v>0</v>
      </c>
      <c r="M1077" s="194">
        <f t="shared" si="82"/>
        <v>2.0979338919940749</v>
      </c>
      <c r="N1077" s="194">
        <f t="shared" si="83"/>
        <v>2.0979338919940749</v>
      </c>
    </row>
    <row r="1078" spans="5:14" x14ac:dyDescent="0.25">
      <c r="E1078" s="220">
        <f t="shared" si="84"/>
        <v>43873</v>
      </c>
      <c r="F1078" s="219">
        <f xml:space="preserve"> InpC!$F$28</f>
        <v>4</v>
      </c>
      <c r="G1078" s="217">
        <f t="shared" si="80"/>
        <v>2020</v>
      </c>
      <c r="H1078" s="216">
        <v>2.1553488194029899</v>
      </c>
      <c r="I1078" s="216">
        <v>2.4075215362370201</v>
      </c>
      <c r="J1078" s="194">
        <f t="shared" si="81"/>
        <v>2.281435177820005</v>
      </c>
      <c r="K1078" s="219">
        <f>InpC!$F$55*100</f>
        <v>0.15</v>
      </c>
      <c r="L1078" s="219">
        <f>InpC!$F$64*100</f>
        <v>0</v>
      </c>
      <c r="M1078" s="194">
        <f t="shared" si="82"/>
        <v>2.1314351778200051</v>
      </c>
      <c r="N1078" s="194">
        <f t="shared" si="83"/>
        <v>2.1314351778200051</v>
      </c>
    </row>
    <row r="1079" spans="5:14" x14ac:dyDescent="0.25">
      <c r="E1079" s="220">
        <f t="shared" si="84"/>
        <v>43874</v>
      </c>
      <c r="F1079" s="219">
        <f xml:space="preserve"> InpC!$F$28</f>
        <v>4</v>
      </c>
      <c r="G1079" s="217">
        <f t="shared" si="80"/>
        <v>2020</v>
      </c>
      <c r="H1079" s="216">
        <v>2.1845172411652398</v>
      </c>
      <c r="I1079" s="216">
        <v>2.4393164371000999</v>
      </c>
      <c r="J1079" s="194">
        <f t="shared" si="81"/>
        <v>2.3119168391326701</v>
      </c>
      <c r="K1079" s="219">
        <f>InpC!$F$55*100</f>
        <v>0.15</v>
      </c>
      <c r="L1079" s="219">
        <f>InpC!$F$64*100</f>
        <v>0</v>
      </c>
      <c r="M1079" s="194">
        <f t="shared" si="82"/>
        <v>2.1619168391326702</v>
      </c>
      <c r="N1079" s="194">
        <f t="shared" si="83"/>
        <v>2.1619168391326702</v>
      </c>
    </row>
    <row r="1080" spans="5:14" x14ac:dyDescent="0.25">
      <c r="E1080" s="220">
        <f t="shared" si="84"/>
        <v>43875</v>
      </c>
      <c r="F1080" s="219">
        <f xml:space="preserve"> InpC!$F$28</f>
        <v>4</v>
      </c>
      <c r="G1080" s="217">
        <f t="shared" si="80"/>
        <v>2020</v>
      </c>
      <c r="H1080" s="216">
        <v>2.1622837167789699</v>
      </c>
      <c r="I1080" s="216">
        <v>2.4197035028583298</v>
      </c>
      <c r="J1080" s="194">
        <f t="shared" si="81"/>
        <v>2.2909936098186501</v>
      </c>
      <c r="K1080" s="219">
        <f>InpC!$F$55*100</f>
        <v>0.15</v>
      </c>
      <c r="L1080" s="219">
        <f>InpC!$F$64*100</f>
        <v>0</v>
      </c>
      <c r="M1080" s="194">
        <f t="shared" si="82"/>
        <v>2.1409936098186502</v>
      </c>
      <c r="N1080" s="194">
        <f t="shared" si="83"/>
        <v>2.1409936098186502</v>
      </c>
    </row>
    <row r="1081" spans="5:14" x14ac:dyDescent="0.25">
      <c r="E1081" s="220">
        <f t="shared" si="84"/>
        <v>43878</v>
      </c>
      <c r="F1081" s="219">
        <f xml:space="preserve"> InpC!$F$28</f>
        <v>4</v>
      </c>
      <c r="G1081" s="217">
        <f t="shared" si="80"/>
        <v>2020</v>
      </c>
      <c r="H1081" s="216">
        <v>2.1787059574752301</v>
      </c>
      <c r="I1081" s="216">
        <v>2.4404941987028002</v>
      </c>
      <c r="J1081" s="194">
        <f t="shared" si="81"/>
        <v>2.3096000780890149</v>
      </c>
      <c r="K1081" s="219">
        <f>InpC!$F$55*100</f>
        <v>0.15</v>
      </c>
      <c r="L1081" s="219">
        <f>InpC!$F$64*100</f>
        <v>0</v>
      </c>
      <c r="M1081" s="194">
        <f t="shared" si="82"/>
        <v>2.159600078089015</v>
      </c>
      <c r="N1081" s="194">
        <f t="shared" si="83"/>
        <v>2.159600078089015</v>
      </c>
    </row>
    <row r="1082" spans="5:14" x14ac:dyDescent="0.25">
      <c r="E1082" s="220">
        <f t="shared" si="84"/>
        <v>43879</v>
      </c>
      <c r="F1082" s="219">
        <f xml:space="preserve"> InpC!$F$28</f>
        <v>4</v>
      </c>
      <c r="G1082" s="217">
        <f t="shared" si="80"/>
        <v>2020</v>
      </c>
      <c r="H1082" s="216">
        <v>2.1627733939225999</v>
      </c>
      <c r="I1082" s="216">
        <v>2.4212293247805898</v>
      </c>
      <c r="J1082" s="194">
        <f t="shared" si="81"/>
        <v>2.2920013593515947</v>
      </c>
      <c r="K1082" s="219">
        <f>InpC!$F$55*100</f>
        <v>0.15</v>
      </c>
      <c r="L1082" s="219">
        <f>InpC!$F$64*100</f>
        <v>0</v>
      </c>
      <c r="M1082" s="194">
        <f t="shared" si="82"/>
        <v>2.1420013593515947</v>
      </c>
      <c r="N1082" s="194">
        <f t="shared" si="83"/>
        <v>2.1420013593515947</v>
      </c>
    </row>
    <row r="1083" spans="5:14" x14ac:dyDescent="0.25">
      <c r="E1083" s="220">
        <f t="shared" si="84"/>
        <v>43880</v>
      </c>
      <c r="F1083" s="219">
        <f xml:space="preserve"> InpC!$F$28</f>
        <v>4</v>
      </c>
      <c r="G1083" s="217">
        <f t="shared" si="80"/>
        <v>2020</v>
      </c>
      <c r="H1083" s="216">
        <v>2.1512057117907601</v>
      </c>
      <c r="I1083" s="216">
        <v>2.40795532725283</v>
      </c>
      <c r="J1083" s="194">
        <f t="shared" si="81"/>
        <v>2.2795805195217951</v>
      </c>
      <c r="K1083" s="219">
        <f>InpC!$F$55*100</f>
        <v>0.15</v>
      </c>
      <c r="L1083" s="219">
        <f>InpC!$F$64*100</f>
        <v>0</v>
      </c>
      <c r="M1083" s="194">
        <f t="shared" si="82"/>
        <v>2.1295805195217952</v>
      </c>
      <c r="N1083" s="194">
        <f t="shared" si="83"/>
        <v>2.1295805195217952</v>
      </c>
    </row>
    <row r="1084" spans="5:14" x14ac:dyDescent="0.25">
      <c r="E1084" s="220">
        <f t="shared" si="84"/>
        <v>43881</v>
      </c>
      <c r="F1084" s="219">
        <f xml:space="preserve"> InpC!$F$28</f>
        <v>4</v>
      </c>
      <c r="G1084" s="217">
        <f t="shared" si="80"/>
        <v>2020</v>
      </c>
      <c r="H1084" s="216">
        <v>2.1182492575256702</v>
      </c>
      <c r="I1084" s="216">
        <v>2.3778259910302402</v>
      </c>
      <c r="J1084" s="194">
        <f t="shared" si="81"/>
        <v>2.2480376242779552</v>
      </c>
      <c r="K1084" s="219">
        <f>InpC!$F$55*100</f>
        <v>0.15</v>
      </c>
      <c r="L1084" s="219">
        <f>InpC!$F$64*100</f>
        <v>0</v>
      </c>
      <c r="M1084" s="194">
        <f t="shared" si="82"/>
        <v>2.0980376242779553</v>
      </c>
      <c r="N1084" s="194">
        <f t="shared" si="83"/>
        <v>2.0980376242779553</v>
      </c>
    </row>
    <row r="1085" spans="5:14" x14ac:dyDescent="0.25">
      <c r="E1085" s="220">
        <f t="shared" si="84"/>
        <v>43882</v>
      </c>
      <c r="F1085" s="219">
        <f xml:space="preserve"> InpC!$F$28</f>
        <v>4</v>
      </c>
      <c r="G1085" s="217">
        <f t="shared" si="80"/>
        <v>2020</v>
      </c>
      <c r="H1085" s="216">
        <v>2.0693185219494201</v>
      </c>
      <c r="I1085" s="216">
        <v>2.3338014090566199</v>
      </c>
      <c r="J1085" s="194">
        <f t="shared" si="81"/>
        <v>2.2015599655030202</v>
      </c>
      <c r="K1085" s="219">
        <f>InpC!$F$55*100</f>
        <v>0.15</v>
      </c>
      <c r="L1085" s="219">
        <f>InpC!$F$64*100</f>
        <v>0</v>
      </c>
      <c r="M1085" s="194">
        <f t="shared" si="82"/>
        <v>2.0515599655030203</v>
      </c>
      <c r="N1085" s="194">
        <f t="shared" si="83"/>
        <v>2.0515599655030203</v>
      </c>
    </row>
    <row r="1086" spans="5:14" x14ac:dyDescent="0.25">
      <c r="E1086" s="220">
        <f t="shared" si="84"/>
        <v>43885</v>
      </c>
      <c r="F1086" s="219">
        <f xml:space="preserve"> InpC!$F$28</f>
        <v>4</v>
      </c>
      <c r="G1086" s="217">
        <f t="shared" si="80"/>
        <v>2020</v>
      </c>
      <c r="H1086" s="216">
        <v>2.0784259980195401</v>
      </c>
      <c r="I1086" s="216">
        <v>2.3448984392181602</v>
      </c>
      <c r="J1086" s="194">
        <f t="shared" si="81"/>
        <v>2.2116622186188502</v>
      </c>
      <c r="K1086" s="219">
        <f>InpC!$F$55*100</f>
        <v>0.15</v>
      </c>
      <c r="L1086" s="219">
        <f>InpC!$F$64*100</f>
        <v>0</v>
      </c>
      <c r="M1086" s="194">
        <f t="shared" si="82"/>
        <v>2.0616622186188502</v>
      </c>
      <c r="N1086" s="194">
        <f t="shared" si="83"/>
        <v>2.0616622186188502</v>
      </c>
    </row>
    <row r="1087" spans="5:14" x14ac:dyDescent="0.25">
      <c r="E1087" s="220">
        <f t="shared" si="84"/>
        <v>43886</v>
      </c>
      <c r="F1087" s="219">
        <f xml:space="preserve"> InpC!$F$28</f>
        <v>4</v>
      </c>
      <c r="G1087" s="217">
        <f t="shared" si="80"/>
        <v>2020</v>
      </c>
      <c r="H1087" s="216">
        <v>2.0855174576878501</v>
      </c>
      <c r="I1087" s="216">
        <v>2.3469619954444099</v>
      </c>
      <c r="J1087" s="194">
        <f t="shared" si="81"/>
        <v>2.2162397265661298</v>
      </c>
      <c r="K1087" s="219">
        <f>InpC!$F$55*100</f>
        <v>0.15</v>
      </c>
      <c r="L1087" s="219">
        <f>InpC!$F$64*100</f>
        <v>0</v>
      </c>
      <c r="M1087" s="194">
        <f t="shared" si="82"/>
        <v>2.0662397265661299</v>
      </c>
      <c r="N1087" s="194">
        <f t="shared" si="83"/>
        <v>2.0662397265661299</v>
      </c>
    </row>
    <row r="1088" spans="5:14" x14ac:dyDescent="0.25">
      <c r="E1088" s="220">
        <f t="shared" si="84"/>
        <v>43887</v>
      </c>
      <c r="F1088" s="219">
        <f xml:space="preserve"> InpC!$F$28</f>
        <v>4</v>
      </c>
      <c r="G1088" s="217">
        <f t="shared" si="80"/>
        <v>2020</v>
      </c>
      <c r="H1088" s="216">
        <v>2.13621807466011</v>
      </c>
      <c r="I1088" s="216">
        <v>2.3973011405611402</v>
      </c>
      <c r="J1088" s="194">
        <f t="shared" si="81"/>
        <v>2.2667596076106253</v>
      </c>
      <c r="K1088" s="219">
        <f>InpC!$F$55*100</f>
        <v>0.15</v>
      </c>
      <c r="L1088" s="219">
        <f>InpC!$F$64*100</f>
        <v>0</v>
      </c>
      <c r="M1088" s="194">
        <f t="shared" si="82"/>
        <v>2.1167596076106254</v>
      </c>
      <c r="N1088" s="194">
        <f t="shared" si="83"/>
        <v>2.1167596076106254</v>
      </c>
    </row>
    <row r="1089" spans="5:14" x14ac:dyDescent="0.25">
      <c r="E1089" s="220">
        <f t="shared" si="84"/>
        <v>43888</v>
      </c>
      <c r="F1089" s="219">
        <f xml:space="preserve"> InpC!$F$28</f>
        <v>4</v>
      </c>
      <c r="G1089" s="217">
        <f t="shared" si="80"/>
        <v>2020</v>
      </c>
      <c r="H1089" s="216">
        <v>2.15480971777396</v>
      </c>
      <c r="I1089" s="216">
        <v>2.42145390279437</v>
      </c>
      <c r="J1089" s="194">
        <f t="shared" si="81"/>
        <v>2.288131810284165</v>
      </c>
      <c r="K1089" s="219">
        <f>InpC!$F$55*100</f>
        <v>0.15</v>
      </c>
      <c r="L1089" s="219">
        <f>InpC!$F$64*100</f>
        <v>0</v>
      </c>
      <c r="M1089" s="194">
        <f t="shared" si="82"/>
        <v>2.1381318102841651</v>
      </c>
      <c r="N1089" s="194">
        <f t="shared" si="83"/>
        <v>2.1381318102841651</v>
      </c>
    </row>
    <row r="1090" spans="5:14" x14ac:dyDescent="0.25">
      <c r="E1090" s="220">
        <f t="shared" si="84"/>
        <v>43889</v>
      </c>
      <c r="F1090" s="219">
        <f xml:space="preserve"> InpC!$F$28</f>
        <v>4</v>
      </c>
      <c r="G1090" s="217">
        <f t="shared" si="80"/>
        <v>2020</v>
      </c>
      <c r="H1090" s="216">
        <v>2.2176223961231298</v>
      </c>
      <c r="I1090" s="216">
        <v>2.4763650583207899</v>
      </c>
      <c r="J1090" s="194">
        <f t="shared" si="81"/>
        <v>2.3469937272219599</v>
      </c>
      <c r="K1090" s="219">
        <f>InpC!$F$55*100</f>
        <v>0.15</v>
      </c>
      <c r="L1090" s="219">
        <f>InpC!$F$64*100</f>
        <v>0</v>
      </c>
      <c r="M1090" s="194">
        <f t="shared" si="82"/>
        <v>2.19699372722196</v>
      </c>
      <c r="N1090" s="194">
        <f t="shared" si="83"/>
        <v>2.19699372722196</v>
      </c>
    </row>
    <row r="1091" spans="5:14" x14ac:dyDescent="0.25">
      <c r="E1091" s="220">
        <f t="shared" si="84"/>
        <v>43892</v>
      </c>
      <c r="F1091" s="219">
        <f xml:space="preserve"> InpC!$F$28</f>
        <v>4</v>
      </c>
      <c r="G1091" s="217">
        <f t="shared" si="80"/>
        <v>2020</v>
      </c>
      <c r="H1091" s="216">
        <v>2.2009384950586401</v>
      </c>
      <c r="I1091" s="216">
        <v>2.4624993545283398</v>
      </c>
      <c r="J1091" s="194">
        <f t="shared" si="81"/>
        <v>2.3317189247934902</v>
      </c>
      <c r="K1091" s="219">
        <f>InpC!$F$55*100</f>
        <v>0.15</v>
      </c>
      <c r="L1091" s="219">
        <f>InpC!$F$64*100</f>
        <v>0</v>
      </c>
      <c r="M1091" s="194">
        <f t="shared" si="82"/>
        <v>2.1817189247934903</v>
      </c>
      <c r="N1091" s="194">
        <f t="shared" si="83"/>
        <v>2.1817189247934903</v>
      </c>
    </row>
    <row r="1092" spans="5:14" x14ac:dyDescent="0.25">
      <c r="E1092" s="220">
        <f t="shared" si="84"/>
        <v>43893</v>
      </c>
      <c r="F1092" s="219">
        <f xml:space="preserve"> InpC!$F$28</f>
        <v>4</v>
      </c>
      <c r="G1092" s="217">
        <f t="shared" si="80"/>
        <v>2020</v>
      </c>
      <c r="H1092" s="216">
        <v>2.1811602903271301</v>
      </c>
      <c r="I1092" s="216">
        <v>2.4428890188484398</v>
      </c>
      <c r="J1092" s="194">
        <f t="shared" si="81"/>
        <v>2.3120246545877849</v>
      </c>
      <c r="K1092" s="219">
        <f>InpC!$F$55*100</f>
        <v>0.15</v>
      </c>
      <c r="L1092" s="219">
        <f>InpC!$F$64*100</f>
        <v>0</v>
      </c>
      <c r="M1092" s="194">
        <f t="shared" si="82"/>
        <v>2.162024654587785</v>
      </c>
      <c r="N1092" s="194">
        <f t="shared" si="83"/>
        <v>2.162024654587785</v>
      </c>
    </row>
    <row r="1093" spans="5:14" x14ac:dyDescent="0.25">
      <c r="E1093" s="220">
        <f t="shared" si="84"/>
        <v>43894</v>
      </c>
      <c r="F1093" s="219">
        <f xml:space="preserve"> InpC!$F$28</f>
        <v>4</v>
      </c>
      <c r="G1093" s="217">
        <f t="shared" si="80"/>
        <v>2020</v>
      </c>
      <c r="H1093" s="216">
        <v>2.1747580715900199</v>
      </c>
      <c r="I1093" s="216">
        <v>2.4332192471587599</v>
      </c>
      <c r="J1093" s="194">
        <f t="shared" si="81"/>
        <v>2.3039886593743901</v>
      </c>
      <c r="K1093" s="219">
        <f>InpC!$F$55*100</f>
        <v>0.15</v>
      </c>
      <c r="L1093" s="219">
        <f>InpC!$F$64*100</f>
        <v>0</v>
      </c>
      <c r="M1093" s="194">
        <f t="shared" si="82"/>
        <v>2.1539886593743902</v>
      </c>
      <c r="N1093" s="194">
        <f t="shared" si="83"/>
        <v>2.1539886593743902</v>
      </c>
    </row>
    <row r="1094" spans="5:14" x14ac:dyDescent="0.25">
      <c r="E1094" s="220">
        <f t="shared" si="84"/>
        <v>43895</v>
      </c>
      <c r="F1094" s="219">
        <f xml:space="preserve"> InpC!$F$28</f>
        <v>4</v>
      </c>
      <c r="G1094" s="217">
        <f t="shared" si="80"/>
        <v>2020</v>
      </c>
      <c r="H1094" s="216">
        <v>2.1318168887435802</v>
      </c>
      <c r="I1094" s="216">
        <v>2.39261104976717</v>
      </c>
      <c r="J1094" s="194">
        <f t="shared" si="81"/>
        <v>2.2622139692553751</v>
      </c>
      <c r="K1094" s="219">
        <f>InpC!$F$55*100</f>
        <v>0.15</v>
      </c>
      <c r="L1094" s="219">
        <f>InpC!$F$64*100</f>
        <v>0</v>
      </c>
      <c r="M1094" s="194">
        <f t="shared" si="82"/>
        <v>2.1122139692553752</v>
      </c>
      <c r="N1094" s="194">
        <f t="shared" si="83"/>
        <v>2.1122139692553752</v>
      </c>
    </row>
    <row r="1095" spans="5:14" x14ac:dyDescent="0.25">
      <c r="E1095" s="220">
        <f t="shared" si="84"/>
        <v>43896</v>
      </c>
      <c r="F1095" s="219">
        <f xml:space="preserve"> InpC!$F$28</f>
        <v>4</v>
      </c>
      <c r="G1095" s="217">
        <f t="shared" ref="G1095:G1158" si="85">YEAR(E1095) + IF(MONTH(E1095) &gt;= F1095, 1, 0)</f>
        <v>2020</v>
      </c>
      <c r="H1095" s="216">
        <v>2.0387658680013798</v>
      </c>
      <c r="I1095" s="216">
        <v>2.3120040609416601</v>
      </c>
      <c r="J1095" s="194">
        <f t="shared" ref="J1095:J1158" si="86">IFERROR(AVERAGE(H1095:I1095),"")</f>
        <v>2.1753849644715197</v>
      </c>
      <c r="K1095" s="219">
        <f>InpC!$F$55*100</f>
        <v>0.15</v>
      </c>
      <c r="L1095" s="219">
        <f>InpC!$F$64*100</f>
        <v>0</v>
      </c>
      <c r="M1095" s="194">
        <f t="shared" ref="M1095:M1158" si="87" xml:space="preserve"> IFERROR(J1095 - K1095,"")</f>
        <v>2.0253849644715198</v>
      </c>
      <c r="N1095" s="194">
        <f t="shared" ref="N1095:N1158" si="88">IFERROR(J1095-K1095+L1095,"")</f>
        <v>2.0253849644715198</v>
      </c>
    </row>
    <row r="1096" spans="5:14" x14ac:dyDescent="0.25">
      <c r="E1096" s="220">
        <f t="shared" ref="E1096:E1159" si="89">WORKDAY(E1095,1,)</f>
        <v>43899</v>
      </c>
      <c r="F1096" s="219">
        <f xml:space="preserve"> InpC!$F$28</f>
        <v>4</v>
      </c>
      <c r="G1096" s="217">
        <f t="shared" si="85"/>
        <v>2020</v>
      </c>
      <c r="H1096" s="216">
        <v>2.1280415206082899</v>
      </c>
      <c r="I1096" s="216">
        <v>2.4179156618111901</v>
      </c>
      <c r="J1096" s="194">
        <f t="shared" si="86"/>
        <v>2.27297859120974</v>
      </c>
      <c r="K1096" s="219">
        <f>InpC!$F$55*100</f>
        <v>0.15</v>
      </c>
      <c r="L1096" s="219">
        <f>InpC!$F$64*100</f>
        <v>0</v>
      </c>
      <c r="M1096" s="194">
        <f t="shared" si="87"/>
        <v>2.1229785912097401</v>
      </c>
      <c r="N1096" s="194">
        <f t="shared" si="88"/>
        <v>2.1229785912097401</v>
      </c>
    </row>
    <row r="1097" spans="5:14" x14ac:dyDescent="0.25">
      <c r="E1097" s="220">
        <f t="shared" si="89"/>
        <v>43900</v>
      </c>
      <c r="F1097" s="219">
        <f xml:space="preserve"> InpC!$F$28</f>
        <v>4</v>
      </c>
      <c r="G1097" s="217">
        <f t="shared" si="85"/>
        <v>2020</v>
      </c>
      <c r="H1097" s="216">
        <v>2.1876511055863799</v>
      </c>
      <c r="I1097" s="216">
        <v>2.5013116048977202</v>
      </c>
      <c r="J1097" s="194">
        <f t="shared" si="86"/>
        <v>2.34448135524205</v>
      </c>
      <c r="K1097" s="219">
        <f>InpC!$F$55*100</f>
        <v>0.15</v>
      </c>
      <c r="L1097" s="219">
        <f>InpC!$F$64*100</f>
        <v>0</v>
      </c>
      <c r="M1097" s="194">
        <f t="shared" si="87"/>
        <v>2.1944813552420501</v>
      </c>
      <c r="N1097" s="194">
        <f t="shared" si="88"/>
        <v>2.1944813552420501</v>
      </c>
    </row>
    <row r="1098" spans="5:14" x14ac:dyDescent="0.25">
      <c r="E1098" s="220">
        <f t="shared" si="89"/>
        <v>43901</v>
      </c>
      <c r="F1098" s="219">
        <f xml:space="preserve"> InpC!$F$28</f>
        <v>4</v>
      </c>
      <c r="G1098" s="217">
        <f t="shared" si="85"/>
        <v>2020</v>
      </c>
      <c r="H1098" s="216">
        <v>2.2657302627985998</v>
      </c>
      <c r="I1098" s="216">
        <v>2.5816187713028902</v>
      </c>
      <c r="J1098" s="194">
        <f t="shared" si="86"/>
        <v>2.423674517050745</v>
      </c>
      <c r="K1098" s="219">
        <f>InpC!$F$55*100</f>
        <v>0.15</v>
      </c>
      <c r="L1098" s="219">
        <f>InpC!$F$64*100</f>
        <v>0</v>
      </c>
      <c r="M1098" s="194">
        <f t="shared" si="87"/>
        <v>2.2736745170507451</v>
      </c>
      <c r="N1098" s="194">
        <f t="shared" si="88"/>
        <v>2.2736745170507451</v>
      </c>
    </row>
    <row r="1099" spans="5:14" x14ac:dyDescent="0.25">
      <c r="E1099" s="220">
        <f t="shared" si="89"/>
        <v>43902</v>
      </c>
      <c r="F1099" s="219">
        <f xml:space="preserve"> InpC!$F$28</f>
        <v>4</v>
      </c>
      <c r="G1099" s="217">
        <f t="shared" si="85"/>
        <v>2020</v>
      </c>
      <c r="H1099" s="216">
        <v>2.40432232721178</v>
      </c>
      <c r="I1099" s="216">
        <v>2.7381406777674999</v>
      </c>
      <c r="J1099" s="194">
        <f t="shared" si="86"/>
        <v>2.5712315024896402</v>
      </c>
      <c r="K1099" s="219">
        <f>InpC!$F$55*100</f>
        <v>0.15</v>
      </c>
      <c r="L1099" s="219">
        <f>InpC!$F$64*100</f>
        <v>0</v>
      </c>
      <c r="M1099" s="194">
        <f t="shared" si="87"/>
        <v>2.4212315024896403</v>
      </c>
      <c r="N1099" s="194">
        <f t="shared" si="88"/>
        <v>2.4212315024896403</v>
      </c>
    </row>
    <row r="1100" spans="5:14" x14ac:dyDescent="0.25">
      <c r="E1100" s="220">
        <f t="shared" si="89"/>
        <v>43903</v>
      </c>
      <c r="F1100" s="219">
        <f xml:space="preserve"> InpC!$F$28</f>
        <v>4</v>
      </c>
      <c r="G1100" s="217">
        <f t="shared" si="85"/>
        <v>2020</v>
      </c>
      <c r="H1100" s="216">
        <v>2.65464067955801</v>
      </c>
      <c r="I1100" s="216">
        <v>2.9936768101152098</v>
      </c>
      <c r="J1100" s="194">
        <f t="shared" si="86"/>
        <v>2.8241587448366099</v>
      </c>
      <c r="K1100" s="219">
        <f>InpC!$F$55*100</f>
        <v>0.15</v>
      </c>
      <c r="L1100" s="219">
        <f>InpC!$F$64*100</f>
        <v>0</v>
      </c>
      <c r="M1100" s="194">
        <f t="shared" si="87"/>
        <v>2.67415874483661</v>
      </c>
      <c r="N1100" s="194">
        <f t="shared" si="88"/>
        <v>2.67415874483661</v>
      </c>
    </row>
    <row r="1101" spans="5:14" x14ac:dyDescent="0.25">
      <c r="E1101" s="220">
        <f t="shared" si="89"/>
        <v>43906</v>
      </c>
      <c r="F1101" s="219">
        <f xml:space="preserve"> InpC!$F$28</f>
        <v>4</v>
      </c>
      <c r="G1101" s="217">
        <f t="shared" si="85"/>
        <v>2020</v>
      </c>
      <c r="H1101" s="216">
        <v>2.9295915799634198</v>
      </c>
      <c r="I1101" s="216">
        <v>3.30640090219141</v>
      </c>
      <c r="J1101" s="194">
        <f t="shared" si="86"/>
        <v>3.1179962410774147</v>
      </c>
      <c r="K1101" s="219">
        <f>InpC!$F$55*100</f>
        <v>0.15</v>
      </c>
      <c r="L1101" s="219">
        <f>InpC!$F$64*100</f>
        <v>0</v>
      </c>
      <c r="M1101" s="194">
        <f t="shared" si="87"/>
        <v>2.9679962410774148</v>
      </c>
      <c r="N1101" s="194">
        <f t="shared" si="88"/>
        <v>2.9679962410774148</v>
      </c>
    </row>
    <row r="1102" spans="5:14" x14ac:dyDescent="0.25">
      <c r="E1102" s="220">
        <f t="shared" si="89"/>
        <v>43907</v>
      </c>
      <c r="F1102" s="219">
        <f xml:space="preserve"> InpC!$F$28</f>
        <v>4</v>
      </c>
      <c r="G1102" s="217">
        <f t="shared" si="85"/>
        <v>2020</v>
      </c>
      <c r="H1102" s="216">
        <v>3.1586204108221101</v>
      </c>
      <c r="I1102" s="216">
        <v>3.5769615592025898</v>
      </c>
      <c r="J1102" s="194">
        <f t="shared" si="86"/>
        <v>3.3677909850123502</v>
      </c>
      <c r="K1102" s="219">
        <f>InpC!$F$55*100</f>
        <v>0.15</v>
      </c>
      <c r="L1102" s="219">
        <f>InpC!$F$64*100</f>
        <v>0</v>
      </c>
      <c r="M1102" s="194">
        <f t="shared" si="87"/>
        <v>3.2177909850123503</v>
      </c>
      <c r="N1102" s="194">
        <f t="shared" si="88"/>
        <v>3.2177909850123503</v>
      </c>
    </row>
    <row r="1103" spans="5:14" x14ac:dyDescent="0.25">
      <c r="E1103" s="220">
        <f t="shared" si="89"/>
        <v>43908</v>
      </c>
      <c r="F1103" s="219">
        <f xml:space="preserve"> InpC!$F$28</f>
        <v>4</v>
      </c>
      <c r="G1103" s="217">
        <f t="shared" si="85"/>
        <v>2020</v>
      </c>
      <c r="H1103" s="216">
        <v>3.6420846806157599</v>
      </c>
      <c r="I1103" s="216">
        <v>4.0815800947906196</v>
      </c>
      <c r="J1103" s="194">
        <f t="shared" si="86"/>
        <v>3.8618323877031897</v>
      </c>
      <c r="K1103" s="219">
        <f>InpC!$F$55*100</f>
        <v>0.15</v>
      </c>
      <c r="L1103" s="219">
        <f>InpC!$F$64*100</f>
        <v>0</v>
      </c>
      <c r="M1103" s="194">
        <f t="shared" si="87"/>
        <v>3.7118323877031898</v>
      </c>
      <c r="N1103" s="194">
        <f t="shared" si="88"/>
        <v>3.7118323877031898</v>
      </c>
    </row>
    <row r="1104" spans="5:14" x14ac:dyDescent="0.25">
      <c r="E1104" s="220">
        <f t="shared" si="89"/>
        <v>43909</v>
      </c>
      <c r="F1104" s="219">
        <f xml:space="preserve"> InpC!$F$28</f>
        <v>4</v>
      </c>
      <c r="G1104" s="217">
        <f t="shared" si="85"/>
        <v>2020</v>
      </c>
      <c r="H1104" s="216">
        <v>3.6342440706876502</v>
      </c>
      <c r="I1104" s="216">
        <v>4.0813244132044204</v>
      </c>
      <c r="J1104" s="194">
        <f t="shared" si="86"/>
        <v>3.8577842419460353</v>
      </c>
      <c r="K1104" s="219">
        <f>InpC!$F$55*100</f>
        <v>0.15</v>
      </c>
      <c r="L1104" s="219">
        <f>InpC!$F$64*100</f>
        <v>0</v>
      </c>
      <c r="M1104" s="194">
        <f t="shared" si="87"/>
        <v>3.7077842419460354</v>
      </c>
      <c r="N1104" s="194">
        <f t="shared" si="88"/>
        <v>3.7077842419460354</v>
      </c>
    </row>
    <row r="1105" spans="5:14" x14ac:dyDescent="0.25">
      <c r="E1105" s="220">
        <f t="shared" si="89"/>
        <v>43910</v>
      </c>
      <c r="F1105" s="219">
        <f xml:space="preserve"> InpC!$F$28</f>
        <v>4</v>
      </c>
      <c r="G1105" s="217">
        <f t="shared" si="85"/>
        <v>2020</v>
      </c>
      <c r="H1105" s="216">
        <v>3.17433052878539</v>
      </c>
      <c r="I1105" s="216">
        <v>3.6718081105215901</v>
      </c>
      <c r="J1105" s="194">
        <f t="shared" si="86"/>
        <v>3.4230693196534903</v>
      </c>
      <c r="K1105" s="219">
        <f>InpC!$F$55*100</f>
        <v>0.15</v>
      </c>
      <c r="L1105" s="219">
        <f>InpC!$F$64*100</f>
        <v>0</v>
      </c>
      <c r="M1105" s="194">
        <f t="shared" si="87"/>
        <v>3.2730693196534903</v>
      </c>
      <c r="N1105" s="194">
        <f t="shared" si="88"/>
        <v>3.2730693196534903</v>
      </c>
    </row>
    <row r="1106" spans="5:14" x14ac:dyDescent="0.25">
      <c r="E1106" s="220">
        <f t="shared" si="89"/>
        <v>43913</v>
      </c>
      <c r="F1106" s="219">
        <f xml:space="preserve"> InpC!$F$28</f>
        <v>4</v>
      </c>
      <c r="G1106" s="217">
        <f t="shared" si="85"/>
        <v>2020</v>
      </c>
      <c r="H1106" s="216">
        <v>3.0815977171826701</v>
      </c>
      <c r="I1106" s="216">
        <v>3.5914619028315702</v>
      </c>
      <c r="J1106" s="194">
        <f t="shared" si="86"/>
        <v>3.3365298100071201</v>
      </c>
      <c r="K1106" s="219">
        <f>InpC!$F$55*100</f>
        <v>0.15</v>
      </c>
      <c r="L1106" s="219">
        <f>InpC!$F$64*100</f>
        <v>0</v>
      </c>
      <c r="M1106" s="194">
        <f t="shared" si="87"/>
        <v>3.1865298100071202</v>
      </c>
      <c r="N1106" s="194">
        <f t="shared" si="88"/>
        <v>3.1865298100071202</v>
      </c>
    </row>
    <row r="1107" spans="5:14" x14ac:dyDescent="0.25">
      <c r="E1107" s="220">
        <f t="shared" si="89"/>
        <v>43914</v>
      </c>
      <c r="F1107" s="219">
        <f xml:space="preserve"> InpC!$F$28</f>
        <v>4</v>
      </c>
      <c r="G1107" s="217">
        <f t="shared" si="85"/>
        <v>2020</v>
      </c>
      <c r="H1107" s="216">
        <v>3.1560749417170602</v>
      </c>
      <c r="I1107" s="216">
        <v>3.6523325873475998</v>
      </c>
      <c r="J1107" s="194">
        <f t="shared" si="86"/>
        <v>3.4042037645323298</v>
      </c>
      <c r="K1107" s="219">
        <f>InpC!$F$55*100</f>
        <v>0.15</v>
      </c>
      <c r="L1107" s="219">
        <f>InpC!$F$64*100</f>
        <v>0</v>
      </c>
      <c r="M1107" s="194">
        <f t="shared" si="87"/>
        <v>3.2542037645323298</v>
      </c>
      <c r="N1107" s="194">
        <f t="shared" si="88"/>
        <v>3.2542037645323298</v>
      </c>
    </row>
    <row r="1108" spans="5:14" x14ac:dyDescent="0.25">
      <c r="E1108" s="220">
        <f t="shared" si="89"/>
        <v>43915</v>
      </c>
      <c r="F1108" s="219">
        <f xml:space="preserve"> InpC!$F$28</f>
        <v>4</v>
      </c>
      <c r="G1108" s="217">
        <f t="shared" si="85"/>
        <v>2020</v>
      </c>
      <c r="H1108" s="216">
        <v>3.1375143276945101</v>
      </c>
      <c r="I1108" s="216">
        <v>3.6261295576652302</v>
      </c>
      <c r="J1108" s="194">
        <f t="shared" si="86"/>
        <v>3.3818219426798701</v>
      </c>
      <c r="K1108" s="219">
        <f>InpC!$F$55*100</f>
        <v>0.15</v>
      </c>
      <c r="L1108" s="219">
        <f>InpC!$F$64*100</f>
        <v>0</v>
      </c>
      <c r="M1108" s="194">
        <f t="shared" si="87"/>
        <v>3.2318219426798702</v>
      </c>
      <c r="N1108" s="194">
        <f t="shared" si="88"/>
        <v>3.2318219426798702</v>
      </c>
    </row>
    <row r="1109" spans="5:14" x14ac:dyDescent="0.25">
      <c r="E1109" s="220">
        <f t="shared" si="89"/>
        <v>43916</v>
      </c>
      <c r="F1109" s="219">
        <f xml:space="preserve"> InpC!$F$28</f>
        <v>4</v>
      </c>
      <c r="G1109" s="217">
        <f t="shared" si="85"/>
        <v>2020</v>
      </c>
      <c r="H1109" s="216">
        <v>3.0359259517564001</v>
      </c>
      <c r="I1109" s="216">
        <v>3.4824841627639298</v>
      </c>
      <c r="J1109" s="194">
        <f t="shared" si="86"/>
        <v>3.2592050572601652</v>
      </c>
      <c r="K1109" s="219">
        <f>InpC!$F$55*100</f>
        <v>0.15</v>
      </c>
      <c r="L1109" s="219">
        <f>InpC!$F$64*100</f>
        <v>0</v>
      </c>
      <c r="M1109" s="194">
        <f t="shared" si="87"/>
        <v>3.1092050572601653</v>
      </c>
      <c r="N1109" s="194">
        <f t="shared" si="88"/>
        <v>3.1092050572601653</v>
      </c>
    </row>
    <row r="1110" spans="5:14" x14ac:dyDescent="0.25">
      <c r="E1110" s="220">
        <f t="shared" si="89"/>
        <v>43917</v>
      </c>
      <c r="F1110" s="219">
        <f xml:space="preserve"> InpC!$F$28</f>
        <v>4</v>
      </c>
      <c r="G1110" s="217">
        <f t="shared" si="85"/>
        <v>2020</v>
      </c>
      <c r="H1110" s="216">
        <v>2.9497851431700801</v>
      </c>
      <c r="I1110" s="216">
        <v>3.3677909406024802</v>
      </c>
      <c r="J1110" s="194">
        <f t="shared" si="86"/>
        <v>3.1587880418862802</v>
      </c>
      <c r="K1110" s="219">
        <f>InpC!$F$55*100</f>
        <v>0.15</v>
      </c>
      <c r="L1110" s="219">
        <f>InpC!$F$64*100</f>
        <v>0</v>
      </c>
      <c r="M1110" s="194">
        <f t="shared" si="87"/>
        <v>3.0087880418862802</v>
      </c>
      <c r="N1110" s="194">
        <f t="shared" si="88"/>
        <v>3.0087880418862802</v>
      </c>
    </row>
    <row r="1111" spans="5:14" x14ac:dyDescent="0.25">
      <c r="E1111" s="220">
        <f t="shared" si="89"/>
        <v>43920</v>
      </c>
      <c r="F1111" s="219">
        <f xml:space="preserve"> InpC!$F$28</f>
        <v>4</v>
      </c>
      <c r="G1111" s="217">
        <f t="shared" si="85"/>
        <v>2020</v>
      </c>
      <c r="H1111" s="216">
        <v>2.9121571555021899</v>
      </c>
      <c r="I1111" s="216">
        <v>3.3183432669480402</v>
      </c>
      <c r="J1111" s="194">
        <f t="shared" si="86"/>
        <v>3.1152502112251153</v>
      </c>
      <c r="K1111" s="219">
        <f>InpC!$F$55*100</f>
        <v>0.15</v>
      </c>
      <c r="L1111" s="219">
        <f>InpC!$F$64*100</f>
        <v>0</v>
      </c>
      <c r="M1111" s="194">
        <f t="shared" si="87"/>
        <v>2.9652502112251153</v>
      </c>
      <c r="N1111" s="194">
        <f t="shared" si="88"/>
        <v>2.9652502112251153</v>
      </c>
    </row>
    <row r="1112" spans="5:14" x14ac:dyDescent="0.25">
      <c r="E1112" s="220">
        <f t="shared" si="89"/>
        <v>43921</v>
      </c>
      <c r="F1112" s="219">
        <f xml:space="preserve"> InpC!$F$28</f>
        <v>4</v>
      </c>
      <c r="G1112" s="217">
        <f t="shared" si="85"/>
        <v>2020</v>
      </c>
      <c r="H1112" s="216">
        <v>2.8818115038299599</v>
      </c>
      <c r="I1112" s="216">
        <v>3.27311545395722</v>
      </c>
      <c r="J1112" s="194">
        <f t="shared" si="86"/>
        <v>3.07746347889359</v>
      </c>
      <c r="K1112" s="219">
        <f>InpC!$F$55*100</f>
        <v>0.15</v>
      </c>
      <c r="L1112" s="219">
        <f>InpC!$F$64*100</f>
        <v>0</v>
      </c>
      <c r="M1112" s="194">
        <f t="shared" si="87"/>
        <v>2.92746347889359</v>
      </c>
      <c r="N1112" s="194">
        <f t="shared" si="88"/>
        <v>2.92746347889359</v>
      </c>
    </row>
    <row r="1113" spans="5:14" x14ac:dyDescent="0.25">
      <c r="E1113" s="220">
        <f t="shared" si="89"/>
        <v>43922</v>
      </c>
      <c r="F1113" s="219">
        <f xml:space="preserve"> InpC!$F$28</f>
        <v>4</v>
      </c>
      <c r="G1113" s="217">
        <f t="shared" si="85"/>
        <v>2021</v>
      </c>
      <c r="H1113" s="216">
        <v>2.7479304185695699</v>
      </c>
      <c r="I1113" s="216">
        <v>3.1200587750556998</v>
      </c>
      <c r="J1113" s="194">
        <f t="shared" si="86"/>
        <v>2.9339945968126351</v>
      </c>
      <c r="K1113" s="219">
        <f>InpC!$F$55*100</f>
        <v>0.15</v>
      </c>
      <c r="L1113" s="219">
        <f>InpC!$F$64*100</f>
        <v>0</v>
      </c>
      <c r="M1113" s="194">
        <f t="shared" si="87"/>
        <v>2.7839945968126352</v>
      </c>
      <c r="N1113" s="194">
        <f t="shared" si="88"/>
        <v>2.7839945968126352</v>
      </c>
    </row>
    <row r="1114" spans="5:14" x14ac:dyDescent="0.25">
      <c r="E1114" s="220">
        <f t="shared" si="89"/>
        <v>43923</v>
      </c>
      <c r="F1114" s="219">
        <f xml:space="preserve"> InpC!$F$28</f>
        <v>4</v>
      </c>
      <c r="G1114" s="217">
        <f t="shared" si="85"/>
        <v>2021</v>
      </c>
      <c r="H1114" s="216">
        <v>2.74380661423019</v>
      </c>
      <c r="I1114" s="216">
        <v>3.1131122515867502</v>
      </c>
      <c r="J1114" s="194">
        <f t="shared" si="86"/>
        <v>2.9284594329084701</v>
      </c>
      <c r="K1114" s="219">
        <f>InpC!$F$55*100</f>
        <v>0.15</v>
      </c>
      <c r="L1114" s="219">
        <f>InpC!$F$64*100</f>
        <v>0</v>
      </c>
      <c r="M1114" s="194">
        <f t="shared" si="87"/>
        <v>2.7784594329084702</v>
      </c>
      <c r="N1114" s="194">
        <f t="shared" si="88"/>
        <v>2.7784594329084702</v>
      </c>
    </row>
    <row r="1115" spans="5:14" x14ac:dyDescent="0.25">
      <c r="E1115" s="220">
        <f t="shared" si="89"/>
        <v>43924</v>
      </c>
      <c r="F1115" s="219">
        <f xml:space="preserve"> InpC!$F$28</f>
        <v>4</v>
      </c>
      <c r="G1115" s="217">
        <f t="shared" si="85"/>
        <v>2021</v>
      </c>
      <c r="H1115" s="216">
        <v>2.6444221340024301</v>
      </c>
      <c r="I1115" s="216">
        <v>3.02260593151414</v>
      </c>
      <c r="J1115" s="194">
        <f t="shared" si="86"/>
        <v>2.8335140327582851</v>
      </c>
      <c r="K1115" s="219">
        <f>InpC!$F$55*100</f>
        <v>0.15</v>
      </c>
      <c r="L1115" s="219">
        <f>InpC!$F$64*100</f>
        <v>0</v>
      </c>
      <c r="M1115" s="194">
        <f t="shared" si="87"/>
        <v>2.6835140327582852</v>
      </c>
      <c r="N1115" s="194">
        <f t="shared" si="88"/>
        <v>2.6835140327582852</v>
      </c>
    </row>
    <row r="1116" spans="5:14" x14ac:dyDescent="0.25">
      <c r="E1116" s="220">
        <f t="shared" si="89"/>
        <v>43927</v>
      </c>
      <c r="F1116" s="219">
        <f xml:space="preserve"> InpC!$F$28</f>
        <v>4</v>
      </c>
      <c r="G1116" s="217">
        <f t="shared" si="85"/>
        <v>2021</v>
      </c>
      <c r="H1116" s="216">
        <v>2.5982238166187401</v>
      </c>
      <c r="I1116" s="216">
        <v>2.9747148359221902</v>
      </c>
      <c r="J1116" s="194">
        <f t="shared" si="86"/>
        <v>2.7864693262704652</v>
      </c>
      <c r="K1116" s="219">
        <f>InpC!$F$55*100</f>
        <v>0.15</v>
      </c>
      <c r="L1116" s="219">
        <f>InpC!$F$64*100</f>
        <v>0</v>
      </c>
      <c r="M1116" s="194">
        <f t="shared" si="87"/>
        <v>2.6364693262704653</v>
      </c>
      <c r="N1116" s="194">
        <f t="shared" si="88"/>
        <v>2.6364693262704653</v>
      </c>
    </row>
    <row r="1117" spans="5:14" x14ac:dyDescent="0.25">
      <c r="E1117" s="220">
        <f t="shared" si="89"/>
        <v>43928</v>
      </c>
      <c r="F1117" s="219">
        <f xml:space="preserve"> InpC!$F$28</f>
        <v>4</v>
      </c>
      <c r="G1117" s="217">
        <f t="shared" si="85"/>
        <v>2021</v>
      </c>
      <c r="H1117" s="216">
        <v>2.55622827213229</v>
      </c>
      <c r="I1117" s="216">
        <v>2.9208361472932101</v>
      </c>
      <c r="J1117" s="194">
        <f t="shared" si="86"/>
        <v>2.73853220971275</v>
      </c>
      <c r="K1117" s="219">
        <f>InpC!$F$55*100</f>
        <v>0.15</v>
      </c>
      <c r="L1117" s="219">
        <f>InpC!$F$64*100</f>
        <v>0</v>
      </c>
      <c r="M1117" s="194">
        <f t="shared" si="87"/>
        <v>2.5885322097127501</v>
      </c>
      <c r="N1117" s="194">
        <f t="shared" si="88"/>
        <v>2.5885322097127501</v>
      </c>
    </row>
    <row r="1118" spans="5:14" x14ac:dyDescent="0.25">
      <c r="E1118" s="220">
        <f t="shared" si="89"/>
        <v>43929</v>
      </c>
      <c r="F1118" s="219">
        <f xml:space="preserve"> InpC!$F$28</f>
        <v>4</v>
      </c>
      <c r="G1118" s="217">
        <f t="shared" si="85"/>
        <v>2021</v>
      </c>
      <c r="H1118" s="216">
        <v>2.49737751354112</v>
      </c>
      <c r="I1118" s="216">
        <v>2.8731405145142901</v>
      </c>
      <c r="J1118" s="194">
        <f t="shared" si="86"/>
        <v>2.6852590140277051</v>
      </c>
      <c r="K1118" s="219">
        <f>InpC!$F$55*100</f>
        <v>0.15</v>
      </c>
      <c r="L1118" s="219">
        <f>InpC!$F$64*100</f>
        <v>0</v>
      </c>
      <c r="M1118" s="194">
        <f t="shared" si="87"/>
        <v>2.5352590140277051</v>
      </c>
      <c r="N1118" s="194">
        <f t="shared" si="88"/>
        <v>2.5352590140277051</v>
      </c>
    </row>
    <row r="1119" spans="5:14" x14ac:dyDescent="0.25">
      <c r="E1119" s="220">
        <f t="shared" si="89"/>
        <v>43930</v>
      </c>
      <c r="F1119" s="219">
        <f xml:space="preserve"> InpC!$F$28</f>
        <v>4</v>
      </c>
      <c r="G1119" s="217">
        <f t="shared" si="85"/>
        <v>2021</v>
      </c>
      <c r="H1119" s="216">
        <v>2.3889936684202602</v>
      </c>
      <c r="I1119" s="216">
        <v>2.7541807402974698</v>
      </c>
      <c r="J1119" s="194">
        <f t="shared" si="86"/>
        <v>2.571587204358865</v>
      </c>
      <c r="K1119" s="219">
        <f>InpC!$F$55*100</f>
        <v>0.15</v>
      </c>
      <c r="L1119" s="219">
        <f>InpC!$F$64*100</f>
        <v>0</v>
      </c>
      <c r="M1119" s="194">
        <f t="shared" si="87"/>
        <v>2.4215872043588651</v>
      </c>
      <c r="N1119" s="194">
        <f t="shared" si="88"/>
        <v>2.4215872043588651</v>
      </c>
    </row>
    <row r="1120" spans="5:14" x14ac:dyDescent="0.25">
      <c r="E1120" s="220">
        <f t="shared" si="89"/>
        <v>43931</v>
      </c>
      <c r="F1120" s="219">
        <f xml:space="preserve"> InpC!$F$28</f>
        <v>4</v>
      </c>
      <c r="G1120" s="217">
        <f t="shared" si="85"/>
        <v>2021</v>
      </c>
      <c r="H1120" s="216">
        <v>2.3889936684202602</v>
      </c>
      <c r="I1120" s="216">
        <v>2.7541807402974698</v>
      </c>
      <c r="J1120" s="194">
        <f t="shared" si="86"/>
        <v>2.571587204358865</v>
      </c>
      <c r="K1120" s="219">
        <f>InpC!$F$55*100</f>
        <v>0.15</v>
      </c>
      <c r="L1120" s="219">
        <f>InpC!$F$64*100</f>
        <v>0</v>
      </c>
      <c r="M1120" s="194">
        <f t="shared" si="87"/>
        <v>2.4215872043588651</v>
      </c>
      <c r="N1120" s="194">
        <f t="shared" si="88"/>
        <v>2.4215872043588651</v>
      </c>
    </row>
    <row r="1121" spans="5:14" x14ac:dyDescent="0.25">
      <c r="E1121" s="220">
        <f t="shared" si="89"/>
        <v>43934</v>
      </c>
      <c r="F1121" s="219">
        <f xml:space="preserve"> InpC!$F$28</f>
        <v>4</v>
      </c>
      <c r="G1121" s="217">
        <f t="shared" si="85"/>
        <v>2021</v>
      </c>
      <c r="H1121" s="216">
        <v>2.3889936684202602</v>
      </c>
      <c r="I1121" s="216">
        <v>2.7541807402974698</v>
      </c>
      <c r="J1121" s="194">
        <f t="shared" si="86"/>
        <v>2.571587204358865</v>
      </c>
      <c r="K1121" s="219">
        <f>InpC!$F$55*100</f>
        <v>0.15</v>
      </c>
      <c r="L1121" s="219">
        <f>InpC!$F$64*100</f>
        <v>0</v>
      </c>
      <c r="M1121" s="194">
        <f t="shared" si="87"/>
        <v>2.4215872043588651</v>
      </c>
      <c r="N1121" s="194">
        <f t="shared" si="88"/>
        <v>2.4215872043588651</v>
      </c>
    </row>
    <row r="1122" spans="5:14" x14ac:dyDescent="0.25">
      <c r="E1122" s="220">
        <f t="shared" si="89"/>
        <v>43935</v>
      </c>
      <c r="F1122" s="219">
        <f xml:space="preserve"> InpC!$F$28</f>
        <v>4</v>
      </c>
      <c r="G1122" s="217">
        <f t="shared" si="85"/>
        <v>2021</v>
      </c>
      <c r="H1122" s="216">
        <v>2.3273520008747299</v>
      </c>
      <c r="I1122" s="216">
        <v>2.6686996387119901</v>
      </c>
      <c r="J1122" s="194">
        <f t="shared" si="86"/>
        <v>2.49802581979336</v>
      </c>
      <c r="K1122" s="219">
        <f>InpC!$F$55*100</f>
        <v>0.15</v>
      </c>
      <c r="L1122" s="219">
        <f>InpC!$F$64*100</f>
        <v>0</v>
      </c>
      <c r="M1122" s="194">
        <f t="shared" si="87"/>
        <v>2.3480258197933601</v>
      </c>
      <c r="N1122" s="194">
        <f t="shared" si="88"/>
        <v>2.3480258197933601</v>
      </c>
    </row>
    <row r="1123" spans="5:14" x14ac:dyDescent="0.25">
      <c r="E1123" s="220">
        <f t="shared" si="89"/>
        <v>43936</v>
      </c>
      <c r="F1123" s="219">
        <f xml:space="preserve"> InpC!$F$28</f>
        <v>4</v>
      </c>
      <c r="G1123" s="217">
        <f t="shared" si="85"/>
        <v>2021</v>
      </c>
      <c r="H1123" s="216">
        <v>2.2861839218369902</v>
      </c>
      <c r="I1123" s="216">
        <v>2.6238932791235801</v>
      </c>
      <c r="J1123" s="194">
        <f t="shared" si="86"/>
        <v>2.4550386004802851</v>
      </c>
      <c r="K1123" s="219">
        <f>InpC!$F$55*100</f>
        <v>0.15</v>
      </c>
      <c r="L1123" s="219">
        <f>InpC!$F$64*100</f>
        <v>0</v>
      </c>
      <c r="M1123" s="194">
        <f t="shared" si="87"/>
        <v>2.3050386004802852</v>
      </c>
      <c r="N1123" s="194">
        <f t="shared" si="88"/>
        <v>2.3050386004802852</v>
      </c>
    </row>
    <row r="1124" spans="5:14" x14ac:dyDescent="0.25">
      <c r="E1124" s="220">
        <f t="shared" si="89"/>
        <v>43937</v>
      </c>
      <c r="F1124" s="219">
        <f xml:space="preserve"> InpC!$F$28</f>
        <v>4</v>
      </c>
      <c r="G1124" s="217">
        <f t="shared" si="85"/>
        <v>2021</v>
      </c>
      <c r="H1124" s="216">
        <v>2.2850410480121899</v>
      </c>
      <c r="I1124" s="216">
        <v>2.6189713030556798</v>
      </c>
      <c r="J1124" s="194">
        <f t="shared" si="86"/>
        <v>2.4520061755339349</v>
      </c>
      <c r="K1124" s="219">
        <f>InpC!$F$55*100</f>
        <v>0.15</v>
      </c>
      <c r="L1124" s="219">
        <f>InpC!$F$64*100</f>
        <v>0</v>
      </c>
      <c r="M1124" s="194">
        <f t="shared" si="87"/>
        <v>2.3020061755339349</v>
      </c>
      <c r="N1124" s="194">
        <f t="shared" si="88"/>
        <v>2.3020061755339349</v>
      </c>
    </row>
    <row r="1125" spans="5:14" x14ac:dyDescent="0.25">
      <c r="E1125" s="220">
        <f t="shared" si="89"/>
        <v>43938</v>
      </c>
      <c r="F1125" s="219">
        <f xml:space="preserve"> InpC!$F$28</f>
        <v>4</v>
      </c>
      <c r="G1125" s="217">
        <f t="shared" si="85"/>
        <v>2021</v>
      </c>
      <c r="H1125" s="216">
        <v>2.2791562496092399</v>
      </c>
      <c r="I1125" s="216">
        <v>2.6097744983926101</v>
      </c>
      <c r="J1125" s="194">
        <f t="shared" si="86"/>
        <v>2.444465374000925</v>
      </c>
      <c r="K1125" s="219">
        <f>InpC!$F$55*100</f>
        <v>0.15</v>
      </c>
      <c r="L1125" s="219">
        <f>InpC!$F$64*100</f>
        <v>0</v>
      </c>
      <c r="M1125" s="194">
        <f t="shared" si="87"/>
        <v>2.2944653740009251</v>
      </c>
      <c r="N1125" s="194">
        <f t="shared" si="88"/>
        <v>2.2944653740009251</v>
      </c>
    </row>
    <row r="1126" spans="5:14" x14ac:dyDescent="0.25">
      <c r="E1126" s="220">
        <f t="shared" si="89"/>
        <v>43941</v>
      </c>
      <c r="F1126" s="219">
        <f xml:space="preserve"> InpC!$F$28</f>
        <v>4</v>
      </c>
      <c r="G1126" s="217">
        <f t="shared" si="85"/>
        <v>2021</v>
      </c>
      <c r="H1126" s="216">
        <v>2.3132240064459202</v>
      </c>
      <c r="I1126" s="216">
        <v>2.6375941152645002</v>
      </c>
      <c r="J1126" s="194">
        <f t="shared" si="86"/>
        <v>2.4754090608552102</v>
      </c>
      <c r="K1126" s="219">
        <f>InpC!$F$55*100</f>
        <v>0.15</v>
      </c>
      <c r="L1126" s="219">
        <f>InpC!$F$64*100</f>
        <v>0</v>
      </c>
      <c r="M1126" s="194">
        <f t="shared" si="87"/>
        <v>2.3254090608552103</v>
      </c>
      <c r="N1126" s="194">
        <f t="shared" si="88"/>
        <v>2.3254090608552103</v>
      </c>
    </row>
    <row r="1127" spans="5:14" x14ac:dyDescent="0.25">
      <c r="E1127" s="220">
        <f t="shared" si="89"/>
        <v>43942</v>
      </c>
      <c r="F1127" s="219">
        <f xml:space="preserve"> InpC!$F$28</f>
        <v>4</v>
      </c>
      <c r="G1127" s="217">
        <f t="shared" si="85"/>
        <v>2021</v>
      </c>
      <c r="H1127" s="216">
        <v>2.2843376724910902</v>
      </c>
      <c r="I1127" s="216">
        <v>2.59713958438202</v>
      </c>
      <c r="J1127" s="194">
        <f t="shared" si="86"/>
        <v>2.4407386284365549</v>
      </c>
      <c r="K1127" s="219">
        <f>InpC!$F$55*100</f>
        <v>0.15</v>
      </c>
      <c r="L1127" s="219">
        <f>InpC!$F$64*100</f>
        <v>0</v>
      </c>
      <c r="M1127" s="194">
        <f t="shared" si="87"/>
        <v>2.290738628436555</v>
      </c>
      <c r="N1127" s="194">
        <f t="shared" si="88"/>
        <v>2.290738628436555</v>
      </c>
    </row>
    <row r="1128" spans="5:14" x14ac:dyDescent="0.25">
      <c r="E1128" s="220">
        <f t="shared" si="89"/>
        <v>43943</v>
      </c>
      <c r="F1128" s="219">
        <f xml:space="preserve"> InpC!$F$28</f>
        <v>4</v>
      </c>
      <c r="G1128" s="217">
        <f t="shared" si="85"/>
        <v>2021</v>
      </c>
      <c r="H1128" s="216">
        <v>2.3012922684808799</v>
      </c>
      <c r="I1128" s="216">
        <v>2.6140629685321302</v>
      </c>
      <c r="J1128" s="194">
        <f t="shared" si="86"/>
        <v>2.457677618506505</v>
      </c>
      <c r="K1128" s="219">
        <f>InpC!$F$55*100</f>
        <v>0.15</v>
      </c>
      <c r="L1128" s="219">
        <f>InpC!$F$64*100</f>
        <v>0</v>
      </c>
      <c r="M1128" s="194">
        <f t="shared" si="87"/>
        <v>2.3076776185065051</v>
      </c>
      <c r="N1128" s="194">
        <f t="shared" si="88"/>
        <v>2.3076776185065051</v>
      </c>
    </row>
    <row r="1129" spans="5:14" x14ac:dyDescent="0.25">
      <c r="E1129" s="220">
        <f t="shared" si="89"/>
        <v>43944</v>
      </c>
      <c r="F1129" s="219">
        <f xml:space="preserve"> InpC!$F$28</f>
        <v>4</v>
      </c>
      <c r="G1129" s="217">
        <f t="shared" si="85"/>
        <v>2021</v>
      </c>
      <c r="H1129" s="216">
        <v>2.2665026779952502</v>
      </c>
      <c r="I1129" s="216">
        <v>2.5855188219745799</v>
      </c>
      <c r="J1129" s="194">
        <f t="shared" si="86"/>
        <v>2.4260107499849148</v>
      </c>
      <c r="K1129" s="219">
        <f>InpC!$F$55*100</f>
        <v>0.15</v>
      </c>
      <c r="L1129" s="219">
        <f>InpC!$F$64*100</f>
        <v>0</v>
      </c>
      <c r="M1129" s="194">
        <f t="shared" si="87"/>
        <v>2.2760107499849149</v>
      </c>
      <c r="N1129" s="194">
        <f t="shared" si="88"/>
        <v>2.2760107499849149</v>
      </c>
    </row>
    <row r="1130" spans="5:14" x14ac:dyDescent="0.25">
      <c r="E1130" s="220">
        <f t="shared" si="89"/>
        <v>43945</v>
      </c>
      <c r="F1130" s="219">
        <f xml:space="preserve"> InpC!$F$28</f>
        <v>4</v>
      </c>
      <c r="G1130" s="217">
        <f t="shared" si="85"/>
        <v>2021</v>
      </c>
      <c r="H1130" s="216">
        <v>2.2733347658810401</v>
      </c>
      <c r="I1130" s="216">
        <v>2.58137928635507</v>
      </c>
      <c r="J1130" s="194">
        <f t="shared" si="86"/>
        <v>2.427357026118055</v>
      </c>
      <c r="K1130" s="219">
        <f>InpC!$F$55*100</f>
        <v>0.15</v>
      </c>
      <c r="L1130" s="219">
        <f>InpC!$F$64*100</f>
        <v>0</v>
      </c>
      <c r="M1130" s="194">
        <f t="shared" si="87"/>
        <v>2.2773570261180551</v>
      </c>
      <c r="N1130" s="194">
        <f t="shared" si="88"/>
        <v>2.2773570261180551</v>
      </c>
    </row>
    <row r="1131" spans="5:14" x14ac:dyDescent="0.25">
      <c r="E1131" s="220">
        <f t="shared" si="89"/>
        <v>43948</v>
      </c>
      <c r="F1131" s="219">
        <f xml:space="preserve"> InpC!$F$28</f>
        <v>4</v>
      </c>
      <c r="G1131" s="217">
        <f t="shared" si="85"/>
        <v>2021</v>
      </c>
      <c r="H1131" s="216">
        <v>2.2867752716043199</v>
      </c>
      <c r="I1131" s="216">
        <v>2.5826770786487598</v>
      </c>
      <c r="J1131" s="194">
        <f t="shared" si="86"/>
        <v>2.4347261751265399</v>
      </c>
      <c r="K1131" s="219">
        <f>InpC!$F$55*100</f>
        <v>0.15</v>
      </c>
      <c r="L1131" s="219">
        <f>InpC!$F$64*100</f>
        <v>0</v>
      </c>
      <c r="M1131" s="194">
        <f t="shared" si="87"/>
        <v>2.28472617512654</v>
      </c>
      <c r="N1131" s="194">
        <f t="shared" si="88"/>
        <v>2.28472617512654</v>
      </c>
    </row>
    <row r="1132" spans="5:14" x14ac:dyDescent="0.25">
      <c r="E1132" s="220">
        <f t="shared" si="89"/>
        <v>43949</v>
      </c>
      <c r="F1132" s="219">
        <f xml:space="preserve"> InpC!$F$28</f>
        <v>4</v>
      </c>
      <c r="G1132" s="217">
        <f t="shared" si="85"/>
        <v>2021</v>
      </c>
      <c r="H1132" s="216">
        <v>2.2728328760251402</v>
      </c>
      <c r="I1132" s="216">
        <v>2.5609350609213202</v>
      </c>
      <c r="J1132" s="194">
        <f t="shared" si="86"/>
        <v>2.4168839684732299</v>
      </c>
      <c r="K1132" s="219">
        <f>InpC!$F$55*100</f>
        <v>0.15</v>
      </c>
      <c r="L1132" s="219">
        <f>InpC!$F$64*100</f>
        <v>0</v>
      </c>
      <c r="M1132" s="194">
        <f t="shared" si="87"/>
        <v>2.26688396847323</v>
      </c>
      <c r="N1132" s="194">
        <f t="shared" si="88"/>
        <v>2.26688396847323</v>
      </c>
    </row>
    <row r="1133" spans="5:14" x14ac:dyDescent="0.25">
      <c r="E1133" s="220">
        <f t="shared" si="89"/>
        <v>43950</v>
      </c>
      <c r="F1133" s="219">
        <f xml:space="preserve"> InpC!$F$28</f>
        <v>4</v>
      </c>
      <c r="G1133" s="217">
        <f t="shared" si="85"/>
        <v>2021</v>
      </c>
      <c r="H1133" s="216">
        <v>2.2548973422473102</v>
      </c>
      <c r="I1133" s="216">
        <v>2.54049159649241</v>
      </c>
      <c r="J1133" s="194">
        <f t="shared" si="86"/>
        <v>2.3976944693698599</v>
      </c>
      <c r="K1133" s="219">
        <f>InpC!$F$55*100</f>
        <v>0.15</v>
      </c>
      <c r="L1133" s="219">
        <f>InpC!$F$64*100</f>
        <v>0</v>
      </c>
      <c r="M1133" s="194">
        <f t="shared" si="87"/>
        <v>2.2476944693698599</v>
      </c>
      <c r="N1133" s="194">
        <f t="shared" si="88"/>
        <v>2.2476944693698599</v>
      </c>
    </row>
    <row r="1134" spans="5:14" x14ac:dyDescent="0.25">
      <c r="E1134" s="220">
        <f t="shared" si="89"/>
        <v>43951</v>
      </c>
      <c r="F1134" s="219">
        <f xml:space="preserve"> InpC!$F$28</f>
        <v>4</v>
      </c>
      <c r="G1134" s="217">
        <f t="shared" si="85"/>
        <v>2021</v>
      </c>
      <c r="H1134" s="216">
        <v>2.2050264423951398</v>
      </c>
      <c r="I1134" s="216">
        <v>2.4857286729818102</v>
      </c>
      <c r="J1134" s="194">
        <f t="shared" si="86"/>
        <v>2.345377557688475</v>
      </c>
      <c r="K1134" s="219">
        <f>InpC!$F$55*100</f>
        <v>0.15</v>
      </c>
      <c r="L1134" s="219">
        <f>InpC!$F$64*100</f>
        <v>0</v>
      </c>
      <c r="M1134" s="194">
        <f t="shared" si="87"/>
        <v>2.1953775576884751</v>
      </c>
      <c r="N1134" s="194">
        <f t="shared" si="88"/>
        <v>2.1953775576884751</v>
      </c>
    </row>
    <row r="1135" spans="5:14" x14ac:dyDescent="0.25">
      <c r="E1135" s="220">
        <f t="shared" si="89"/>
        <v>43952</v>
      </c>
      <c r="F1135" s="219">
        <f xml:space="preserve"> InpC!$F$28</f>
        <v>4</v>
      </c>
      <c r="G1135" s="217">
        <f t="shared" si="85"/>
        <v>2021</v>
      </c>
      <c r="H1135" s="216">
        <v>2.1728873259141301</v>
      </c>
      <c r="I1135" s="216">
        <v>2.5434440954540101</v>
      </c>
      <c r="J1135" s="194">
        <f t="shared" si="86"/>
        <v>2.3581657106840703</v>
      </c>
      <c r="K1135" s="219">
        <f>InpC!$F$55*100</f>
        <v>0.15</v>
      </c>
      <c r="L1135" s="219">
        <f>InpC!$F$64*100</f>
        <v>0</v>
      </c>
      <c r="M1135" s="194">
        <f t="shared" si="87"/>
        <v>2.2081657106840704</v>
      </c>
      <c r="N1135" s="194">
        <f t="shared" si="88"/>
        <v>2.2081657106840704</v>
      </c>
    </row>
    <row r="1136" spans="5:14" x14ac:dyDescent="0.25">
      <c r="E1136" s="220">
        <f t="shared" si="89"/>
        <v>43955</v>
      </c>
      <c r="F1136" s="219">
        <f xml:space="preserve"> InpC!$F$28</f>
        <v>4</v>
      </c>
      <c r="G1136" s="217">
        <f t="shared" si="85"/>
        <v>2021</v>
      </c>
      <c r="H1136" s="216">
        <v>2.17494118930769</v>
      </c>
      <c r="I1136" s="216">
        <v>2.5278699467435</v>
      </c>
      <c r="J1136" s="194">
        <f t="shared" si="86"/>
        <v>2.3514055680255952</v>
      </c>
      <c r="K1136" s="219">
        <f>InpC!$F$55*100</f>
        <v>0.15</v>
      </c>
      <c r="L1136" s="219">
        <f>InpC!$F$64*100</f>
        <v>0</v>
      </c>
      <c r="M1136" s="194">
        <f t="shared" si="87"/>
        <v>2.2014055680255953</v>
      </c>
      <c r="N1136" s="194">
        <f t="shared" si="88"/>
        <v>2.2014055680255953</v>
      </c>
    </row>
    <row r="1137" spans="5:14" x14ac:dyDescent="0.25">
      <c r="E1137" s="220">
        <f t="shared" si="89"/>
        <v>43956</v>
      </c>
      <c r="F1137" s="219">
        <f xml:space="preserve"> InpC!$F$28</f>
        <v>4</v>
      </c>
      <c r="G1137" s="217">
        <f t="shared" si="85"/>
        <v>2021</v>
      </c>
      <c r="H1137" s="216">
        <v>2.1645359243818998</v>
      </c>
      <c r="I1137" s="216">
        <v>2.5177516918975398</v>
      </c>
      <c r="J1137" s="194">
        <f t="shared" si="86"/>
        <v>2.3411438081397198</v>
      </c>
      <c r="K1137" s="219">
        <f>InpC!$F$55*100</f>
        <v>0.15</v>
      </c>
      <c r="L1137" s="219">
        <f>InpC!$F$64*100</f>
        <v>0</v>
      </c>
      <c r="M1137" s="194">
        <f t="shared" si="87"/>
        <v>2.1911438081397199</v>
      </c>
      <c r="N1137" s="194">
        <f t="shared" si="88"/>
        <v>2.1911438081397199</v>
      </c>
    </row>
    <row r="1138" spans="5:14" x14ac:dyDescent="0.25">
      <c r="E1138" s="220">
        <f t="shared" si="89"/>
        <v>43957</v>
      </c>
      <c r="F1138" s="219">
        <f xml:space="preserve"> InpC!$F$28</f>
        <v>4</v>
      </c>
      <c r="G1138" s="217">
        <f t="shared" si="85"/>
        <v>2021</v>
      </c>
      <c r="H1138" s="216">
        <v>2.2036067627639899</v>
      </c>
      <c r="I1138" s="216">
        <v>2.5537910166328102</v>
      </c>
      <c r="J1138" s="194">
        <f t="shared" si="86"/>
        <v>2.3786988896984003</v>
      </c>
      <c r="K1138" s="219">
        <f>InpC!$F$55*100</f>
        <v>0.15</v>
      </c>
      <c r="L1138" s="219">
        <f>InpC!$F$64*100</f>
        <v>0</v>
      </c>
      <c r="M1138" s="194">
        <f t="shared" si="87"/>
        <v>2.2286988896984004</v>
      </c>
      <c r="N1138" s="194">
        <f t="shared" si="88"/>
        <v>2.2286988896984004</v>
      </c>
    </row>
    <row r="1139" spans="5:14" x14ac:dyDescent="0.25">
      <c r="E1139" s="220">
        <f t="shared" si="89"/>
        <v>43958</v>
      </c>
      <c r="F1139" s="219">
        <f xml:space="preserve"> InpC!$F$28</f>
        <v>4</v>
      </c>
      <c r="G1139" s="217">
        <f t="shared" si="85"/>
        <v>2021</v>
      </c>
      <c r="H1139" s="216">
        <v>2.2179353154833401</v>
      </c>
      <c r="I1139" s="216">
        <v>2.5803040916045301</v>
      </c>
      <c r="J1139" s="194">
        <f t="shared" si="86"/>
        <v>2.3991197035439349</v>
      </c>
      <c r="K1139" s="219">
        <f>InpC!$F$55*100</f>
        <v>0.15</v>
      </c>
      <c r="L1139" s="219">
        <f>InpC!$F$64*100</f>
        <v>0</v>
      </c>
      <c r="M1139" s="194">
        <f t="shared" si="87"/>
        <v>2.249119703543935</v>
      </c>
      <c r="N1139" s="194">
        <f t="shared" si="88"/>
        <v>2.249119703543935</v>
      </c>
    </row>
    <row r="1140" spans="5:14" x14ac:dyDescent="0.25">
      <c r="E1140" s="220">
        <f t="shared" si="89"/>
        <v>43959</v>
      </c>
      <c r="F1140" s="219">
        <f xml:space="preserve"> InpC!$F$28</f>
        <v>4</v>
      </c>
      <c r="G1140" s="217">
        <f t="shared" si="85"/>
        <v>2021</v>
      </c>
      <c r="H1140" s="216">
        <v>2.2179353154833401</v>
      </c>
      <c r="I1140" s="216">
        <v>2.5803040916045301</v>
      </c>
      <c r="J1140" s="194">
        <f t="shared" si="86"/>
        <v>2.3991197035439349</v>
      </c>
      <c r="K1140" s="219">
        <f>InpC!$F$55*100</f>
        <v>0.15</v>
      </c>
      <c r="L1140" s="219">
        <f>InpC!$F$64*100</f>
        <v>0</v>
      </c>
      <c r="M1140" s="194">
        <f t="shared" si="87"/>
        <v>2.249119703543935</v>
      </c>
      <c r="N1140" s="194">
        <f t="shared" si="88"/>
        <v>2.249119703543935</v>
      </c>
    </row>
    <row r="1141" spans="5:14" x14ac:dyDescent="0.25">
      <c r="E1141" s="220">
        <f t="shared" si="89"/>
        <v>43962</v>
      </c>
      <c r="F1141" s="219">
        <f xml:space="preserve"> InpC!$F$28</f>
        <v>4</v>
      </c>
      <c r="G1141" s="217">
        <f t="shared" si="85"/>
        <v>2021</v>
      </c>
      <c r="H1141" s="216">
        <v>2.2481916860052298</v>
      </c>
      <c r="I1141" s="216">
        <v>2.6163934337546002</v>
      </c>
      <c r="J1141" s="194">
        <f t="shared" si="86"/>
        <v>2.4322925598799152</v>
      </c>
      <c r="K1141" s="219">
        <f>InpC!$F$55*100</f>
        <v>0.15</v>
      </c>
      <c r="L1141" s="219">
        <f>InpC!$F$64*100</f>
        <v>0</v>
      </c>
      <c r="M1141" s="194">
        <f t="shared" si="87"/>
        <v>2.2822925598799153</v>
      </c>
      <c r="N1141" s="194">
        <f t="shared" si="88"/>
        <v>2.2822925598799153</v>
      </c>
    </row>
    <row r="1142" spans="5:14" x14ac:dyDescent="0.25">
      <c r="E1142" s="220">
        <f t="shared" si="89"/>
        <v>43963</v>
      </c>
      <c r="F1142" s="219">
        <f xml:space="preserve"> InpC!$F$28</f>
        <v>4</v>
      </c>
      <c r="G1142" s="217">
        <f t="shared" si="85"/>
        <v>2021</v>
      </c>
      <c r="H1142" s="216">
        <v>2.2616889597543999</v>
      </c>
      <c r="I1142" s="216">
        <v>2.6361626382352901</v>
      </c>
      <c r="J1142" s="194">
        <f t="shared" si="86"/>
        <v>2.448925798994845</v>
      </c>
      <c r="K1142" s="219">
        <f>InpC!$F$55*100</f>
        <v>0.15</v>
      </c>
      <c r="L1142" s="219">
        <f>InpC!$F$64*100</f>
        <v>0</v>
      </c>
      <c r="M1142" s="194">
        <f t="shared" si="87"/>
        <v>2.2989257989948451</v>
      </c>
      <c r="N1142" s="194">
        <f t="shared" si="88"/>
        <v>2.2989257989948451</v>
      </c>
    </row>
    <row r="1143" spans="5:14" x14ac:dyDescent="0.25">
      <c r="E1143" s="220">
        <f t="shared" si="89"/>
        <v>43964</v>
      </c>
      <c r="F1143" s="219">
        <f xml:space="preserve"> InpC!$F$28</f>
        <v>4</v>
      </c>
      <c r="G1143" s="217">
        <f t="shared" si="85"/>
        <v>2021</v>
      </c>
      <c r="H1143" s="216">
        <v>2.2694772172084399</v>
      </c>
      <c r="I1143" s="216">
        <v>2.6500118543833899</v>
      </c>
      <c r="J1143" s="194">
        <f t="shared" si="86"/>
        <v>2.4597445357959149</v>
      </c>
      <c r="K1143" s="219">
        <f>InpC!$F$55*100</f>
        <v>0.15</v>
      </c>
      <c r="L1143" s="219">
        <f>InpC!$F$64*100</f>
        <v>0</v>
      </c>
      <c r="M1143" s="194">
        <f t="shared" si="87"/>
        <v>2.309744535795915</v>
      </c>
      <c r="N1143" s="194">
        <f t="shared" si="88"/>
        <v>2.309744535795915</v>
      </c>
    </row>
    <row r="1144" spans="5:14" x14ac:dyDescent="0.25">
      <c r="E1144" s="220">
        <f t="shared" si="89"/>
        <v>43965</v>
      </c>
      <c r="F1144" s="219">
        <f xml:space="preserve"> InpC!$F$28</f>
        <v>4</v>
      </c>
      <c r="G1144" s="217">
        <f t="shared" si="85"/>
        <v>2021</v>
      </c>
      <c r="H1144" s="216">
        <v>2.2985456229413299</v>
      </c>
      <c r="I1144" s="216">
        <v>2.6831109691934998</v>
      </c>
      <c r="J1144" s="194">
        <f t="shared" si="86"/>
        <v>2.4908282960674146</v>
      </c>
      <c r="K1144" s="219">
        <f>InpC!$F$55*100</f>
        <v>0.15</v>
      </c>
      <c r="L1144" s="219">
        <f>InpC!$F$64*100</f>
        <v>0</v>
      </c>
      <c r="M1144" s="194">
        <f t="shared" si="87"/>
        <v>2.3408282960674147</v>
      </c>
      <c r="N1144" s="194">
        <f t="shared" si="88"/>
        <v>2.3408282960674147</v>
      </c>
    </row>
    <row r="1145" spans="5:14" x14ac:dyDescent="0.25">
      <c r="E1145" s="220">
        <f t="shared" si="89"/>
        <v>43966</v>
      </c>
      <c r="F1145" s="219">
        <f xml:space="preserve"> InpC!$F$28</f>
        <v>4</v>
      </c>
      <c r="G1145" s="217">
        <f t="shared" si="85"/>
        <v>2021</v>
      </c>
      <c r="H1145" s="216">
        <v>2.3118349785549301</v>
      </c>
      <c r="I1145" s="216">
        <v>2.6997199994421299</v>
      </c>
      <c r="J1145" s="194">
        <f t="shared" si="86"/>
        <v>2.5057774889985298</v>
      </c>
      <c r="K1145" s="219">
        <f>InpC!$F$55*100</f>
        <v>0.15</v>
      </c>
      <c r="L1145" s="219">
        <f>InpC!$F$64*100</f>
        <v>0</v>
      </c>
      <c r="M1145" s="194">
        <f t="shared" si="87"/>
        <v>2.3557774889985299</v>
      </c>
      <c r="N1145" s="194">
        <f t="shared" si="88"/>
        <v>2.3557774889985299</v>
      </c>
    </row>
    <row r="1146" spans="5:14" x14ac:dyDescent="0.25">
      <c r="E1146" s="220">
        <f t="shared" si="89"/>
        <v>43969</v>
      </c>
      <c r="F1146" s="219">
        <f xml:space="preserve"> InpC!$F$28</f>
        <v>4</v>
      </c>
      <c r="G1146" s="217">
        <f t="shared" si="85"/>
        <v>2021</v>
      </c>
      <c r="H1146" s="216">
        <v>2.3436091586184902</v>
      </c>
      <c r="I1146" s="216">
        <v>2.7329145422343402</v>
      </c>
      <c r="J1146" s="194">
        <f t="shared" si="86"/>
        <v>2.5382618504264149</v>
      </c>
      <c r="K1146" s="219">
        <f>InpC!$F$55*100</f>
        <v>0.15</v>
      </c>
      <c r="L1146" s="219">
        <f>InpC!$F$64*100</f>
        <v>0</v>
      </c>
      <c r="M1146" s="194">
        <f t="shared" si="87"/>
        <v>2.388261850426415</v>
      </c>
      <c r="N1146" s="194">
        <f t="shared" si="88"/>
        <v>2.388261850426415</v>
      </c>
    </row>
    <row r="1147" spans="5:14" x14ac:dyDescent="0.25">
      <c r="E1147" s="220">
        <f t="shared" si="89"/>
        <v>43970</v>
      </c>
      <c r="F1147" s="219">
        <f xml:space="preserve"> InpC!$F$28</f>
        <v>4</v>
      </c>
      <c r="G1147" s="217">
        <f t="shared" si="85"/>
        <v>2021</v>
      </c>
      <c r="H1147" s="216">
        <v>2.31058172452743</v>
      </c>
      <c r="I1147" s="216">
        <v>2.7057990820750102</v>
      </c>
      <c r="J1147" s="194">
        <f t="shared" si="86"/>
        <v>2.5081904033012199</v>
      </c>
      <c r="K1147" s="219">
        <f>InpC!$F$55*100</f>
        <v>0.15</v>
      </c>
      <c r="L1147" s="219">
        <f>InpC!$F$64*100</f>
        <v>0</v>
      </c>
      <c r="M1147" s="194">
        <f t="shared" si="87"/>
        <v>2.35819040330122</v>
      </c>
      <c r="N1147" s="194">
        <f t="shared" si="88"/>
        <v>2.35819040330122</v>
      </c>
    </row>
    <row r="1148" spans="5:14" x14ac:dyDescent="0.25">
      <c r="E1148" s="220">
        <f t="shared" si="89"/>
        <v>43971</v>
      </c>
      <c r="F1148" s="219">
        <f xml:space="preserve"> InpC!$F$28</f>
        <v>4</v>
      </c>
      <c r="G1148" s="217">
        <f t="shared" si="85"/>
        <v>2021</v>
      </c>
      <c r="H1148" s="216">
        <v>2.2826055769466</v>
      </c>
      <c r="I1148" s="216">
        <v>2.6805962227749398</v>
      </c>
      <c r="J1148" s="194">
        <f t="shared" si="86"/>
        <v>2.4816008998607701</v>
      </c>
      <c r="K1148" s="219">
        <f>InpC!$F$55*100</f>
        <v>0.15</v>
      </c>
      <c r="L1148" s="219">
        <f>InpC!$F$64*100</f>
        <v>0</v>
      </c>
      <c r="M1148" s="194">
        <f t="shared" si="87"/>
        <v>2.3316008998607702</v>
      </c>
      <c r="N1148" s="194">
        <f t="shared" si="88"/>
        <v>2.3316008998607702</v>
      </c>
    </row>
    <row r="1149" spans="5:14" x14ac:dyDescent="0.25">
      <c r="E1149" s="220">
        <f t="shared" si="89"/>
        <v>43972</v>
      </c>
      <c r="F1149" s="219">
        <f xml:space="preserve"> InpC!$F$28</f>
        <v>4</v>
      </c>
      <c r="G1149" s="217">
        <f t="shared" si="85"/>
        <v>2021</v>
      </c>
      <c r="H1149" s="216">
        <v>2.2145698838794199</v>
      </c>
      <c r="I1149" s="216">
        <v>2.6105251910153502</v>
      </c>
      <c r="J1149" s="194">
        <f t="shared" si="86"/>
        <v>2.4125475374473853</v>
      </c>
      <c r="K1149" s="219">
        <f>InpC!$F$55*100</f>
        <v>0.15</v>
      </c>
      <c r="L1149" s="219">
        <f>InpC!$F$64*100</f>
        <v>0</v>
      </c>
      <c r="M1149" s="194">
        <f t="shared" si="87"/>
        <v>2.2625475374473853</v>
      </c>
      <c r="N1149" s="194">
        <f t="shared" si="88"/>
        <v>2.2625475374473853</v>
      </c>
    </row>
    <row r="1150" spans="5:14" x14ac:dyDescent="0.25">
      <c r="E1150" s="220">
        <f t="shared" si="89"/>
        <v>43973</v>
      </c>
      <c r="F1150" s="219">
        <f xml:space="preserve"> InpC!$F$28</f>
        <v>4</v>
      </c>
      <c r="G1150" s="217">
        <f t="shared" si="85"/>
        <v>2021</v>
      </c>
      <c r="H1150" s="216">
        <v>2.2175951055971899</v>
      </c>
      <c r="I1150" s="216">
        <v>2.6070755131674499</v>
      </c>
      <c r="J1150" s="194">
        <f t="shared" si="86"/>
        <v>2.4123353093823199</v>
      </c>
      <c r="K1150" s="219">
        <f>InpC!$F$55*100</f>
        <v>0.15</v>
      </c>
      <c r="L1150" s="219">
        <f>InpC!$F$64*100</f>
        <v>0</v>
      </c>
      <c r="M1150" s="194">
        <f t="shared" si="87"/>
        <v>2.26233530938232</v>
      </c>
      <c r="N1150" s="194">
        <f t="shared" si="88"/>
        <v>2.26233530938232</v>
      </c>
    </row>
    <row r="1151" spans="5:14" x14ac:dyDescent="0.25">
      <c r="E1151" s="220">
        <f t="shared" si="89"/>
        <v>43976</v>
      </c>
      <c r="F1151" s="219">
        <f xml:space="preserve"> InpC!$F$28</f>
        <v>4</v>
      </c>
      <c r="G1151" s="217">
        <f t="shared" si="85"/>
        <v>2021</v>
      </c>
      <c r="H1151" s="216">
        <v>2.2175951055971899</v>
      </c>
      <c r="I1151" s="216">
        <v>2.6070755131674499</v>
      </c>
      <c r="J1151" s="194">
        <f t="shared" si="86"/>
        <v>2.4123353093823199</v>
      </c>
      <c r="K1151" s="219">
        <f>InpC!$F$55*100</f>
        <v>0.15</v>
      </c>
      <c r="L1151" s="219">
        <f>InpC!$F$64*100</f>
        <v>0</v>
      </c>
      <c r="M1151" s="194">
        <f t="shared" si="87"/>
        <v>2.26233530938232</v>
      </c>
      <c r="N1151" s="194">
        <f t="shared" si="88"/>
        <v>2.26233530938232</v>
      </c>
    </row>
    <row r="1152" spans="5:14" x14ac:dyDescent="0.25">
      <c r="E1152" s="220">
        <f t="shared" si="89"/>
        <v>43977</v>
      </c>
      <c r="F1152" s="219">
        <f xml:space="preserve"> InpC!$F$28</f>
        <v>4</v>
      </c>
      <c r="G1152" s="217">
        <f t="shared" si="85"/>
        <v>2021</v>
      </c>
      <c r="H1152" s="216">
        <v>2.2326676478338898</v>
      </c>
      <c r="I1152" s="216">
        <v>2.6204388733288799</v>
      </c>
      <c r="J1152" s="194">
        <f t="shared" si="86"/>
        <v>2.4265532605813851</v>
      </c>
      <c r="K1152" s="219">
        <f>InpC!$F$55*100</f>
        <v>0.15</v>
      </c>
      <c r="L1152" s="219">
        <f>InpC!$F$64*100</f>
        <v>0</v>
      </c>
      <c r="M1152" s="194">
        <f t="shared" si="87"/>
        <v>2.2765532605813852</v>
      </c>
      <c r="N1152" s="194">
        <f t="shared" si="88"/>
        <v>2.2765532605813852</v>
      </c>
    </row>
    <row r="1153" spans="5:14" x14ac:dyDescent="0.25">
      <c r="E1153" s="220">
        <f t="shared" si="89"/>
        <v>43978</v>
      </c>
      <c r="F1153" s="219">
        <f xml:space="preserve"> InpC!$F$28</f>
        <v>4</v>
      </c>
      <c r="G1153" s="217">
        <f t="shared" si="85"/>
        <v>2021</v>
      </c>
      <c r="H1153" s="216">
        <v>2.18203521061618</v>
      </c>
      <c r="I1153" s="216">
        <v>2.55382933448261</v>
      </c>
      <c r="J1153" s="194">
        <f t="shared" si="86"/>
        <v>2.3679322725493952</v>
      </c>
      <c r="K1153" s="219">
        <f>InpC!$F$55*100</f>
        <v>0.15</v>
      </c>
      <c r="L1153" s="219">
        <f>InpC!$F$64*100</f>
        <v>0</v>
      </c>
      <c r="M1153" s="194">
        <f t="shared" si="87"/>
        <v>2.2179322725493953</v>
      </c>
      <c r="N1153" s="194">
        <f t="shared" si="88"/>
        <v>2.2179322725493953</v>
      </c>
    </row>
    <row r="1154" spans="5:14" x14ac:dyDescent="0.25">
      <c r="E1154" s="220">
        <f t="shared" si="89"/>
        <v>43979</v>
      </c>
      <c r="F1154" s="219">
        <f xml:space="preserve"> InpC!$F$28</f>
        <v>4</v>
      </c>
      <c r="G1154" s="217">
        <f t="shared" si="85"/>
        <v>2021</v>
      </c>
      <c r="H1154" s="216">
        <v>2.1597220670346902</v>
      </c>
      <c r="I1154" s="216">
        <v>2.53349382127168</v>
      </c>
      <c r="J1154" s="194">
        <f t="shared" si="86"/>
        <v>2.3466079441531851</v>
      </c>
      <c r="K1154" s="219">
        <f>InpC!$F$55*100</f>
        <v>0.15</v>
      </c>
      <c r="L1154" s="219">
        <f>InpC!$F$64*100</f>
        <v>0</v>
      </c>
      <c r="M1154" s="194">
        <f t="shared" si="87"/>
        <v>2.1966079441531852</v>
      </c>
      <c r="N1154" s="194">
        <f t="shared" si="88"/>
        <v>2.1966079441531852</v>
      </c>
    </row>
    <row r="1155" spans="5:14" x14ac:dyDescent="0.25">
      <c r="E1155" s="220">
        <f t="shared" si="89"/>
        <v>43980</v>
      </c>
      <c r="F1155" s="219">
        <f xml:space="preserve"> InpC!$F$28</f>
        <v>4</v>
      </c>
      <c r="G1155" s="217">
        <f t="shared" si="85"/>
        <v>2021</v>
      </c>
      <c r="H1155" s="216">
        <v>2.1240273295874799</v>
      </c>
      <c r="I1155" s="216">
        <v>2.49766639551697</v>
      </c>
      <c r="J1155" s="194">
        <f t="shared" si="86"/>
        <v>2.3108468625522249</v>
      </c>
      <c r="K1155" s="219">
        <f>InpC!$F$55*100</f>
        <v>0.15</v>
      </c>
      <c r="L1155" s="219">
        <f>InpC!$F$64*100</f>
        <v>0</v>
      </c>
      <c r="M1155" s="194">
        <f t="shared" si="87"/>
        <v>2.160846862552225</v>
      </c>
      <c r="N1155" s="194">
        <f t="shared" si="88"/>
        <v>2.160846862552225</v>
      </c>
    </row>
    <row r="1156" spans="5:14" x14ac:dyDescent="0.25">
      <c r="E1156" s="220">
        <f t="shared" si="89"/>
        <v>43983</v>
      </c>
      <c r="F1156" s="219">
        <f xml:space="preserve"> InpC!$F$28</f>
        <v>4</v>
      </c>
      <c r="G1156" s="217">
        <f t="shared" si="85"/>
        <v>2021</v>
      </c>
      <c r="H1156" s="216">
        <v>2.1355617130479101</v>
      </c>
      <c r="I1156" s="216">
        <v>2.5255880780328401</v>
      </c>
      <c r="J1156" s="194">
        <f t="shared" si="86"/>
        <v>2.3305748955403751</v>
      </c>
      <c r="K1156" s="219">
        <f>InpC!$F$55*100</f>
        <v>0.15</v>
      </c>
      <c r="L1156" s="219">
        <f>InpC!$F$64*100</f>
        <v>0</v>
      </c>
      <c r="M1156" s="194">
        <f t="shared" si="87"/>
        <v>2.1805748955403752</v>
      </c>
      <c r="N1156" s="194">
        <f t="shared" si="88"/>
        <v>2.1805748955403752</v>
      </c>
    </row>
    <row r="1157" spans="5:14" x14ac:dyDescent="0.25">
      <c r="E1157" s="220">
        <f t="shared" si="89"/>
        <v>43984</v>
      </c>
      <c r="F1157" s="219">
        <f xml:space="preserve"> InpC!$F$28</f>
        <v>4</v>
      </c>
      <c r="G1157" s="217">
        <f t="shared" si="85"/>
        <v>2021</v>
      </c>
      <c r="H1157" s="216">
        <v>2.1295161412408201</v>
      </c>
      <c r="I1157" s="216">
        <v>2.5179697084118402</v>
      </c>
      <c r="J1157" s="194">
        <f t="shared" si="86"/>
        <v>2.3237429248263304</v>
      </c>
      <c r="K1157" s="219">
        <f>InpC!$F$55*100</f>
        <v>0.15</v>
      </c>
      <c r="L1157" s="219">
        <f>InpC!$F$64*100</f>
        <v>0</v>
      </c>
      <c r="M1157" s="194">
        <f t="shared" si="87"/>
        <v>2.1737429248263305</v>
      </c>
      <c r="N1157" s="194">
        <f t="shared" si="88"/>
        <v>2.1737429248263305</v>
      </c>
    </row>
    <row r="1158" spans="5:14" x14ac:dyDescent="0.25">
      <c r="E1158" s="220">
        <f t="shared" si="89"/>
        <v>43985</v>
      </c>
      <c r="F1158" s="219">
        <f xml:space="preserve"> InpC!$F$28</f>
        <v>4</v>
      </c>
      <c r="G1158" s="217">
        <f t="shared" si="85"/>
        <v>2021</v>
      </c>
      <c r="H1158" s="216">
        <v>2.15504472760809</v>
      </c>
      <c r="I1158" s="216">
        <v>2.54095991436765</v>
      </c>
      <c r="J1158" s="194">
        <f t="shared" si="86"/>
        <v>2.3480023209878702</v>
      </c>
      <c r="K1158" s="219">
        <f>InpC!$F$55*100</f>
        <v>0.15</v>
      </c>
      <c r="L1158" s="219">
        <f>InpC!$F$64*100</f>
        <v>0</v>
      </c>
      <c r="M1158" s="194">
        <f t="shared" si="87"/>
        <v>2.1980023209878703</v>
      </c>
      <c r="N1158" s="194">
        <f t="shared" si="88"/>
        <v>2.1980023209878703</v>
      </c>
    </row>
    <row r="1159" spans="5:14" x14ac:dyDescent="0.25">
      <c r="E1159" s="220">
        <f t="shared" si="89"/>
        <v>43986</v>
      </c>
      <c r="F1159" s="219">
        <f xml:space="preserve"> InpC!$F$28</f>
        <v>4</v>
      </c>
      <c r="G1159" s="217">
        <f t="shared" ref="G1159:G1222" si="90">YEAR(E1159) + IF(MONTH(E1159) &gt;= F1159, 1, 0)</f>
        <v>2021</v>
      </c>
      <c r="H1159" s="216">
        <v>2.1367857905056602</v>
      </c>
      <c r="I1159" s="216">
        <v>2.5202851684837801</v>
      </c>
      <c r="J1159" s="194">
        <f t="shared" ref="J1159:J1222" si="91">IFERROR(AVERAGE(H1159:I1159),"")</f>
        <v>2.32853547949472</v>
      </c>
      <c r="K1159" s="219">
        <f>InpC!$F$55*100</f>
        <v>0.15</v>
      </c>
      <c r="L1159" s="219">
        <f>InpC!$F$64*100</f>
        <v>0</v>
      </c>
      <c r="M1159" s="194">
        <f t="shared" ref="M1159:M1222" si="92" xml:space="preserve"> IFERROR(J1159 - K1159,"")</f>
        <v>2.17853547949472</v>
      </c>
      <c r="N1159" s="194">
        <f t="shared" ref="N1159:N1222" si="93">IFERROR(J1159-K1159+L1159,"")</f>
        <v>2.17853547949472</v>
      </c>
    </row>
    <row r="1160" spans="5:14" x14ac:dyDescent="0.25">
      <c r="E1160" s="220">
        <f t="shared" ref="E1160:E1223" si="94">WORKDAY(E1159,1,)</f>
        <v>43987</v>
      </c>
      <c r="F1160" s="219">
        <f xml:space="preserve"> InpC!$F$28</f>
        <v>4</v>
      </c>
      <c r="G1160" s="217">
        <f t="shared" si="90"/>
        <v>2021</v>
      </c>
      <c r="H1160" s="216">
        <v>2.1467738650283401</v>
      </c>
      <c r="I1160" s="216">
        <v>2.5137453719207699</v>
      </c>
      <c r="J1160" s="194">
        <f t="shared" si="91"/>
        <v>2.330259618474555</v>
      </c>
      <c r="K1160" s="219">
        <f>InpC!$F$55*100</f>
        <v>0.15</v>
      </c>
      <c r="L1160" s="219">
        <f>InpC!$F$64*100</f>
        <v>0</v>
      </c>
      <c r="M1160" s="194">
        <f t="shared" si="92"/>
        <v>2.1802596184745551</v>
      </c>
      <c r="N1160" s="194">
        <f t="shared" si="93"/>
        <v>2.1802596184745551</v>
      </c>
    </row>
    <row r="1161" spans="5:14" x14ac:dyDescent="0.25">
      <c r="E1161" s="220">
        <f t="shared" si="94"/>
        <v>43990</v>
      </c>
      <c r="F1161" s="219">
        <f xml:space="preserve"> InpC!$F$28</f>
        <v>4</v>
      </c>
      <c r="G1161" s="217">
        <f t="shared" si="90"/>
        <v>2021</v>
      </c>
      <c r="H1161" s="216">
        <v>2.1131464276169498</v>
      </c>
      <c r="I1161" s="216">
        <v>2.4766926808701202</v>
      </c>
      <c r="J1161" s="194">
        <f t="shared" si="91"/>
        <v>2.2949195542435348</v>
      </c>
      <c r="K1161" s="219">
        <f>InpC!$F$55*100</f>
        <v>0.15</v>
      </c>
      <c r="L1161" s="219">
        <f>InpC!$F$64*100</f>
        <v>0</v>
      </c>
      <c r="M1161" s="194">
        <f t="shared" si="92"/>
        <v>2.1449195542435349</v>
      </c>
      <c r="N1161" s="194">
        <f t="shared" si="93"/>
        <v>2.1449195542435349</v>
      </c>
    </row>
    <row r="1162" spans="5:14" x14ac:dyDescent="0.25">
      <c r="E1162" s="220">
        <f t="shared" si="94"/>
        <v>43991</v>
      </c>
      <c r="F1162" s="219">
        <f xml:space="preserve"> InpC!$F$28</f>
        <v>4</v>
      </c>
      <c r="G1162" s="217">
        <f t="shared" si="90"/>
        <v>2021</v>
      </c>
      <c r="H1162" s="216">
        <v>2.0738083270466698</v>
      </c>
      <c r="I1162" s="216">
        <v>2.4388664294029798</v>
      </c>
      <c r="J1162" s="194">
        <f t="shared" si="91"/>
        <v>2.2563373782248251</v>
      </c>
      <c r="K1162" s="219">
        <f>InpC!$F$55*100</f>
        <v>0.15</v>
      </c>
      <c r="L1162" s="219">
        <f>InpC!$F$64*100</f>
        <v>0</v>
      </c>
      <c r="M1162" s="194">
        <f t="shared" si="92"/>
        <v>2.1063373782248251</v>
      </c>
      <c r="N1162" s="194">
        <f t="shared" si="93"/>
        <v>2.1063373782248251</v>
      </c>
    </row>
    <row r="1163" spans="5:14" x14ac:dyDescent="0.25">
      <c r="E1163" s="220">
        <f t="shared" si="94"/>
        <v>43992</v>
      </c>
      <c r="F1163" s="219">
        <f xml:space="preserve"> InpC!$F$28</f>
        <v>4</v>
      </c>
      <c r="G1163" s="217">
        <f t="shared" si="90"/>
        <v>2021</v>
      </c>
      <c r="H1163" s="216">
        <v>2.0301341805448501</v>
      </c>
      <c r="I1163" s="216">
        <v>2.3910903152368701</v>
      </c>
      <c r="J1163" s="194">
        <f t="shared" si="91"/>
        <v>2.2106122478908601</v>
      </c>
      <c r="K1163" s="219">
        <f>InpC!$F$55*100</f>
        <v>0.15</v>
      </c>
      <c r="L1163" s="219">
        <f>InpC!$F$64*100</f>
        <v>0</v>
      </c>
      <c r="M1163" s="194">
        <f t="shared" si="92"/>
        <v>2.0606122478908602</v>
      </c>
      <c r="N1163" s="194">
        <f t="shared" si="93"/>
        <v>2.0606122478908602</v>
      </c>
    </row>
    <row r="1164" spans="5:14" x14ac:dyDescent="0.25">
      <c r="E1164" s="220">
        <f t="shared" si="94"/>
        <v>43993</v>
      </c>
      <c r="F1164" s="219">
        <f xml:space="preserve"> InpC!$F$28</f>
        <v>4</v>
      </c>
      <c r="G1164" s="217">
        <f t="shared" si="90"/>
        <v>2021</v>
      </c>
      <c r="H1164" s="216">
        <v>2.0064678145133401</v>
      </c>
      <c r="I1164" s="216">
        <v>2.3495636838209601</v>
      </c>
      <c r="J1164" s="194">
        <f t="shared" si="91"/>
        <v>2.1780157491671499</v>
      </c>
      <c r="K1164" s="219">
        <f>InpC!$F$55*100</f>
        <v>0.15</v>
      </c>
      <c r="L1164" s="219">
        <f>InpC!$F$64*100</f>
        <v>0</v>
      </c>
      <c r="M1164" s="194">
        <f t="shared" si="92"/>
        <v>2.02801574916715</v>
      </c>
      <c r="N1164" s="194">
        <f t="shared" si="93"/>
        <v>2.02801574916715</v>
      </c>
    </row>
    <row r="1165" spans="5:14" x14ac:dyDescent="0.25">
      <c r="E1165" s="220">
        <f t="shared" si="94"/>
        <v>43994</v>
      </c>
      <c r="F1165" s="219">
        <f xml:space="preserve"> InpC!$F$28</f>
        <v>4</v>
      </c>
      <c r="G1165" s="217">
        <f t="shared" si="90"/>
        <v>2021</v>
      </c>
      <c r="H1165" s="216">
        <v>2.0467684506178898</v>
      </c>
      <c r="I1165" s="216">
        <v>2.3849308544536698</v>
      </c>
      <c r="J1165" s="194">
        <f t="shared" si="91"/>
        <v>2.2158496525357796</v>
      </c>
      <c r="K1165" s="219">
        <f>InpC!$F$55*100</f>
        <v>0.15</v>
      </c>
      <c r="L1165" s="219">
        <f>InpC!$F$64*100</f>
        <v>0</v>
      </c>
      <c r="M1165" s="194">
        <f t="shared" si="92"/>
        <v>2.0658496525357797</v>
      </c>
      <c r="N1165" s="194">
        <f t="shared" si="93"/>
        <v>2.0658496525357797</v>
      </c>
    </row>
    <row r="1166" spans="5:14" x14ac:dyDescent="0.25">
      <c r="E1166" s="220">
        <f t="shared" si="94"/>
        <v>43997</v>
      </c>
      <c r="F1166" s="219">
        <f xml:space="preserve"> InpC!$F$28</f>
        <v>4</v>
      </c>
      <c r="G1166" s="217">
        <f t="shared" si="90"/>
        <v>2021</v>
      </c>
      <c r="H1166" s="216">
        <v>2.0535678887155702</v>
      </c>
      <c r="I1166" s="216">
        <v>2.3930109468274599</v>
      </c>
      <c r="J1166" s="194">
        <f t="shared" si="91"/>
        <v>2.223289417771515</v>
      </c>
      <c r="K1166" s="219">
        <f>InpC!$F$55*100</f>
        <v>0.15</v>
      </c>
      <c r="L1166" s="219">
        <f>InpC!$F$64*100</f>
        <v>0</v>
      </c>
      <c r="M1166" s="194">
        <f t="shared" si="92"/>
        <v>2.0732894177715151</v>
      </c>
      <c r="N1166" s="194">
        <f t="shared" si="93"/>
        <v>2.0732894177715151</v>
      </c>
    </row>
    <row r="1167" spans="5:14" x14ac:dyDescent="0.25">
      <c r="E1167" s="220">
        <f t="shared" si="94"/>
        <v>43998</v>
      </c>
      <c r="F1167" s="219">
        <f xml:space="preserve"> InpC!$F$28</f>
        <v>4</v>
      </c>
      <c r="G1167" s="217">
        <f t="shared" si="90"/>
        <v>2021</v>
      </c>
      <c r="H1167" s="216">
        <v>2.01010631135581</v>
      </c>
      <c r="I1167" s="216">
        <v>2.3473691580645299</v>
      </c>
      <c r="J1167" s="194">
        <f t="shared" si="91"/>
        <v>2.17873773471017</v>
      </c>
      <c r="K1167" s="219">
        <f>InpC!$F$55*100</f>
        <v>0.15</v>
      </c>
      <c r="L1167" s="219">
        <f>InpC!$F$64*100</f>
        <v>0</v>
      </c>
      <c r="M1167" s="194">
        <f t="shared" si="92"/>
        <v>2.02873773471017</v>
      </c>
      <c r="N1167" s="194">
        <f t="shared" si="93"/>
        <v>2.02873773471017</v>
      </c>
    </row>
    <row r="1168" spans="5:14" x14ac:dyDescent="0.25">
      <c r="E1168" s="220">
        <f t="shared" si="94"/>
        <v>43999</v>
      </c>
      <c r="F1168" s="219">
        <f xml:space="preserve"> InpC!$F$28</f>
        <v>4</v>
      </c>
      <c r="G1168" s="217">
        <f t="shared" si="90"/>
        <v>2021</v>
      </c>
      <c r="H1168" s="216">
        <v>1.9698751570253199</v>
      </c>
      <c r="I1168" s="216">
        <v>2.29968986108479</v>
      </c>
      <c r="J1168" s="194">
        <f t="shared" si="91"/>
        <v>2.134782509055055</v>
      </c>
      <c r="K1168" s="219">
        <f>InpC!$F$55*100</f>
        <v>0.15</v>
      </c>
      <c r="L1168" s="219">
        <f>InpC!$F$64*100</f>
        <v>0</v>
      </c>
      <c r="M1168" s="194">
        <f t="shared" si="92"/>
        <v>1.984782509055055</v>
      </c>
      <c r="N1168" s="194">
        <f t="shared" si="93"/>
        <v>1.984782509055055</v>
      </c>
    </row>
    <row r="1169" spans="5:14" x14ac:dyDescent="0.25">
      <c r="E1169" s="220">
        <f t="shared" si="94"/>
        <v>44000</v>
      </c>
      <c r="F1169" s="219">
        <f xml:space="preserve"> InpC!$F$28</f>
        <v>4</v>
      </c>
      <c r="G1169" s="217">
        <f t="shared" si="90"/>
        <v>2021</v>
      </c>
      <c r="H1169" s="216">
        <v>2.0520922473051999</v>
      </c>
      <c r="I1169" s="216">
        <v>2.37802264401068</v>
      </c>
      <c r="J1169" s="194">
        <f t="shared" si="91"/>
        <v>2.2150574456579397</v>
      </c>
      <c r="K1169" s="219">
        <f>InpC!$F$55*100</f>
        <v>0.15</v>
      </c>
      <c r="L1169" s="219">
        <f>InpC!$F$64*100</f>
        <v>0</v>
      </c>
      <c r="M1169" s="194">
        <f t="shared" si="92"/>
        <v>2.0650574456579398</v>
      </c>
      <c r="N1169" s="194">
        <f t="shared" si="93"/>
        <v>2.0650574456579398</v>
      </c>
    </row>
    <row r="1170" spans="5:14" x14ac:dyDescent="0.25">
      <c r="E1170" s="220">
        <f t="shared" si="94"/>
        <v>44001</v>
      </c>
      <c r="F1170" s="219">
        <f xml:space="preserve"> InpC!$F$28</f>
        <v>4</v>
      </c>
      <c r="G1170" s="217">
        <f t="shared" si="90"/>
        <v>2021</v>
      </c>
      <c r="H1170" s="216">
        <v>2.0788677079469702</v>
      </c>
      <c r="I1170" s="216">
        <v>2.4044497691497702</v>
      </c>
      <c r="J1170" s="194">
        <f t="shared" si="91"/>
        <v>2.2416587385483702</v>
      </c>
      <c r="K1170" s="219">
        <f>InpC!$F$55*100</f>
        <v>0.15</v>
      </c>
      <c r="L1170" s="219">
        <f>InpC!$F$64*100</f>
        <v>0</v>
      </c>
      <c r="M1170" s="194">
        <f t="shared" si="92"/>
        <v>2.0916587385483703</v>
      </c>
      <c r="N1170" s="194">
        <f t="shared" si="93"/>
        <v>2.0916587385483703</v>
      </c>
    </row>
    <row r="1171" spans="5:14" x14ac:dyDescent="0.25">
      <c r="E1171" s="220">
        <f t="shared" si="94"/>
        <v>44004</v>
      </c>
      <c r="F1171" s="219">
        <f xml:space="preserve"> InpC!$F$28</f>
        <v>4</v>
      </c>
      <c r="G1171" s="217">
        <f t="shared" si="90"/>
        <v>2021</v>
      </c>
      <c r="H1171" s="216">
        <v>2.0685325868472599</v>
      </c>
      <c r="I1171" s="216">
        <v>2.3736921172312901</v>
      </c>
      <c r="J1171" s="194">
        <f t="shared" si="91"/>
        <v>2.2211123520392748</v>
      </c>
      <c r="K1171" s="219">
        <f>InpC!$F$55*100</f>
        <v>0.15</v>
      </c>
      <c r="L1171" s="219">
        <f>InpC!$F$64*100</f>
        <v>0</v>
      </c>
      <c r="M1171" s="194">
        <f t="shared" si="92"/>
        <v>2.0711123520392749</v>
      </c>
      <c r="N1171" s="194">
        <f t="shared" si="93"/>
        <v>2.0711123520392749</v>
      </c>
    </row>
    <row r="1172" spans="5:14" x14ac:dyDescent="0.25">
      <c r="E1172" s="220">
        <f t="shared" si="94"/>
        <v>44005</v>
      </c>
      <c r="F1172" s="219">
        <f xml:space="preserve"> InpC!$F$28</f>
        <v>4</v>
      </c>
      <c r="G1172" s="217">
        <f t="shared" si="90"/>
        <v>2021</v>
      </c>
      <c r="H1172" s="216">
        <v>2.0648277324417901</v>
      </c>
      <c r="I1172" s="216">
        <v>2.3780937359609302</v>
      </c>
      <c r="J1172" s="194">
        <f t="shared" si="91"/>
        <v>2.2214607342013601</v>
      </c>
      <c r="K1172" s="219">
        <f>InpC!$F$55*100</f>
        <v>0.15</v>
      </c>
      <c r="L1172" s="219">
        <f>InpC!$F$64*100</f>
        <v>0</v>
      </c>
      <c r="M1172" s="194">
        <f t="shared" si="92"/>
        <v>2.0714607342013602</v>
      </c>
      <c r="N1172" s="194">
        <f t="shared" si="93"/>
        <v>2.0714607342013602</v>
      </c>
    </row>
    <row r="1173" spans="5:14" x14ac:dyDescent="0.25">
      <c r="E1173" s="220">
        <f t="shared" si="94"/>
        <v>44006</v>
      </c>
      <c r="F1173" s="219">
        <f xml:space="preserve"> InpC!$F$28</f>
        <v>4</v>
      </c>
      <c r="G1173" s="217">
        <f t="shared" si="90"/>
        <v>2021</v>
      </c>
      <c r="H1173" s="216">
        <v>2.0299183620628001</v>
      </c>
      <c r="I1173" s="216">
        <v>2.3479411992155601</v>
      </c>
      <c r="J1173" s="194">
        <f t="shared" si="91"/>
        <v>2.1889297806391799</v>
      </c>
      <c r="K1173" s="219">
        <f>InpC!$F$55*100</f>
        <v>0.15</v>
      </c>
      <c r="L1173" s="219">
        <f>InpC!$F$64*100</f>
        <v>0</v>
      </c>
      <c r="M1173" s="194">
        <f t="shared" si="92"/>
        <v>2.03892978063918</v>
      </c>
      <c r="N1173" s="194">
        <f t="shared" si="93"/>
        <v>2.03892978063918</v>
      </c>
    </row>
    <row r="1174" spans="5:14" x14ac:dyDescent="0.25">
      <c r="E1174" s="220">
        <f t="shared" si="94"/>
        <v>44007</v>
      </c>
      <c r="F1174" s="219">
        <f xml:space="preserve"> InpC!$F$28</f>
        <v>4</v>
      </c>
      <c r="G1174" s="217">
        <f t="shared" si="90"/>
        <v>2021</v>
      </c>
      <c r="H1174" s="216">
        <v>1.9856514604187101</v>
      </c>
      <c r="I1174" s="216">
        <v>2.2994550965411</v>
      </c>
      <c r="J1174" s="194">
        <f t="shared" si="91"/>
        <v>2.1425532784799053</v>
      </c>
      <c r="K1174" s="219">
        <f>InpC!$F$55*100</f>
        <v>0.15</v>
      </c>
      <c r="L1174" s="219">
        <f>InpC!$F$64*100</f>
        <v>0</v>
      </c>
      <c r="M1174" s="194">
        <f t="shared" si="92"/>
        <v>1.9925532784799054</v>
      </c>
      <c r="N1174" s="194">
        <f t="shared" si="93"/>
        <v>1.9925532784799054</v>
      </c>
    </row>
    <row r="1175" spans="5:14" x14ac:dyDescent="0.25">
      <c r="E1175" s="220">
        <f t="shared" si="94"/>
        <v>44008</v>
      </c>
      <c r="F1175" s="219">
        <f xml:space="preserve"> InpC!$F$28</f>
        <v>4</v>
      </c>
      <c r="G1175" s="217">
        <f t="shared" si="90"/>
        <v>2021</v>
      </c>
      <c r="H1175" s="216">
        <v>2.0111516849237798</v>
      </c>
      <c r="I1175" s="216">
        <v>2.3247727901404902</v>
      </c>
      <c r="J1175" s="194">
        <f t="shared" si="91"/>
        <v>2.167962237532135</v>
      </c>
      <c r="K1175" s="219">
        <f>InpC!$F$55*100</f>
        <v>0.15</v>
      </c>
      <c r="L1175" s="219">
        <f>InpC!$F$64*100</f>
        <v>0</v>
      </c>
      <c r="M1175" s="194">
        <f t="shared" si="92"/>
        <v>2.0179622375321351</v>
      </c>
      <c r="N1175" s="194">
        <f t="shared" si="93"/>
        <v>2.0179622375321351</v>
      </c>
    </row>
    <row r="1176" spans="5:14" x14ac:dyDescent="0.25">
      <c r="E1176" s="220">
        <f t="shared" si="94"/>
        <v>44011</v>
      </c>
      <c r="F1176" s="219">
        <f xml:space="preserve"> InpC!$F$28</f>
        <v>4</v>
      </c>
      <c r="G1176" s="217">
        <f t="shared" si="90"/>
        <v>2021</v>
      </c>
      <c r="H1176" s="216">
        <v>2.0046427838501502</v>
      </c>
      <c r="I1176" s="216">
        <v>2.3181523456962698</v>
      </c>
      <c r="J1176" s="194">
        <f t="shared" si="91"/>
        <v>2.16139756477321</v>
      </c>
      <c r="K1176" s="219">
        <f>InpC!$F$55*100</f>
        <v>0.15</v>
      </c>
      <c r="L1176" s="219">
        <f>InpC!$F$64*100</f>
        <v>0</v>
      </c>
      <c r="M1176" s="194">
        <f t="shared" si="92"/>
        <v>2.0113975647732101</v>
      </c>
      <c r="N1176" s="194">
        <f t="shared" si="93"/>
        <v>2.0113975647732101</v>
      </c>
    </row>
    <row r="1177" spans="5:14" x14ac:dyDescent="0.25">
      <c r="E1177" s="220">
        <f t="shared" si="94"/>
        <v>44012</v>
      </c>
      <c r="F1177" s="219">
        <f xml:space="preserve"> InpC!$F$28</f>
        <v>4</v>
      </c>
      <c r="G1177" s="217">
        <f t="shared" si="90"/>
        <v>2021</v>
      </c>
      <c r="H1177" s="216">
        <v>2.0206614765224802</v>
      </c>
      <c r="I1177" s="216">
        <v>2.3347502147785399</v>
      </c>
      <c r="J1177" s="194">
        <f t="shared" si="91"/>
        <v>2.1777058456505101</v>
      </c>
      <c r="K1177" s="219">
        <f>InpC!$F$55*100</f>
        <v>0.15</v>
      </c>
      <c r="L1177" s="219">
        <f>InpC!$F$64*100</f>
        <v>0</v>
      </c>
      <c r="M1177" s="194">
        <f t="shared" si="92"/>
        <v>2.0277058456505102</v>
      </c>
      <c r="N1177" s="194">
        <f t="shared" si="93"/>
        <v>2.0277058456505102</v>
      </c>
    </row>
    <row r="1178" spans="5:14" x14ac:dyDescent="0.25">
      <c r="E1178" s="220">
        <f t="shared" si="94"/>
        <v>44013</v>
      </c>
      <c r="F1178" s="219">
        <f xml:space="preserve"> InpC!$F$28</f>
        <v>4</v>
      </c>
      <c r="G1178" s="217">
        <f t="shared" si="90"/>
        <v>2021</v>
      </c>
      <c r="H1178" s="216">
        <v>2.0554951628342599</v>
      </c>
      <c r="I1178" s="216">
        <v>2.3587469410150899</v>
      </c>
      <c r="J1178" s="194">
        <f t="shared" si="91"/>
        <v>2.2071210519246751</v>
      </c>
      <c r="K1178" s="219">
        <f>InpC!$F$55*100</f>
        <v>0.15</v>
      </c>
      <c r="L1178" s="219">
        <f>InpC!$F$64*100</f>
        <v>0</v>
      </c>
      <c r="M1178" s="194">
        <f t="shared" si="92"/>
        <v>2.0571210519246752</v>
      </c>
      <c r="N1178" s="194">
        <f t="shared" si="93"/>
        <v>2.0571210519246752</v>
      </c>
    </row>
    <row r="1179" spans="5:14" x14ac:dyDescent="0.25">
      <c r="E1179" s="220">
        <f t="shared" si="94"/>
        <v>44014</v>
      </c>
      <c r="F1179" s="219">
        <f xml:space="preserve"> InpC!$F$28</f>
        <v>4</v>
      </c>
      <c r="G1179" s="217">
        <f t="shared" si="90"/>
        <v>2021</v>
      </c>
      <c r="H1179" s="216">
        <v>2.0145786097217</v>
      </c>
      <c r="I1179" s="216">
        <v>2.31866821484856</v>
      </c>
      <c r="J1179" s="194">
        <f t="shared" si="91"/>
        <v>2.16662341228513</v>
      </c>
      <c r="K1179" s="219">
        <f>InpC!$F$55*100</f>
        <v>0.15</v>
      </c>
      <c r="L1179" s="219">
        <f>InpC!$F$64*100</f>
        <v>0</v>
      </c>
      <c r="M1179" s="194">
        <f t="shared" si="92"/>
        <v>2.0166234122851301</v>
      </c>
      <c r="N1179" s="194">
        <f t="shared" si="93"/>
        <v>2.0166234122851301</v>
      </c>
    </row>
    <row r="1180" spans="5:14" x14ac:dyDescent="0.25">
      <c r="E1180" s="220">
        <f t="shared" si="94"/>
        <v>44015</v>
      </c>
      <c r="F1180" s="219">
        <f xml:space="preserve"> InpC!$F$28</f>
        <v>4</v>
      </c>
      <c r="G1180" s="217">
        <f t="shared" si="90"/>
        <v>2021</v>
      </c>
      <c r="H1180" s="216">
        <v>2.0038167707846002</v>
      </c>
      <c r="I1180" s="216">
        <v>2.30572171450327</v>
      </c>
      <c r="J1180" s="194">
        <f t="shared" si="91"/>
        <v>2.1547692426439351</v>
      </c>
      <c r="K1180" s="219">
        <f>InpC!$F$55*100</f>
        <v>0.15</v>
      </c>
      <c r="L1180" s="219">
        <f>InpC!$F$64*100</f>
        <v>0</v>
      </c>
      <c r="M1180" s="194">
        <f t="shared" si="92"/>
        <v>2.0047692426439352</v>
      </c>
      <c r="N1180" s="194">
        <f t="shared" si="93"/>
        <v>2.0047692426439352</v>
      </c>
    </row>
    <row r="1181" spans="5:14" x14ac:dyDescent="0.25">
      <c r="E1181" s="220">
        <f t="shared" si="94"/>
        <v>44018</v>
      </c>
      <c r="F1181" s="219">
        <f xml:space="preserve"> InpC!$F$28</f>
        <v>4</v>
      </c>
      <c r="G1181" s="217">
        <f t="shared" si="90"/>
        <v>2021</v>
      </c>
      <c r="H1181" s="216">
        <v>1.9829366973232501</v>
      </c>
      <c r="I1181" s="216">
        <v>2.28042732018594</v>
      </c>
      <c r="J1181" s="194">
        <f t="shared" si="91"/>
        <v>2.1316820087545949</v>
      </c>
      <c r="K1181" s="219">
        <f>InpC!$F$55*100</f>
        <v>0.15</v>
      </c>
      <c r="L1181" s="219">
        <f>InpC!$F$64*100</f>
        <v>0</v>
      </c>
      <c r="M1181" s="194">
        <f t="shared" si="92"/>
        <v>1.981682008754595</v>
      </c>
      <c r="N1181" s="194">
        <f t="shared" si="93"/>
        <v>1.981682008754595</v>
      </c>
    </row>
    <row r="1182" spans="5:14" x14ac:dyDescent="0.25">
      <c r="E1182" s="220">
        <f t="shared" si="94"/>
        <v>44019</v>
      </c>
      <c r="F1182" s="219">
        <f xml:space="preserve"> InpC!$F$28</f>
        <v>4</v>
      </c>
      <c r="G1182" s="217">
        <f t="shared" si="90"/>
        <v>2021</v>
      </c>
      <c r="H1182" s="216">
        <v>1.96039043530043</v>
      </c>
      <c r="I1182" s="216">
        <v>2.2560931524328298</v>
      </c>
      <c r="J1182" s="194">
        <f t="shared" si="91"/>
        <v>2.1082417938666298</v>
      </c>
      <c r="K1182" s="219">
        <f>InpC!$F$55*100</f>
        <v>0.15</v>
      </c>
      <c r="L1182" s="219">
        <f>InpC!$F$64*100</f>
        <v>0</v>
      </c>
      <c r="M1182" s="194">
        <f t="shared" si="92"/>
        <v>1.9582417938666299</v>
      </c>
      <c r="N1182" s="194">
        <f t="shared" si="93"/>
        <v>1.9582417938666299</v>
      </c>
    </row>
    <row r="1183" spans="5:14" x14ac:dyDescent="0.25">
      <c r="E1183" s="220">
        <f t="shared" si="94"/>
        <v>44020</v>
      </c>
      <c r="F1183" s="219">
        <f xml:space="preserve"> InpC!$F$28</f>
        <v>4</v>
      </c>
      <c r="G1183" s="217">
        <f t="shared" si="90"/>
        <v>2021</v>
      </c>
      <c r="H1183" s="216">
        <v>1.9690525716893901</v>
      </c>
      <c r="I1183" s="216">
        <v>2.2616710462937699</v>
      </c>
      <c r="J1183" s="194">
        <f t="shared" si="91"/>
        <v>2.11536180899158</v>
      </c>
      <c r="K1183" s="219">
        <f>InpC!$F$55*100</f>
        <v>0.15</v>
      </c>
      <c r="L1183" s="219">
        <f>InpC!$F$64*100</f>
        <v>0</v>
      </c>
      <c r="M1183" s="194">
        <f t="shared" si="92"/>
        <v>1.9653618089915801</v>
      </c>
      <c r="N1183" s="194">
        <f t="shared" si="93"/>
        <v>1.9653618089915801</v>
      </c>
    </row>
    <row r="1184" spans="5:14" x14ac:dyDescent="0.25">
      <c r="E1184" s="220">
        <f t="shared" si="94"/>
        <v>44021</v>
      </c>
      <c r="F1184" s="219">
        <f xml:space="preserve"> InpC!$F$28</f>
        <v>4</v>
      </c>
      <c r="G1184" s="217">
        <f t="shared" si="90"/>
        <v>2021</v>
      </c>
      <c r="H1184" s="216">
        <v>1.95389776722491</v>
      </c>
      <c r="I1184" s="216">
        <v>2.2452568724739801</v>
      </c>
      <c r="J1184" s="194">
        <f t="shared" si="91"/>
        <v>2.0995773198494452</v>
      </c>
      <c r="K1184" s="219">
        <f>InpC!$F$55*100</f>
        <v>0.15</v>
      </c>
      <c r="L1184" s="219">
        <f>InpC!$F$64*100</f>
        <v>0</v>
      </c>
      <c r="M1184" s="194">
        <f t="shared" si="92"/>
        <v>1.9495773198494453</v>
      </c>
      <c r="N1184" s="194">
        <f t="shared" si="93"/>
        <v>1.9495773198494453</v>
      </c>
    </row>
    <row r="1185" spans="5:14" x14ac:dyDescent="0.25">
      <c r="E1185" s="220">
        <f t="shared" si="94"/>
        <v>44022</v>
      </c>
      <c r="F1185" s="219">
        <f xml:space="preserve"> InpC!$F$28</f>
        <v>4</v>
      </c>
      <c r="G1185" s="217">
        <f t="shared" si="90"/>
        <v>2021</v>
      </c>
      <c r="H1185" s="216">
        <v>1.94333329268771</v>
      </c>
      <c r="I1185" s="216">
        <v>2.24000823774049</v>
      </c>
      <c r="J1185" s="194">
        <f t="shared" si="91"/>
        <v>2.0916707652140998</v>
      </c>
      <c r="K1185" s="219">
        <f>InpC!$F$55*100</f>
        <v>0.15</v>
      </c>
      <c r="L1185" s="219">
        <f>InpC!$F$64*100</f>
        <v>0</v>
      </c>
      <c r="M1185" s="194">
        <f t="shared" si="92"/>
        <v>1.9416707652140999</v>
      </c>
      <c r="N1185" s="194">
        <f t="shared" si="93"/>
        <v>1.9416707652140999</v>
      </c>
    </row>
    <row r="1186" spans="5:14" x14ac:dyDescent="0.25">
      <c r="E1186" s="220">
        <f t="shared" si="94"/>
        <v>44025</v>
      </c>
      <c r="F1186" s="219">
        <f xml:space="preserve"> InpC!$F$28</f>
        <v>4</v>
      </c>
      <c r="G1186" s="217">
        <f t="shared" si="90"/>
        <v>2021</v>
      </c>
      <c r="H1186" s="216">
        <v>1.97445895504029</v>
      </c>
      <c r="I1186" s="216">
        <v>2.2698552721251</v>
      </c>
      <c r="J1186" s="194">
        <f t="shared" si="91"/>
        <v>2.1221571135826949</v>
      </c>
      <c r="K1186" s="219">
        <f>InpC!$F$55*100</f>
        <v>0.15</v>
      </c>
      <c r="L1186" s="219">
        <f>InpC!$F$64*100</f>
        <v>0</v>
      </c>
      <c r="M1186" s="194">
        <f t="shared" si="92"/>
        <v>1.972157113582695</v>
      </c>
      <c r="N1186" s="194">
        <f t="shared" si="93"/>
        <v>1.972157113582695</v>
      </c>
    </row>
    <row r="1187" spans="5:14" x14ac:dyDescent="0.25">
      <c r="E1187" s="220">
        <f t="shared" si="94"/>
        <v>44026</v>
      </c>
      <c r="F1187" s="219">
        <f xml:space="preserve"> InpC!$F$28</f>
        <v>4</v>
      </c>
      <c r="G1187" s="217">
        <f t="shared" si="90"/>
        <v>2021</v>
      </c>
      <c r="H1187" s="216">
        <v>1.9433517713478199</v>
      </c>
      <c r="I1187" s="216">
        <v>2.23488347980234</v>
      </c>
      <c r="J1187" s="194">
        <f t="shared" si="91"/>
        <v>2.0891176255750801</v>
      </c>
      <c r="K1187" s="219">
        <f>InpC!$F$55*100</f>
        <v>0.15</v>
      </c>
      <c r="L1187" s="219">
        <f>InpC!$F$64*100</f>
        <v>0</v>
      </c>
      <c r="M1187" s="194">
        <f t="shared" si="92"/>
        <v>1.9391176255750802</v>
      </c>
      <c r="N1187" s="194">
        <f t="shared" si="93"/>
        <v>1.9391176255750802</v>
      </c>
    </row>
    <row r="1188" spans="5:14" x14ac:dyDescent="0.25">
      <c r="E1188" s="220">
        <f t="shared" si="94"/>
        <v>44027</v>
      </c>
      <c r="F1188" s="219">
        <f xml:space="preserve"> InpC!$F$28</f>
        <v>4</v>
      </c>
      <c r="G1188" s="217">
        <f t="shared" si="90"/>
        <v>2021</v>
      </c>
      <c r="H1188" s="216">
        <v>1.98162805469642</v>
      </c>
      <c r="I1188" s="216">
        <v>2.26648073224702</v>
      </c>
      <c r="J1188" s="194">
        <f t="shared" si="91"/>
        <v>2.1240543934717202</v>
      </c>
      <c r="K1188" s="219">
        <f>InpC!$F$55*100</f>
        <v>0.15</v>
      </c>
      <c r="L1188" s="219">
        <f>InpC!$F$64*100</f>
        <v>0</v>
      </c>
      <c r="M1188" s="194">
        <f t="shared" si="92"/>
        <v>1.9740543934717203</v>
      </c>
      <c r="N1188" s="194">
        <f t="shared" si="93"/>
        <v>1.9740543934717203</v>
      </c>
    </row>
    <row r="1189" spans="5:14" x14ac:dyDescent="0.25">
      <c r="E1189" s="220">
        <f t="shared" si="94"/>
        <v>44028</v>
      </c>
      <c r="F1189" s="219">
        <f xml:space="preserve"> InpC!$F$28</f>
        <v>4</v>
      </c>
      <c r="G1189" s="217">
        <f t="shared" si="90"/>
        <v>2021</v>
      </c>
      <c r="H1189" s="216">
        <v>1.94876329962159</v>
      </c>
      <c r="I1189" s="216">
        <v>2.2271162734244698</v>
      </c>
      <c r="J1189" s="194">
        <f t="shared" si="91"/>
        <v>2.0879397865230298</v>
      </c>
      <c r="K1189" s="219">
        <f>InpC!$F$55*100</f>
        <v>0.15</v>
      </c>
      <c r="L1189" s="219">
        <f>InpC!$F$64*100</f>
        <v>0</v>
      </c>
      <c r="M1189" s="194">
        <f t="shared" si="92"/>
        <v>1.9379397865230299</v>
      </c>
      <c r="N1189" s="194">
        <f t="shared" si="93"/>
        <v>1.9379397865230299</v>
      </c>
    </row>
    <row r="1190" spans="5:14" x14ac:dyDescent="0.25">
      <c r="E1190" s="220">
        <f t="shared" si="94"/>
        <v>44029</v>
      </c>
      <c r="F1190" s="219">
        <f xml:space="preserve"> InpC!$F$28</f>
        <v>4</v>
      </c>
      <c r="G1190" s="217">
        <f t="shared" si="90"/>
        <v>2021</v>
      </c>
      <c r="H1190" s="216">
        <v>1.9563835150689699</v>
      </c>
      <c r="I1190" s="216">
        <v>2.2390638637546099</v>
      </c>
      <c r="J1190" s="194">
        <f t="shared" si="91"/>
        <v>2.0977236894117901</v>
      </c>
      <c r="K1190" s="219">
        <f>InpC!$F$55*100</f>
        <v>0.15</v>
      </c>
      <c r="L1190" s="219">
        <f>InpC!$F$64*100</f>
        <v>0</v>
      </c>
      <c r="M1190" s="194">
        <f t="shared" si="92"/>
        <v>1.9477236894117902</v>
      </c>
      <c r="N1190" s="194">
        <f t="shared" si="93"/>
        <v>1.9477236894117902</v>
      </c>
    </row>
    <row r="1191" spans="5:14" x14ac:dyDescent="0.25">
      <c r="E1191" s="220">
        <f t="shared" si="94"/>
        <v>44032</v>
      </c>
      <c r="F1191" s="219">
        <f xml:space="preserve"> InpC!$F$28</f>
        <v>4</v>
      </c>
      <c r="G1191" s="217">
        <f t="shared" si="90"/>
        <v>2021</v>
      </c>
      <c r="H1191" s="216">
        <v>1.93691435387196</v>
      </c>
      <c r="I1191" s="216">
        <v>2.2145704555346102</v>
      </c>
      <c r="J1191" s="194">
        <f t="shared" si="91"/>
        <v>2.0757424047032851</v>
      </c>
      <c r="K1191" s="219">
        <f>InpC!$F$55*100</f>
        <v>0.15</v>
      </c>
      <c r="L1191" s="219">
        <f>InpC!$F$64*100</f>
        <v>0</v>
      </c>
      <c r="M1191" s="194">
        <f t="shared" si="92"/>
        <v>1.9257424047032852</v>
      </c>
      <c r="N1191" s="194">
        <f t="shared" si="93"/>
        <v>1.9257424047032852</v>
      </c>
    </row>
    <row r="1192" spans="5:14" x14ac:dyDescent="0.25">
      <c r="E1192" s="220">
        <f t="shared" si="94"/>
        <v>44033</v>
      </c>
      <c r="F1192" s="219">
        <f xml:space="preserve"> InpC!$F$28</f>
        <v>4</v>
      </c>
      <c r="G1192" s="217">
        <f t="shared" si="90"/>
        <v>2021</v>
      </c>
      <c r="H1192" s="216">
        <v>1.92141743907847</v>
      </c>
      <c r="I1192" s="216">
        <v>2.1916004218028098</v>
      </c>
      <c r="J1192" s="194">
        <f t="shared" si="91"/>
        <v>2.0565089304406401</v>
      </c>
      <c r="K1192" s="219">
        <f>InpC!$F$55*100</f>
        <v>0.15</v>
      </c>
      <c r="L1192" s="219">
        <f>InpC!$F$64*100</f>
        <v>0</v>
      </c>
      <c r="M1192" s="194">
        <f t="shared" si="92"/>
        <v>1.9065089304406402</v>
      </c>
      <c r="N1192" s="194">
        <f t="shared" si="93"/>
        <v>1.9065089304406402</v>
      </c>
    </row>
    <row r="1193" spans="5:14" x14ac:dyDescent="0.25">
      <c r="E1193" s="220">
        <f t="shared" si="94"/>
        <v>44034</v>
      </c>
      <c r="F1193" s="219">
        <f xml:space="preserve"> InpC!$F$28</f>
        <v>4</v>
      </c>
      <c r="G1193" s="217">
        <f t="shared" si="90"/>
        <v>2021</v>
      </c>
      <c r="H1193" s="216">
        <v>1.8885569264667399</v>
      </c>
      <c r="I1193" s="216">
        <v>2.1609730792160899</v>
      </c>
      <c r="J1193" s="194">
        <f t="shared" si="91"/>
        <v>2.024765002841415</v>
      </c>
      <c r="K1193" s="219">
        <f>InpC!$F$55*100</f>
        <v>0.15</v>
      </c>
      <c r="L1193" s="219">
        <f>InpC!$F$64*100</f>
        <v>0</v>
      </c>
      <c r="M1193" s="194">
        <f t="shared" si="92"/>
        <v>1.8747650028414151</v>
      </c>
      <c r="N1193" s="194">
        <f t="shared" si="93"/>
        <v>1.8747650028414151</v>
      </c>
    </row>
    <row r="1194" spans="5:14" x14ac:dyDescent="0.25">
      <c r="E1194" s="220">
        <f t="shared" si="94"/>
        <v>44035</v>
      </c>
      <c r="F1194" s="219">
        <f xml:space="preserve"> InpC!$F$28</f>
        <v>4</v>
      </c>
      <c r="G1194" s="217">
        <f t="shared" si="90"/>
        <v>2021</v>
      </c>
      <c r="H1194" s="216">
        <v>1.8798818944353599</v>
      </c>
      <c r="I1194" s="216">
        <v>2.1510804025155199</v>
      </c>
      <c r="J1194" s="194">
        <f t="shared" si="91"/>
        <v>2.0154811484754398</v>
      </c>
      <c r="K1194" s="219">
        <f>InpC!$F$55*100</f>
        <v>0.15</v>
      </c>
      <c r="L1194" s="219">
        <f>InpC!$F$64*100</f>
        <v>0</v>
      </c>
      <c r="M1194" s="194">
        <f t="shared" si="92"/>
        <v>1.8654811484754399</v>
      </c>
      <c r="N1194" s="194">
        <f t="shared" si="93"/>
        <v>1.8654811484754399</v>
      </c>
    </row>
    <row r="1195" spans="5:14" x14ac:dyDescent="0.25">
      <c r="E1195" s="220">
        <f t="shared" si="94"/>
        <v>44036</v>
      </c>
      <c r="F1195" s="219">
        <f xml:space="preserve"> InpC!$F$28</f>
        <v>4</v>
      </c>
      <c r="G1195" s="217">
        <f t="shared" si="90"/>
        <v>2021</v>
      </c>
      <c r="H1195" s="216">
        <v>1.90991024202399</v>
      </c>
      <c r="I1195" s="216">
        <v>2.1735137432539</v>
      </c>
      <c r="J1195" s="194">
        <f t="shared" si="91"/>
        <v>2.0417119926389451</v>
      </c>
      <c r="K1195" s="219">
        <f>InpC!$F$55*100</f>
        <v>0.15</v>
      </c>
      <c r="L1195" s="219">
        <f>InpC!$F$64*100</f>
        <v>0</v>
      </c>
      <c r="M1195" s="194">
        <f t="shared" si="92"/>
        <v>1.8917119926389452</v>
      </c>
      <c r="N1195" s="194">
        <f t="shared" si="93"/>
        <v>1.8917119926389452</v>
      </c>
    </row>
    <row r="1196" spans="5:14" x14ac:dyDescent="0.25">
      <c r="E1196" s="220">
        <f t="shared" si="94"/>
        <v>44039</v>
      </c>
      <c r="F1196" s="219">
        <f xml:space="preserve"> InpC!$F$28</f>
        <v>4</v>
      </c>
      <c r="G1196" s="217">
        <f t="shared" si="90"/>
        <v>2021</v>
      </c>
      <c r="H1196" s="216">
        <v>1.8775520470014599</v>
      </c>
      <c r="I1196" s="216">
        <v>2.1396526687277202</v>
      </c>
      <c r="J1196" s="194">
        <f t="shared" si="91"/>
        <v>2.0086023578645902</v>
      </c>
      <c r="K1196" s="219">
        <f>InpC!$F$55*100</f>
        <v>0.15</v>
      </c>
      <c r="L1196" s="219">
        <f>InpC!$F$64*100</f>
        <v>0</v>
      </c>
      <c r="M1196" s="194">
        <f t="shared" si="92"/>
        <v>1.8586023578645903</v>
      </c>
      <c r="N1196" s="194">
        <f t="shared" si="93"/>
        <v>1.8586023578645903</v>
      </c>
    </row>
    <row r="1197" spans="5:14" x14ac:dyDescent="0.25">
      <c r="E1197" s="220">
        <f t="shared" si="94"/>
        <v>44040</v>
      </c>
      <c r="F1197" s="219">
        <f xml:space="preserve"> InpC!$F$28</f>
        <v>4</v>
      </c>
      <c r="G1197" s="217">
        <f t="shared" si="90"/>
        <v>2021</v>
      </c>
      <c r="H1197" s="216">
        <v>1.8693575760924801</v>
      </c>
      <c r="I1197" s="216">
        <v>2.13449456355572</v>
      </c>
      <c r="J1197" s="194">
        <f t="shared" si="91"/>
        <v>2.0019260698240999</v>
      </c>
      <c r="K1197" s="219">
        <f>InpC!$F$55*100</f>
        <v>0.15</v>
      </c>
      <c r="L1197" s="219">
        <f>InpC!$F$64*100</f>
        <v>0</v>
      </c>
      <c r="M1197" s="194">
        <f t="shared" si="92"/>
        <v>1.8519260698241</v>
      </c>
      <c r="N1197" s="194">
        <f t="shared" si="93"/>
        <v>1.8519260698241</v>
      </c>
    </row>
    <row r="1198" spans="5:14" x14ac:dyDescent="0.25">
      <c r="E1198" s="220">
        <f t="shared" si="94"/>
        <v>44041</v>
      </c>
      <c r="F1198" s="219">
        <f xml:space="preserve"> InpC!$F$28</f>
        <v>4</v>
      </c>
      <c r="G1198" s="217">
        <f t="shared" si="90"/>
        <v>2021</v>
      </c>
      <c r="H1198" s="216">
        <v>1.8847430854435601</v>
      </c>
      <c r="I1198" s="216">
        <v>2.14848287613603</v>
      </c>
      <c r="J1198" s="194">
        <f t="shared" si="91"/>
        <v>2.016612980789795</v>
      </c>
      <c r="K1198" s="219">
        <f>InpC!$F$55*100</f>
        <v>0.15</v>
      </c>
      <c r="L1198" s="219">
        <f>InpC!$F$64*100</f>
        <v>0</v>
      </c>
      <c r="M1198" s="194">
        <f t="shared" si="92"/>
        <v>1.8666129807897951</v>
      </c>
      <c r="N1198" s="194">
        <f t="shared" si="93"/>
        <v>1.8666129807897951</v>
      </c>
    </row>
    <row r="1199" spans="5:14" x14ac:dyDescent="0.25">
      <c r="E1199" s="220">
        <f t="shared" si="94"/>
        <v>44042</v>
      </c>
      <c r="F1199" s="219">
        <f xml:space="preserve"> InpC!$F$28</f>
        <v>4</v>
      </c>
      <c r="G1199" s="217">
        <f t="shared" si="90"/>
        <v>2021</v>
      </c>
      <c r="H1199" s="216">
        <v>1.85333823275006</v>
      </c>
      <c r="I1199" s="216">
        <v>2.1151695171312199</v>
      </c>
      <c r="J1199" s="194">
        <f t="shared" si="91"/>
        <v>1.98425387494064</v>
      </c>
      <c r="K1199" s="219">
        <f>InpC!$F$55*100</f>
        <v>0.15</v>
      </c>
      <c r="L1199" s="219">
        <f>InpC!$F$64*100</f>
        <v>0</v>
      </c>
      <c r="M1199" s="194">
        <f t="shared" si="92"/>
        <v>1.8342538749406401</v>
      </c>
      <c r="N1199" s="194">
        <f t="shared" si="93"/>
        <v>1.8342538749406401</v>
      </c>
    </row>
    <row r="1200" spans="5:14" x14ac:dyDescent="0.25">
      <c r="E1200" s="220">
        <f t="shared" si="94"/>
        <v>44043</v>
      </c>
      <c r="F1200" s="219">
        <f xml:space="preserve"> InpC!$F$28</f>
        <v>4</v>
      </c>
      <c r="G1200" s="217">
        <f t="shared" si="90"/>
        <v>2021</v>
      </c>
      <c r="H1200" s="216">
        <v>1.8628285054468701</v>
      </c>
      <c r="I1200" s="216">
        <v>2.12331106677658</v>
      </c>
      <c r="J1200" s="194">
        <f t="shared" si="91"/>
        <v>1.993069786111725</v>
      </c>
      <c r="K1200" s="219">
        <f>InpC!$F$55*100</f>
        <v>0.15</v>
      </c>
      <c r="L1200" s="219">
        <f>InpC!$F$64*100</f>
        <v>0</v>
      </c>
      <c r="M1200" s="194">
        <f t="shared" si="92"/>
        <v>1.8430697861117251</v>
      </c>
      <c r="N1200" s="194">
        <f t="shared" si="93"/>
        <v>1.8430697861117251</v>
      </c>
    </row>
    <row r="1201" spans="5:14" x14ac:dyDescent="0.25">
      <c r="E1201" s="220">
        <f t="shared" si="94"/>
        <v>44046</v>
      </c>
      <c r="F1201" s="219">
        <f xml:space="preserve"> InpC!$F$28</f>
        <v>4</v>
      </c>
      <c r="G1201" s="217">
        <f t="shared" si="90"/>
        <v>2021</v>
      </c>
      <c r="H1201" s="216">
        <v>1.82589729924335</v>
      </c>
      <c r="I1201" s="216">
        <v>2.1365620708070399</v>
      </c>
      <c r="J1201" s="194">
        <f t="shared" si="91"/>
        <v>1.9812296850251949</v>
      </c>
      <c r="K1201" s="219">
        <f>InpC!$F$55*100</f>
        <v>0.15</v>
      </c>
      <c r="L1201" s="219">
        <f>InpC!$F$64*100</f>
        <v>0</v>
      </c>
      <c r="M1201" s="194">
        <f t="shared" si="92"/>
        <v>1.831229685025195</v>
      </c>
      <c r="N1201" s="194">
        <f t="shared" si="93"/>
        <v>1.831229685025195</v>
      </c>
    </row>
    <row r="1202" spans="5:14" x14ac:dyDescent="0.25">
      <c r="E1202" s="220">
        <f t="shared" si="94"/>
        <v>44047</v>
      </c>
      <c r="F1202" s="219">
        <f xml:space="preserve"> InpC!$F$28</f>
        <v>4</v>
      </c>
      <c r="G1202" s="217">
        <f t="shared" si="90"/>
        <v>2021</v>
      </c>
      <c r="H1202" s="216">
        <v>1.80011780140093</v>
      </c>
      <c r="I1202" s="216">
        <v>2.1106872228495401</v>
      </c>
      <c r="J1202" s="194">
        <f t="shared" si="91"/>
        <v>1.955402512125235</v>
      </c>
      <c r="K1202" s="219">
        <f>InpC!$F$55*100</f>
        <v>0.15</v>
      </c>
      <c r="L1202" s="219">
        <f>InpC!$F$64*100</f>
        <v>0</v>
      </c>
      <c r="M1202" s="194">
        <f t="shared" si="92"/>
        <v>1.8054025121252351</v>
      </c>
      <c r="N1202" s="194">
        <f t="shared" si="93"/>
        <v>1.8054025121252351</v>
      </c>
    </row>
    <row r="1203" spans="5:14" x14ac:dyDescent="0.25">
      <c r="E1203" s="220">
        <f t="shared" si="94"/>
        <v>44048</v>
      </c>
      <c r="F1203" s="219">
        <f xml:space="preserve"> InpC!$F$28</f>
        <v>4</v>
      </c>
      <c r="G1203" s="217">
        <f t="shared" si="90"/>
        <v>2021</v>
      </c>
      <c r="H1203" s="216">
        <v>1.8504818384688899</v>
      </c>
      <c r="I1203" s="216">
        <v>2.1615625253208002</v>
      </c>
      <c r="J1203" s="194">
        <f t="shared" si="91"/>
        <v>2.0060221818948452</v>
      </c>
      <c r="K1203" s="219">
        <f>InpC!$F$55*100</f>
        <v>0.15</v>
      </c>
      <c r="L1203" s="219">
        <f>InpC!$F$64*100</f>
        <v>0</v>
      </c>
      <c r="M1203" s="194">
        <f t="shared" si="92"/>
        <v>1.8560221818948452</v>
      </c>
      <c r="N1203" s="194">
        <f t="shared" si="93"/>
        <v>1.8560221818948452</v>
      </c>
    </row>
    <row r="1204" spans="5:14" x14ac:dyDescent="0.25">
      <c r="E1204" s="220">
        <f t="shared" si="94"/>
        <v>44049</v>
      </c>
      <c r="F1204" s="219">
        <f xml:space="preserve"> InpC!$F$28</f>
        <v>4</v>
      </c>
      <c r="G1204" s="217">
        <f t="shared" si="90"/>
        <v>2021</v>
      </c>
      <c r="H1204" s="216">
        <v>1.8097280746933799</v>
      </c>
      <c r="I1204" s="216">
        <v>2.12325578814816</v>
      </c>
      <c r="J1204" s="194">
        <f t="shared" si="91"/>
        <v>1.9664919314207698</v>
      </c>
      <c r="K1204" s="219">
        <f>InpC!$F$55*100</f>
        <v>0.15</v>
      </c>
      <c r="L1204" s="219">
        <f>InpC!$F$64*100</f>
        <v>0</v>
      </c>
      <c r="M1204" s="194">
        <f t="shared" si="92"/>
        <v>1.8164919314207699</v>
      </c>
      <c r="N1204" s="194">
        <f t="shared" si="93"/>
        <v>1.8164919314207699</v>
      </c>
    </row>
    <row r="1205" spans="5:14" x14ac:dyDescent="0.25">
      <c r="E1205" s="220">
        <f t="shared" si="94"/>
        <v>44050</v>
      </c>
      <c r="F1205" s="219">
        <f xml:space="preserve"> InpC!$F$28</f>
        <v>4</v>
      </c>
      <c r="G1205" s="217">
        <f t="shared" si="90"/>
        <v>2021</v>
      </c>
      <c r="H1205" s="216">
        <v>1.8553319826561701</v>
      </c>
      <c r="I1205" s="216">
        <v>2.1672681605290398</v>
      </c>
      <c r="J1205" s="194">
        <f t="shared" si="91"/>
        <v>2.011300071592605</v>
      </c>
      <c r="K1205" s="219">
        <f>InpC!$F$55*100</f>
        <v>0.15</v>
      </c>
      <c r="L1205" s="219">
        <f>InpC!$F$64*100</f>
        <v>0</v>
      </c>
      <c r="M1205" s="194">
        <f t="shared" si="92"/>
        <v>1.8613000715926051</v>
      </c>
      <c r="N1205" s="194">
        <f t="shared" si="93"/>
        <v>1.8613000715926051</v>
      </c>
    </row>
    <row r="1206" spans="5:14" x14ac:dyDescent="0.25">
      <c r="E1206" s="220">
        <f t="shared" si="94"/>
        <v>44053</v>
      </c>
      <c r="F1206" s="219">
        <f xml:space="preserve"> InpC!$F$28</f>
        <v>4</v>
      </c>
      <c r="G1206" s="217">
        <f t="shared" si="90"/>
        <v>2021</v>
      </c>
      <c r="H1206" s="216">
        <v>1.8516502342688399</v>
      </c>
      <c r="I1206" s="216">
        <v>2.1588892684360701</v>
      </c>
      <c r="J1206" s="194">
        <f t="shared" si="91"/>
        <v>2.0052697513524551</v>
      </c>
      <c r="K1206" s="219">
        <f>InpC!$F$55*100</f>
        <v>0.15</v>
      </c>
      <c r="L1206" s="219">
        <f>InpC!$F$64*100</f>
        <v>0</v>
      </c>
      <c r="M1206" s="194">
        <f t="shared" si="92"/>
        <v>1.8552697513524552</v>
      </c>
      <c r="N1206" s="194">
        <f t="shared" si="93"/>
        <v>1.8552697513524552</v>
      </c>
    </row>
    <row r="1207" spans="5:14" x14ac:dyDescent="0.25">
      <c r="E1207" s="220">
        <f t="shared" si="94"/>
        <v>44054</v>
      </c>
      <c r="F1207" s="219">
        <f xml:space="preserve"> InpC!$F$28</f>
        <v>4</v>
      </c>
      <c r="G1207" s="217">
        <f t="shared" si="90"/>
        <v>2021</v>
      </c>
      <c r="H1207" s="216">
        <v>1.9066771420032</v>
      </c>
      <c r="I1207" s="216">
        <v>2.2132333016457899</v>
      </c>
      <c r="J1207" s="194">
        <f t="shared" si="91"/>
        <v>2.0599552218244952</v>
      </c>
      <c r="K1207" s="219">
        <f>InpC!$F$55*100</f>
        <v>0.15</v>
      </c>
      <c r="L1207" s="219">
        <f>InpC!$F$64*100</f>
        <v>0</v>
      </c>
      <c r="M1207" s="194">
        <f t="shared" si="92"/>
        <v>1.9099552218244953</v>
      </c>
      <c r="N1207" s="194">
        <f t="shared" si="93"/>
        <v>1.9099552218244953</v>
      </c>
    </row>
    <row r="1208" spans="5:14" x14ac:dyDescent="0.25">
      <c r="E1208" s="220">
        <f t="shared" si="94"/>
        <v>44055</v>
      </c>
      <c r="F1208" s="219">
        <f xml:space="preserve"> InpC!$F$28</f>
        <v>4</v>
      </c>
      <c r="G1208" s="217">
        <f t="shared" si="90"/>
        <v>2021</v>
      </c>
      <c r="H1208" s="216">
        <v>1.9438200509254699</v>
      </c>
      <c r="I1208" s="216">
        <v>2.25199899854247</v>
      </c>
      <c r="J1208" s="194">
        <f t="shared" si="91"/>
        <v>2.0979095247339701</v>
      </c>
      <c r="K1208" s="219">
        <f>InpC!$F$55*100</f>
        <v>0.15</v>
      </c>
      <c r="L1208" s="219">
        <f>InpC!$F$64*100</f>
        <v>0</v>
      </c>
      <c r="M1208" s="194">
        <f t="shared" si="92"/>
        <v>1.9479095247339702</v>
      </c>
      <c r="N1208" s="194">
        <f t="shared" si="93"/>
        <v>1.9479095247339702</v>
      </c>
    </row>
    <row r="1209" spans="5:14" x14ac:dyDescent="0.25">
      <c r="E1209" s="220">
        <f t="shared" si="94"/>
        <v>44056</v>
      </c>
      <c r="F1209" s="219">
        <f xml:space="preserve"> InpC!$F$28</f>
        <v>4</v>
      </c>
      <c r="G1209" s="217">
        <f t="shared" si="90"/>
        <v>2021</v>
      </c>
      <c r="H1209" s="216">
        <v>1.9524443003524901</v>
      </c>
      <c r="I1209" s="216">
        <v>2.2577007213170899</v>
      </c>
      <c r="J1209" s="194">
        <f t="shared" si="91"/>
        <v>2.1050725108347899</v>
      </c>
      <c r="K1209" s="219">
        <f>InpC!$F$55*100</f>
        <v>0.15</v>
      </c>
      <c r="L1209" s="219">
        <f>InpC!$F$64*100</f>
        <v>0</v>
      </c>
      <c r="M1209" s="194">
        <f t="shared" si="92"/>
        <v>1.9550725108347899</v>
      </c>
      <c r="N1209" s="194">
        <f t="shared" si="93"/>
        <v>1.9550725108347899</v>
      </c>
    </row>
    <row r="1210" spans="5:14" x14ac:dyDescent="0.25">
      <c r="E1210" s="220">
        <f t="shared" si="94"/>
        <v>44057</v>
      </c>
      <c r="F1210" s="219">
        <f xml:space="preserve"> InpC!$F$28</f>
        <v>4</v>
      </c>
      <c r="G1210" s="217">
        <f t="shared" si="90"/>
        <v>2021</v>
      </c>
      <c r="H1210" s="216">
        <v>1.9637349570720199</v>
      </c>
      <c r="I1210" s="216">
        <v>2.2709369895665099</v>
      </c>
      <c r="J1210" s="194">
        <f t="shared" si="91"/>
        <v>2.1173359733192649</v>
      </c>
      <c r="K1210" s="219">
        <f>InpC!$F$55*100</f>
        <v>0.15</v>
      </c>
      <c r="L1210" s="219">
        <f>InpC!$F$64*100</f>
        <v>0</v>
      </c>
      <c r="M1210" s="194">
        <f t="shared" si="92"/>
        <v>1.967335973319265</v>
      </c>
      <c r="N1210" s="194">
        <f t="shared" si="93"/>
        <v>1.967335973319265</v>
      </c>
    </row>
    <row r="1211" spans="5:14" x14ac:dyDescent="0.25">
      <c r="E1211" s="220">
        <f t="shared" si="94"/>
        <v>44060</v>
      </c>
      <c r="F1211" s="219">
        <f xml:space="preserve"> InpC!$F$28</f>
        <v>4</v>
      </c>
      <c r="G1211" s="217">
        <f t="shared" si="90"/>
        <v>2021</v>
      </c>
      <c r="H1211" s="216">
        <v>1.93366924678395</v>
      </c>
      <c r="I1211" s="216">
        <v>2.24399083169325</v>
      </c>
      <c r="J1211" s="194">
        <f t="shared" si="91"/>
        <v>2.0888300392386001</v>
      </c>
      <c r="K1211" s="219">
        <f>InpC!$F$55*100</f>
        <v>0.15</v>
      </c>
      <c r="L1211" s="219">
        <f>InpC!$F$64*100</f>
        <v>0</v>
      </c>
      <c r="M1211" s="194">
        <f t="shared" si="92"/>
        <v>1.9388300392386002</v>
      </c>
      <c r="N1211" s="194">
        <f t="shared" si="93"/>
        <v>1.9388300392386002</v>
      </c>
    </row>
    <row r="1212" spans="5:14" x14ac:dyDescent="0.25">
      <c r="E1212" s="220">
        <f t="shared" si="94"/>
        <v>44061</v>
      </c>
      <c r="F1212" s="219">
        <f xml:space="preserve"> InpC!$F$28</f>
        <v>4</v>
      </c>
      <c r="G1212" s="217">
        <f t="shared" si="90"/>
        <v>2021</v>
      </c>
      <c r="H1212" s="216">
        <v>1.93111101730511</v>
      </c>
      <c r="I1212" s="216">
        <v>2.2432141438997699</v>
      </c>
      <c r="J1212" s="194">
        <f t="shared" si="91"/>
        <v>2.0871625806024401</v>
      </c>
      <c r="K1212" s="219">
        <f>InpC!$F$55*100</f>
        <v>0.15</v>
      </c>
      <c r="L1212" s="219">
        <f>InpC!$F$64*100</f>
        <v>0</v>
      </c>
      <c r="M1212" s="194">
        <f t="shared" si="92"/>
        <v>1.9371625806024402</v>
      </c>
      <c r="N1212" s="194">
        <f t="shared" si="93"/>
        <v>1.9371625806024402</v>
      </c>
    </row>
    <row r="1213" spans="5:14" x14ac:dyDescent="0.25">
      <c r="E1213" s="220">
        <f t="shared" si="94"/>
        <v>44062</v>
      </c>
      <c r="F1213" s="219">
        <f xml:space="preserve"> InpC!$F$28</f>
        <v>4</v>
      </c>
      <c r="G1213" s="217">
        <f t="shared" si="90"/>
        <v>2021</v>
      </c>
      <c r="H1213" s="216">
        <v>1.94764055045761</v>
      </c>
      <c r="I1213" s="216">
        <v>2.2587236221640499</v>
      </c>
      <c r="J1213" s="194">
        <f t="shared" si="91"/>
        <v>2.1031820863108299</v>
      </c>
      <c r="K1213" s="219">
        <f>InpC!$F$55*100</f>
        <v>0.15</v>
      </c>
      <c r="L1213" s="219">
        <f>InpC!$F$64*100</f>
        <v>0</v>
      </c>
      <c r="M1213" s="194">
        <f t="shared" si="92"/>
        <v>1.95318208631083</v>
      </c>
      <c r="N1213" s="194">
        <f t="shared" si="93"/>
        <v>1.95318208631083</v>
      </c>
    </row>
    <row r="1214" spans="5:14" x14ac:dyDescent="0.25">
      <c r="E1214" s="220">
        <f t="shared" si="94"/>
        <v>44063</v>
      </c>
      <c r="F1214" s="219">
        <f xml:space="preserve"> InpC!$F$28</f>
        <v>4</v>
      </c>
      <c r="G1214" s="217">
        <f t="shared" si="90"/>
        <v>2021</v>
      </c>
      <c r="H1214" s="216">
        <v>1.9481557161062699</v>
      </c>
      <c r="I1214" s="216">
        <v>2.2603332792099602</v>
      </c>
      <c r="J1214" s="194">
        <f t="shared" si="91"/>
        <v>2.1042444976581152</v>
      </c>
      <c r="K1214" s="219">
        <f>InpC!$F$55*100</f>
        <v>0.15</v>
      </c>
      <c r="L1214" s="219">
        <f>InpC!$F$64*100</f>
        <v>0</v>
      </c>
      <c r="M1214" s="194">
        <f t="shared" si="92"/>
        <v>1.9542444976581153</v>
      </c>
      <c r="N1214" s="194">
        <f t="shared" si="93"/>
        <v>1.9542444976581153</v>
      </c>
    </row>
    <row r="1215" spans="5:14" x14ac:dyDescent="0.25">
      <c r="E1215" s="220">
        <f t="shared" si="94"/>
        <v>44064</v>
      </c>
      <c r="F1215" s="219">
        <f xml:space="preserve"> InpC!$F$28</f>
        <v>4</v>
      </c>
      <c r="G1215" s="217">
        <f t="shared" si="90"/>
        <v>2021</v>
      </c>
      <c r="H1215" s="216">
        <v>1.9393041486542799</v>
      </c>
      <c r="I1215" s="216">
        <v>2.2487797857837202</v>
      </c>
      <c r="J1215" s="194">
        <f t="shared" si="91"/>
        <v>2.0940419672189998</v>
      </c>
      <c r="K1215" s="219">
        <f>InpC!$F$55*100</f>
        <v>0.15</v>
      </c>
      <c r="L1215" s="219">
        <f>InpC!$F$64*100</f>
        <v>0</v>
      </c>
      <c r="M1215" s="194">
        <f t="shared" si="92"/>
        <v>1.9440419672189999</v>
      </c>
      <c r="N1215" s="194">
        <f t="shared" si="93"/>
        <v>1.9440419672189999</v>
      </c>
    </row>
    <row r="1216" spans="5:14" x14ac:dyDescent="0.25">
      <c r="E1216" s="220">
        <f t="shared" si="94"/>
        <v>44067</v>
      </c>
      <c r="F1216" s="219">
        <f xml:space="preserve"> InpC!$F$28</f>
        <v>4</v>
      </c>
      <c r="G1216" s="217">
        <f t="shared" si="90"/>
        <v>2021</v>
      </c>
      <c r="H1216" s="216">
        <v>1.92364855160243</v>
      </c>
      <c r="I1216" s="216">
        <v>2.23782230534523</v>
      </c>
      <c r="J1216" s="194">
        <f t="shared" si="91"/>
        <v>2.08073542847383</v>
      </c>
      <c r="K1216" s="219">
        <f>InpC!$F$55*100</f>
        <v>0.15</v>
      </c>
      <c r="L1216" s="219">
        <f>InpC!$F$64*100</f>
        <v>0</v>
      </c>
      <c r="M1216" s="194">
        <f t="shared" si="92"/>
        <v>1.9307354284738301</v>
      </c>
      <c r="N1216" s="194">
        <f t="shared" si="93"/>
        <v>1.9307354284738301</v>
      </c>
    </row>
    <row r="1217" spans="5:14" x14ac:dyDescent="0.25">
      <c r="E1217" s="220">
        <f t="shared" si="94"/>
        <v>44068</v>
      </c>
      <c r="F1217" s="219">
        <f xml:space="preserve"> InpC!$F$28</f>
        <v>4</v>
      </c>
      <c r="G1217" s="217">
        <f t="shared" si="90"/>
        <v>2021</v>
      </c>
      <c r="H1217" s="216">
        <v>1.9826424485182499</v>
      </c>
      <c r="I1217" s="216">
        <v>2.2996356976936299</v>
      </c>
      <c r="J1217" s="194">
        <f t="shared" si="91"/>
        <v>2.1411390731059399</v>
      </c>
      <c r="K1217" s="219">
        <f>InpC!$F$55*100</f>
        <v>0.15</v>
      </c>
      <c r="L1217" s="219">
        <f>InpC!$F$64*100</f>
        <v>0</v>
      </c>
      <c r="M1217" s="194">
        <f t="shared" si="92"/>
        <v>1.99113907310594</v>
      </c>
      <c r="N1217" s="194">
        <f t="shared" si="93"/>
        <v>1.99113907310594</v>
      </c>
    </row>
    <row r="1218" spans="5:14" x14ac:dyDescent="0.25">
      <c r="E1218" s="220">
        <f t="shared" si="94"/>
        <v>44069</v>
      </c>
      <c r="F1218" s="219">
        <f xml:space="preserve"> InpC!$F$28</f>
        <v>4</v>
      </c>
      <c r="G1218" s="217">
        <f t="shared" si="90"/>
        <v>2021</v>
      </c>
      <c r="H1218" s="216">
        <v>2.02049666724111</v>
      </c>
      <c r="I1218" s="216">
        <v>2.3358958304741302</v>
      </c>
      <c r="J1218" s="194">
        <f t="shared" si="91"/>
        <v>2.1781962488576201</v>
      </c>
      <c r="K1218" s="219">
        <f>InpC!$F$55*100</f>
        <v>0.15</v>
      </c>
      <c r="L1218" s="219">
        <f>InpC!$F$64*100</f>
        <v>0</v>
      </c>
      <c r="M1218" s="194">
        <f t="shared" si="92"/>
        <v>2.0281962488576202</v>
      </c>
      <c r="N1218" s="194">
        <f t="shared" si="93"/>
        <v>2.0281962488576202</v>
      </c>
    </row>
    <row r="1219" spans="5:14" x14ac:dyDescent="0.25">
      <c r="E1219" s="220">
        <f t="shared" si="94"/>
        <v>44070</v>
      </c>
      <c r="F1219" s="219">
        <f xml:space="preserve"> InpC!$F$28</f>
        <v>4</v>
      </c>
      <c r="G1219" s="217">
        <f t="shared" si="90"/>
        <v>2021</v>
      </c>
      <c r="H1219" s="216">
        <v>2.0571727012383598</v>
      </c>
      <c r="I1219" s="216">
        <v>2.3750941202158602</v>
      </c>
      <c r="J1219" s="194">
        <f t="shared" si="91"/>
        <v>2.2161334107271102</v>
      </c>
      <c r="K1219" s="219">
        <f>InpC!$F$55*100</f>
        <v>0.15</v>
      </c>
      <c r="L1219" s="219">
        <f>InpC!$F$64*100</f>
        <v>0</v>
      </c>
      <c r="M1219" s="194">
        <f t="shared" si="92"/>
        <v>2.0661334107271103</v>
      </c>
      <c r="N1219" s="194">
        <f t="shared" si="93"/>
        <v>2.0661334107271103</v>
      </c>
    </row>
    <row r="1220" spans="5:14" x14ac:dyDescent="0.25">
      <c r="E1220" s="220">
        <f t="shared" si="94"/>
        <v>44071</v>
      </c>
      <c r="F1220" s="219">
        <f xml:space="preserve"> InpC!$F$28</f>
        <v>4</v>
      </c>
      <c r="G1220" s="217">
        <f t="shared" si="90"/>
        <v>2021</v>
      </c>
      <c r="H1220" s="216">
        <v>2.0200941630057399</v>
      </c>
      <c r="I1220" s="216">
        <v>2.3381616066385198</v>
      </c>
      <c r="J1220" s="194">
        <f t="shared" si="91"/>
        <v>2.1791278848221296</v>
      </c>
      <c r="K1220" s="219">
        <f>InpC!$F$55*100</f>
        <v>0.15</v>
      </c>
      <c r="L1220" s="219">
        <f>InpC!$F$64*100</f>
        <v>0</v>
      </c>
      <c r="M1220" s="194">
        <f t="shared" si="92"/>
        <v>2.0291278848221297</v>
      </c>
      <c r="N1220" s="194">
        <f t="shared" si="93"/>
        <v>2.0291278848221297</v>
      </c>
    </row>
    <row r="1221" spans="5:14" x14ac:dyDescent="0.25">
      <c r="E1221" s="220">
        <f t="shared" si="94"/>
        <v>44074</v>
      </c>
      <c r="F1221" s="219">
        <f xml:space="preserve"> InpC!$F$28</f>
        <v>4</v>
      </c>
      <c r="G1221" s="217">
        <f t="shared" si="90"/>
        <v>2021</v>
      </c>
      <c r="H1221" s="216">
        <v>2.01954813055639</v>
      </c>
      <c r="I1221" s="216">
        <v>2.3374475326223698</v>
      </c>
      <c r="J1221" s="194">
        <f t="shared" si="91"/>
        <v>2.1784978315893797</v>
      </c>
      <c r="K1221" s="219">
        <f>InpC!$F$55*100</f>
        <v>0.15</v>
      </c>
      <c r="L1221" s="219">
        <f>InpC!$F$64*100</f>
        <v>0</v>
      </c>
      <c r="M1221" s="194">
        <f t="shared" si="92"/>
        <v>2.0284978315893798</v>
      </c>
      <c r="N1221" s="194">
        <f t="shared" si="93"/>
        <v>2.0284978315893798</v>
      </c>
    </row>
    <row r="1222" spans="5:14" x14ac:dyDescent="0.25">
      <c r="E1222" s="220">
        <f t="shared" si="94"/>
        <v>44075</v>
      </c>
      <c r="F1222" s="219">
        <f xml:space="preserve"> InpC!$F$28</f>
        <v>4</v>
      </c>
      <c r="G1222" s="217">
        <f t="shared" si="90"/>
        <v>2021</v>
      </c>
      <c r="H1222" s="216">
        <v>2.0110263074996602</v>
      </c>
      <c r="I1222" s="216">
        <v>2.3328187907365101</v>
      </c>
      <c r="J1222" s="194">
        <f t="shared" si="91"/>
        <v>2.1719225491180851</v>
      </c>
      <c r="K1222" s="219">
        <f>InpC!$F$55*100</f>
        <v>0.15</v>
      </c>
      <c r="L1222" s="219">
        <f>InpC!$F$64*100</f>
        <v>0</v>
      </c>
      <c r="M1222" s="194">
        <f t="shared" si="92"/>
        <v>2.0219225491180852</v>
      </c>
      <c r="N1222" s="194">
        <f t="shared" si="93"/>
        <v>2.0219225491180852</v>
      </c>
    </row>
    <row r="1223" spans="5:14" x14ac:dyDescent="0.25">
      <c r="E1223" s="220">
        <f t="shared" si="94"/>
        <v>44076</v>
      </c>
      <c r="F1223" s="219">
        <f xml:space="preserve"> InpC!$F$28</f>
        <v>4</v>
      </c>
      <c r="G1223" s="217">
        <f t="shared" ref="G1223:G1286" si="95">YEAR(E1223) + IF(MONTH(E1223) &gt;= F1223, 1, 0)</f>
        <v>2021</v>
      </c>
      <c r="H1223" s="216">
        <v>1.9455301840908601</v>
      </c>
      <c r="I1223" s="216">
        <v>2.2645554591386201</v>
      </c>
      <c r="J1223" s="194">
        <f t="shared" ref="J1223:J1286" si="96">IFERROR(AVERAGE(H1223:I1223),"")</f>
        <v>2.1050428216147399</v>
      </c>
      <c r="K1223" s="219">
        <f>InpC!$F$55*100</f>
        <v>0.15</v>
      </c>
      <c r="L1223" s="219">
        <f>InpC!$F$64*100</f>
        <v>0</v>
      </c>
      <c r="M1223" s="194">
        <f t="shared" ref="M1223:M1286" si="97" xml:space="preserve"> IFERROR(J1223 - K1223,"")</f>
        <v>1.95504282161474</v>
      </c>
      <c r="N1223" s="194">
        <f t="shared" ref="N1223:N1286" si="98">IFERROR(J1223-K1223+L1223,"")</f>
        <v>1.95504282161474</v>
      </c>
    </row>
    <row r="1224" spans="5:14" x14ac:dyDescent="0.25">
      <c r="E1224" s="220">
        <f t="shared" ref="E1224:E1287" si="99">WORKDAY(E1223,1,)</f>
        <v>44077</v>
      </c>
      <c r="F1224" s="219">
        <f xml:space="preserve"> InpC!$F$28</f>
        <v>4</v>
      </c>
      <c r="G1224" s="217">
        <f t="shared" si="95"/>
        <v>2021</v>
      </c>
      <c r="H1224" s="216">
        <v>1.9232002016988901</v>
      </c>
      <c r="I1224" s="216">
        <v>2.2424739350310601</v>
      </c>
      <c r="J1224" s="194">
        <f t="shared" si="96"/>
        <v>2.0828370683649751</v>
      </c>
      <c r="K1224" s="219">
        <f>InpC!$F$55*100</f>
        <v>0.15</v>
      </c>
      <c r="L1224" s="219">
        <f>InpC!$F$64*100</f>
        <v>0</v>
      </c>
      <c r="M1224" s="194">
        <f t="shared" si="97"/>
        <v>1.9328370683649752</v>
      </c>
      <c r="N1224" s="194">
        <f t="shared" si="98"/>
        <v>1.9328370683649752</v>
      </c>
    </row>
    <row r="1225" spans="5:14" x14ac:dyDescent="0.25">
      <c r="E1225" s="220">
        <f t="shared" si="99"/>
        <v>44078</v>
      </c>
      <c r="F1225" s="219">
        <f xml:space="preserve"> InpC!$F$28</f>
        <v>4</v>
      </c>
      <c r="G1225" s="217">
        <f t="shared" si="95"/>
        <v>2021</v>
      </c>
      <c r="H1225" s="216">
        <v>1.9451808414690801</v>
      </c>
      <c r="I1225" s="216">
        <v>2.2702903926322802</v>
      </c>
      <c r="J1225" s="194">
        <f t="shared" si="96"/>
        <v>2.1077356170506802</v>
      </c>
      <c r="K1225" s="219">
        <f>InpC!$F$55*100</f>
        <v>0.15</v>
      </c>
      <c r="L1225" s="219">
        <f>InpC!$F$64*100</f>
        <v>0</v>
      </c>
      <c r="M1225" s="194">
        <f t="shared" si="97"/>
        <v>1.9577356170506803</v>
      </c>
      <c r="N1225" s="194">
        <f t="shared" si="98"/>
        <v>1.9577356170506803</v>
      </c>
    </row>
    <row r="1226" spans="5:14" x14ac:dyDescent="0.25">
      <c r="E1226" s="220">
        <f t="shared" si="99"/>
        <v>44081</v>
      </c>
      <c r="F1226" s="219">
        <f xml:space="preserve"> InpC!$F$28</f>
        <v>4</v>
      </c>
      <c r="G1226" s="217">
        <f t="shared" si="95"/>
        <v>2021</v>
      </c>
      <c r="H1226" s="216">
        <v>1.9410944184019601</v>
      </c>
      <c r="I1226" s="216">
        <v>2.2673993185735899</v>
      </c>
      <c r="J1226" s="194">
        <f t="shared" si="96"/>
        <v>2.1042468684877749</v>
      </c>
      <c r="K1226" s="219">
        <f>InpC!$F$55*100</f>
        <v>0.15</v>
      </c>
      <c r="L1226" s="219">
        <f>InpC!$F$64*100</f>
        <v>0</v>
      </c>
      <c r="M1226" s="194">
        <f t="shared" si="97"/>
        <v>1.954246868487775</v>
      </c>
      <c r="N1226" s="194">
        <f t="shared" si="98"/>
        <v>1.954246868487775</v>
      </c>
    </row>
    <row r="1227" spans="5:14" x14ac:dyDescent="0.25">
      <c r="E1227" s="220">
        <f t="shared" si="99"/>
        <v>44082</v>
      </c>
      <c r="F1227" s="219">
        <f xml:space="preserve"> InpC!$F$28</f>
        <v>4</v>
      </c>
      <c r="G1227" s="217">
        <f t="shared" si="95"/>
        <v>2021</v>
      </c>
      <c r="H1227" s="216">
        <v>1.8642777349855799</v>
      </c>
      <c r="I1227" s="216">
        <v>2.1925818628740701</v>
      </c>
      <c r="J1227" s="194">
        <f t="shared" si="96"/>
        <v>2.028429798929825</v>
      </c>
      <c r="K1227" s="219">
        <f>InpC!$F$55*100</f>
        <v>0.15</v>
      </c>
      <c r="L1227" s="219">
        <f>InpC!$F$64*100</f>
        <v>0</v>
      </c>
      <c r="M1227" s="194">
        <f t="shared" si="97"/>
        <v>1.8784297989298251</v>
      </c>
      <c r="N1227" s="194">
        <f t="shared" si="98"/>
        <v>1.8784297989298251</v>
      </c>
    </row>
    <row r="1228" spans="5:14" x14ac:dyDescent="0.25">
      <c r="E1228" s="220">
        <f t="shared" si="99"/>
        <v>44083</v>
      </c>
      <c r="F1228" s="219">
        <f xml:space="preserve"> InpC!$F$28</f>
        <v>4</v>
      </c>
      <c r="G1228" s="217">
        <f t="shared" si="95"/>
        <v>2021</v>
      </c>
      <c r="H1228" s="216">
        <v>1.92763549197706</v>
      </c>
      <c r="I1228" s="216">
        <v>2.2614142653756399</v>
      </c>
      <c r="J1228" s="194">
        <f t="shared" si="96"/>
        <v>2.0945248786763502</v>
      </c>
      <c r="K1228" s="219">
        <f>InpC!$F$55*100</f>
        <v>0.15</v>
      </c>
      <c r="L1228" s="219">
        <f>InpC!$F$64*100</f>
        <v>0</v>
      </c>
      <c r="M1228" s="194">
        <f t="shared" si="97"/>
        <v>1.9445248786763503</v>
      </c>
      <c r="N1228" s="194">
        <f t="shared" si="98"/>
        <v>1.9445248786763503</v>
      </c>
    </row>
    <row r="1229" spans="5:14" x14ac:dyDescent="0.25">
      <c r="E1229" s="220">
        <f t="shared" si="99"/>
        <v>44084</v>
      </c>
      <c r="F1229" s="219">
        <f xml:space="preserve"> InpC!$F$28</f>
        <v>4</v>
      </c>
      <c r="G1229" s="217">
        <f t="shared" si="95"/>
        <v>2021</v>
      </c>
      <c r="H1229" s="216">
        <v>1.94391878355477</v>
      </c>
      <c r="I1229" s="216">
        <v>2.2783216226899201</v>
      </c>
      <c r="J1229" s="194">
        <f t="shared" si="96"/>
        <v>2.1111202031223453</v>
      </c>
      <c r="K1229" s="219">
        <f>InpC!$F$55*100</f>
        <v>0.15</v>
      </c>
      <c r="L1229" s="219">
        <f>InpC!$F$64*100</f>
        <v>0</v>
      </c>
      <c r="M1229" s="194">
        <f t="shared" si="97"/>
        <v>1.9611202031223454</v>
      </c>
      <c r="N1229" s="194">
        <f t="shared" si="98"/>
        <v>1.9611202031223454</v>
      </c>
    </row>
    <row r="1230" spans="5:14" x14ac:dyDescent="0.25">
      <c r="E1230" s="220">
        <f t="shared" si="99"/>
        <v>44085</v>
      </c>
      <c r="F1230" s="219">
        <f xml:space="preserve"> InpC!$F$28</f>
        <v>4</v>
      </c>
      <c r="G1230" s="217">
        <f t="shared" si="95"/>
        <v>2021</v>
      </c>
      <c r="H1230" s="216">
        <v>1.88654637766717</v>
      </c>
      <c r="I1230" s="216">
        <v>2.2210233513809401</v>
      </c>
      <c r="J1230" s="194">
        <f t="shared" si="96"/>
        <v>2.0537848645240553</v>
      </c>
      <c r="K1230" s="219">
        <f>InpC!$F$55*100</f>
        <v>0.15</v>
      </c>
      <c r="L1230" s="219">
        <f>InpC!$F$64*100</f>
        <v>0</v>
      </c>
      <c r="M1230" s="194">
        <f t="shared" si="97"/>
        <v>1.9037848645240554</v>
      </c>
      <c r="N1230" s="194">
        <f t="shared" si="98"/>
        <v>1.9037848645240554</v>
      </c>
    </row>
    <row r="1231" spans="5:14" x14ac:dyDescent="0.25">
      <c r="E1231" s="220">
        <f t="shared" si="99"/>
        <v>44088</v>
      </c>
      <c r="F1231" s="219">
        <f xml:space="preserve"> InpC!$F$28</f>
        <v>4</v>
      </c>
      <c r="G1231" s="217">
        <f t="shared" si="95"/>
        <v>2021</v>
      </c>
      <c r="H1231" s="216">
        <v>1.8967548992136201</v>
      </c>
      <c r="I1231" s="216">
        <v>2.2342873050246501</v>
      </c>
      <c r="J1231" s="194">
        <f t="shared" si="96"/>
        <v>2.0655211021191349</v>
      </c>
      <c r="K1231" s="219">
        <f>InpC!$F$55*100</f>
        <v>0.15</v>
      </c>
      <c r="L1231" s="219">
        <f>InpC!$F$64*100</f>
        <v>0</v>
      </c>
      <c r="M1231" s="194">
        <f t="shared" si="97"/>
        <v>1.915521102119135</v>
      </c>
      <c r="N1231" s="194">
        <f t="shared" si="98"/>
        <v>1.915521102119135</v>
      </c>
    </row>
    <row r="1232" spans="5:14" x14ac:dyDescent="0.25">
      <c r="E1232" s="220">
        <f t="shared" si="99"/>
        <v>44089</v>
      </c>
      <c r="F1232" s="219">
        <f xml:space="preserve"> InpC!$F$28</f>
        <v>4</v>
      </c>
      <c r="G1232" s="217">
        <f t="shared" si="95"/>
        <v>2021</v>
      </c>
      <c r="H1232" s="216">
        <v>1.9077140696464601</v>
      </c>
      <c r="I1232" s="216">
        <v>2.2520632524826198</v>
      </c>
      <c r="J1232" s="194">
        <f t="shared" si="96"/>
        <v>2.07988866106454</v>
      </c>
      <c r="K1232" s="219">
        <f>InpC!$F$55*100</f>
        <v>0.15</v>
      </c>
      <c r="L1232" s="219">
        <f>InpC!$F$64*100</f>
        <v>0</v>
      </c>
      <c r="M1232" s="194">
        <f t="shared" si="97"/>
        <v>1.92988866106454</v>
      </c>
      <c r="N1232" s="194">
        <f t="shared" si="98"/>
        <v>1.92988866106454</v>
      </c>
    </row>
    <row r="1233" spans="5:14" x14ac:dyDescent="0.25">
      <c r="E1233" s="220">
        <f t="shared" si="99"/>
        <v>44090</v>
      </c>
      <c r="F1233" s="219">
        <f xml:space="preserve"> InpC!$F$28</f>
        <v>4</v>
      </c>
      <c r="G1233" s="217">
        <f t="shared" si="95"/>
        <v>2021</v>
      </c>
      <c r="H1233" s="216">
        <v>1.9020201986365199</v>
      </c>
      <c r="I1233" s="216">
        <v>2.2464101616722298</v>
      </c>
      <c r="J1233" s="194">
        <f t="shared" si="96"/>
        <v>2.0742151801543747</v>
      </c>
      <c r="K1233" s="219">
        <f>InpC!$F$55*100</f>
        <v>0.15</v>
      </c>
      <c r="L1233" s="219">
        <f>InpC!$F$64*100</f>
        <v>0</v>
      </c>
      <c r="M1233" s="194">
        <f t="shared" si="97"/>
        <v>1.9242151801543748</v>
      </c>
      <c r="N1233" s="194">
        <f t="shared" si="98"/>
        <v>1.9242151801543748</v>
      </c>
    </row>
    <row r="1234" spans="5:14" x14ac:dyDescent="0.25">
      <c r="E1234" s="220">
        <f t="shared" si="99"/>
        <v>44091</v>
      </c>
      <c r="F1234" s="219">
        <f xml:space="preserve"> InpC!$F$28</f>
        <v>4</v>
      </c>
      <c r="G1234" s="217">
        <f t="shared" si="95"/>
        <v>2021</v>
      </c>
      <c r="H1234" s="216">
        <v>1.87953692509923</v>
      </c>
      <c r="I1234" s="216">
        <v>2.2217762672105499</v>
      </c>
      <c r="J1234" s="194">
        <f t="shared" si="96"/>
        <v>2.0506565961548899</v>
      </c>
      <c r="K1234" s="219">
        <f>InpC!$F$55*100</f>
        <v>0.15</v>
      </c>
      <c r="L1234" s="219">
        <f>InpC!$F$64*100</f>
        <v>0</v>
      </c>
      <c r="M1234" s="194">
        <f t="shared" si="97"/>
        <v>1.90065659615489</v>
      </c>
      <c r="N1234" s="194">
        <f t="shared" si="98"/>
        <v>1.90065659615489</v>
      </c>
    </row>
    <row r="1235" spans="5:14" x14ac:dyDescent="0.25">
      <c r="E1235" s="220">
        <f t="shared" si="99"/>
        <v>44092</v>
      </c>
      <c r="F1235" s="219">
        <f xml:space="preserve"> InpC!$F$28</f>
        <v>4</v>
      </c>
      <c r="G1235" s="217">
        <f t="shared" si="95"/>
        <v>2021</v>
      </c>
      <c r="H1235" s="216">
        <v>1.8788654181848901</v>
      </c>
      <c r="I1235" s="216">
        <v>2.2211630103749802</v>
      </c>
      <c r="J1235" s="194">
        <f t="shared" si="96"/>
        <v>2.0500142142799351</v>
      </c>
      <c r="K1235" s="219">
        <f>InpC!$F$55*100</f>
        <v>0.15</v>
      </c>
      <c r="L1235" s="219">
        <f>InpC!$F$64*100</f>
        <v>0</v>
      </c>
      <c r="M1235" s="194">
        <f t="shared" si="97"/>
        <v>1.9000142142799352</v>
      </c>
      <c r="N1235" s="194">
        <f t="shared" si="98"/>
        <v>1.9000142142799352</v>
      </c>
    </row>
    <row r="1236" spans="5:14" x14ac:dyDescent="0.25">
      <c r="E1236" s="220">
        <f t="shared" si="99"/>
        <v>44095</v>
      </c>
      <c r="F1236" s="219">
        <f xml:space="preserve"> InpC!$F$28</f>
        <v>4</v>
      </c>
      <c r="G1236" s="217">
        <f t="shared" si="95"/>
        <v>2021</v>
      </c>
      <c r="H1236" s="216">
        <v>1.8614394381437001</v>
      </c>
      <c r="I1236" s="216">
        <v>2.20845932446746</v>
      </c>
      <c r="J1236" s="194">
        <f t="shared" si="96"/>
        <v>2.0349493813055801</v>
      </c>
      <c r="K1236" s="219">
        <f>InpC!$F$55*100</f>
        <v>0.15</v>
      </c>
      <c r="L1236" s="219">
        <f>InpC!$F$64*100</f>
        <v>0</v>
      </c>
      <c r="M1236" s="194">
        <f t="shared" si="97"/>
        <v>1.8849493813055802</v>
      </c>
      <c r="N1236" s="194">
        <f t="shared" si="98"/>
        <v>1.8849493813055802</v>
      </c>
    </row>
    <row r="1237" spans="5:14" x14ac:dyDescent="0.25">
      <c r="E1237" s="220">
        <f t="shared" si="99"/>
        <v>44096</v>
      </c>
      <c r="F1237" s="219">
        <f xml:space="preserve"> InpC!$F$28</f>
        <v>4</v>
      </c>
      <c r="G1237" s="217">
        <f t="shared" si="95"/>
        <v>2021</v>
      </c>
      <c r="H1237" s="216">
        <v>1.9061675277574199</v>
      </c>
      <c r="I1237" s="216">
        <v>2.2624238870481199</v>
      </c>
      <c r="J1237" s="194">
        <f t="shared" si="96"/>
        <v>2.0842957074027701</v>
      </c>
      <c r="K1237" s="219">
        <f>InpC!$F$55*100</f>
        <v>0.15</v>
      </c>
      <c r="L1237" s="219">
        <f>InpC!$F$64*100</f>
        <v>0</v>
      </c>
      <c r="M1237" s="194">
        <f t="shared" si="97"/>
        <v>1.9342957074027702</v>
      </c>
      <c r="N1237" s="194">
        <f t="shared" si="98"/>
        <v>1.9342957074027702</v>
      </c>
    </row>
    <row r="1238" spans="5:14" x14ac:dyDescent="0.25">
      <c r="E1238" s="220">
        <f t="shared" si="99"/>
        <v>44097</v>
      </c>
      <c r="F1238" s="219">
        <f xml:space="preserve"> InpC!$F$28</f>
        <v>4</v>
      </c>
      <c r="G1238" s="217">
        <f t="shared" si="95"/>
        <v>2021</v>
      </c>
      <c r="H1238" s="216">
        <v>1.93641352545155</v>
      </c>
      <c r="I1238" s="216">
        <v>2.2962777426735501</v>
      </c>
      <c r="J1238" s="194">
        <f t="shared" si="96"/>
        <v>2.1163456340625499</v>
      </c>
      <c r="K1238" s="219">
        <f>InpC!$F$55*100</f>
        <v>0.15</v>
      </c>
      <c r="L1238" s="219">
        <f>InpC!$F$64*100</f>
        <v>0</v>
      </c>
      <c r="M1238" s="194">
        <f t="shared" si="97"/>
        <v>1.96634563406255</v>
      </c>
      <c r="N1238" s="194">
        <f t="shared" si="98"/>
        <v>1.96634563406255</v>
      </c>
    </row>
    <row r="1239" spans="5:14" x14ac:dyDescent="0.25">
      <c r="E1239" s="220">
        <f t="shared" si="99"/>
        <v>44098</v>
      </c>
      <c r="F1239" s="219">
        <f xml:space="preserve"> InpC!$F$28</f>
        <v>4</v>
      </c>
      <c r="G1239" s="217">
        <f t="shared" si="95"/>
        <v>2021</v>
      </c>
      <c r="H1239" s="216">
        <v>1.9399659264670801</v>
      </c>
      <c r="I1239" s="216">
        <v>2.3127983250709101</v>
      </c>
      <c r="J1239" s="194">
        <f t="shared" si="96"/>
        <v>2.1263821257689952</v>
      </c>
      <c r="K1239" s="219">
        <f>InpC!$F$55*100</f>
        <v>0.15</v>
      </c>
      <c r="L1239" s="219">
        <f>InpC!$F$64*100</f>
        <v>0</v>
      </c>
      <c r="M1239" s="194">
        <f t="shared" si="97"/>
        <v>1.9763821257689953</v>
      </c>
      <c r="N1239" s="194">
        <f t="shared" si="98"/>
        <v>1.9763821257689953</v>
      </c>
    </row>
    <row r="1240" spans="5:14" x14ac:dyDescent="0.25">
      <c r="E1240" s="220">
        <f t="shared" si="99"/>
        <v>44099</v>
      </c>
      <c r="F1240" s="219">
        <f xml:space="preserve"> InpC!$F$28</f>
        <v>4</v>
      </c>
      <c r="G1240" s="217">
        <f t="shared" si="95"/>
        <v>2021</v>
      </c>
      <c r="H1240" s="216">
        <v>1.92018594944187</v>
      </c>
      <c r="I1240" s="216">
        <v>2.3000670705953699</v>
      </c>
      <c r="J1240" s="194">
        <f t="shared" si="96"/>
        <v>2.1101265100186199</v>
      </c>
      <c r="K1240" s="219">
        <f>InpC!$F$55*100</f>
        <v>0.15</v>
      </c>
      <c r="L1240" s="219">
        <f>InpC!$F$64*100</f>
        <v>0</v>
      </c>
      <c r="M1240" s="194">
        <f t="shared" si="97"/>
        <v>1.96012651001862</v>
      </c>
      <c r="N1240" s="194">
        <f t="shared" si="98"/>
        <v>1.96012651001862</v>
      </c>
    </row>
    <row r="1241" spans="5:14" x14ac:dyDescent="0.25">
      <c r="E1241" s="220">
        <f t="shared" si="99"/>
        <v>44102</v>
      </c>
      <c r="F1241" s="219">
        <f xml:space="preserve"> InpC!$F$28</f>
        <v>4</v>
      </c>
      <c r="G1241" s="217">
        <f t="shared" si="95"/>
        <v>2021</v>
      </c>
      <c r="H1241" s="216">
        <v>1.93792515798733</v>
      </c>
      <c r="I1241" s="216">
        <v>2.3236297208141701</v>
      </c>
      <c r="J1241" s="194">
        <f t="shared" si="96"/>
        <v>2.1307774394007502</v>
      </c>
      <c r="K1241" s="219">
        <f>InpC!$F$55*100</f>
        <v>0.15</v>
      </c>
      <c r="L1241" s="219">
        <f>InpC!$F$64*100</f>
        <v>0</v>
      </c>
      <c r="M1241" s="194">
        <f t="shared" si="97"/>
        <v>1.9807774394007502</v>
      </c>
      <c r="N1241" s="194">
        <f t="shared" si="98"/>
        <v>1.9807774394007502</v>
      </c>
    </row>
    <row r="1242" spans="5:14" x14ac:dyDescent="0.25">
      <c r="E1242" s="220">
        <f t="shared" si="99"/>
        <v>44103</v>
      </c>
      <c r="F1242" s="219">
        <f xml:space="preserve"> InpC!$F$28</f>
        <v>4</v>
      </c>
      <c r="G1242" s="217">
        <f t="shared" si="95"/>
        <v>2021</v>
      </c>
      <c r="H1242" s="216">
        <v>1.91510552738381</v>
      </c>
      <c r="I1242" s="216">
        <v>2.3013782115166102</v>
      </c>
      <c r="J1242" s="194">
        <f t="shared" si="96"/>
        <v>2.1082418694502101</v>
      </c>
      <c r="K1242" s="219">
        <f>InpC!$F$55*100</f>
        <v>0.15</v>
      </c>
      <c r="L1242" s="219">
        <f>InpC!$F$64*100</f>
        <v>0</v>
      </c>
      <c r="M1242" s="194">
        <f t="shared" si="97"/>
        <v>1.9582418694502102</v>
      </c>
      <c r="N1242" s="194">
        <f t="shared" si="98"/>
        <v>1.9582418694502102</v>
      </c>
    </row>
    <row r="1243" spans="5:14" x14ac:dyDescent="0.25">
      <c r="E1243" s="220">
        <f t="shared" si="99"/>
        <v>44104</v>
      </c>
      <c r="F1243" s="219">
        <f xml:space="preserve"> InpC!$F$28</f>
        <v>4</v>
      </c>
      <c r="G1243" s="217">
        <f t="shared" si="95"/>
        <v>2021</v>
      </c>
      <c r="H1243" s="216">
        <v>1.9522920713326799</v>
      </c>
      <c r="I1243" s="216">
        <v>2.3394538005894798</v>
      </c>
      <c r="J1243" s="194">
        <f t="shared" si="96"/>
        <v>2.14587293596108</v>
      </c>
      <c r="K1243" s="219">
        <f>InpC!$F$55*100</f>
        <v>0.15</v>
      </c>
      <c r="L1243" s="219">
        <f>InpC!$F$64*100</f>
        <v>0</v>
      </c>
      <c r="M1243" s="194">
        <f t="shared" si="97"/>
        <v>1.9958729359610801</v>
      </c>
      <c r="N1243" s="194">
        <f t="shared" si="98"/>
        <v>1.9958729359610801</v>
      </c>
    </row>
    <row r="1244" spans="5:14" x14ac:dyDescent="0.25">
      <c r="E1244" s="220">
        <f t="shared" si="99"/>
        <v>44105</v>
      </c>
      <c r="F1244" s="219">
        <f xml:space="preserve"> InpC!$F$28</f>
        <v>4</v>
      </c>
      <c r="G1244" s="217">
        <f t="shared" si="95"/>
        <v>2021</v>
      </c>
      <c r="H1244" s="216">
        <v>1.96510769628149</v>
      </c>
      <c r="I1244" s="216">
        <v>2.3563566609281401</v>
      </c>
      <c r="J1244" s="194">
        <f t="shared" si="96"/>
        <v>2.1607321786048148</v>
      </c>
      <c r="K1244" s="219">
        <f>InpC!$F$55*100</f>
        <v>0.15</v>
      </c>
      <c r="L1244" s="219">
        <f>InpC!$F$64*100</f>
        <v>0</v>
      </c>
      <c r="M1244" s="194">
        <f t="shared" si="97"/>
        <v>2.0107321786048149</v>
      </c>
      <c r="N1244" s="194">
        <f t="shared" si="98"/>
        <v>2.0107321786048149</v>
      </c>
    </row>
    <row r="1245" spans="5:14" x14ac:dyDescent="0.25">
      <c r="E1245" s="220">
        <f t="shared" si="99"/>
        <v>44106</v>
      </c>
      <c r="F1245" s="219">
        <f xml:space="preserve"> InpC!$F$28</f>
        <v>4</v>
      </c>
      <c r="G1245" s="217">
        <f t="shared" si="95"/>
        <v>2021</v>
      </c>
      <c r="H1245" s="216">
        <v>1.9837428287004699</v>
      </c>
      <c r="I1245" s="216">
        <v>2.3749754954317801</v>
      </c>
      <c r="J1245" s="194">
        <f t="shared" si="96"/>
        <v>2.1793591620661248</v>
      </c>
      <c r="K1245" s="219">
        <f>InpC!$F$55*100</f>
        <v>0.15</v>
      </c>
      <c r="L1245" s="219">
        <f>InpC!$F$64*100</f>
        <v>0</v>
      </c>
      <c r="M1245" s="194">
        <f t="shared" si="97"/>
        <v>2.0293591620661249</v>
      </c>
      <c r="N1245" s="194">
        <f t="shared" si="98"/>
        <v>2.0293591620661249</v>
      </c>
    </row>
    <row r="1246" spans="5:14" x14ac:dyDescent="0.25">
      <c r="E1246" s="220">
        <f t="shared" si="99"/>
        <v>44109</v>
      </c>
      <c r="F1246" s="219">
        <f xml:space="preserve"> InpC!$F$28</f>
        <v>4</v>
      </c>
      <c r="G1246" s="217">
        <f t="shared" si="95"/>
        <v>2021</v>
      </c>
      <c r="H1246" s="216">
        <v>2.0164975057748999</v>
      </c>
      <c r="I1246" s="216">
        <v>2.4081026716265699</v>
      </c>
      <c r="J1246" s="194">
        <f t="shared" si="96"/>
        <v>2.2123000887007347</v>
      </c>
      <c r="K1246" s="219">
        <f>InpC!$F$55*100</f>
        <v>0.15</v>
      </c>
      <c r="L1246" s="219">
        <f>InpC!$F$64*100</f>
        <v>0</v>
      </c>
      <c r="M1246" s="194">
        <f t="shared" si="97"/>
        <v>2.0623000887007348</v>
      </c>
      <c r="N1246" s="194">
        <f t="shared" si="98"/>
        <v>2.0623000887007348</v>
      </c>
    </row>
    <row r="1247" spans="5:14" x14ac:dyDescent="0.25">
      <c r="E1247" s="220">
        <f t="shared" si="99"/>
        <v>44110</v>
      </c>
      <c r="F1247" s="219">
        <f xml:space="preserve"> InpC!$F$28</f>
        <v>4</v>
      </c>
      <c r="G1247" s="217">
        <f t="shared" si="95"/>
        <v>2021</v>
      </c>
      <c r="H1247" s="216">
        <v>2.0029466591063598</v>
      </c>
      <c r="I1247" s="216">
        <v>2.39299790443863</v>
      </c>
      <c r="J1247" s="194">
        <f t="shared" si="96"/>
        <v>2.1979722817724952</v>
      </c>
      <c r="K1247" s="219">
        <f>InpC!$F$55*100</f>
        <v>0.15</v>
      </c>
      <c r="L1247" s="219">
        <f>InpC!$F$64*100</f>
        <v>0</v>
      </c>
      <c r="M1247" s="194">
        <f t="shared" si="97"/>
        <v>2.0479722817724952</v>
      </c>
      <c r="N1247" s="194">
        <f t="shared" si="98"/>
        <v>2.0479722817724952</v>
      </c>
    </row>
    <row r="1248" spans="5:14" x14ac:dyDescent="0.25">
      <c r="E1248" s="220">
        <f t="shared" si="99"/>
        <v>44111</v>
      </c>
      <c r="F1248" s="219">
        <f xml:space="preserve"> InpC!$F$28</f>
        <v>4</v>
      </c>
      <c r="G1248" s="217">
        <f t="shared" si="95"/>
        <v>2021</v>
      </c>
      <c r="H1248" s="216">
        <v>2.0100824157381001</v>
      </c>
      <c r="I1248" s="216">
        <v>2.3982217041134799</v>
      </c>
      <c r="J1248" s="194">
        <f t="shared" si="96"/>
        <v>2.2041520599257902</v>
      </c>
      <c r="K1248" s="219">
        <f>InpC!$F$55*100</f>
        <v>0.15</v>
      </c>
      <c r="L1248" s="219">
        <f>InpC!$F$64*100</f>
        <v>0</v>
      </c>
      <c r="M1248" s="194">
        <f t="shared" si="97"/>
        <v>2.0541520599257903</v>
      </c>
      <c r="N1248" s="194">
        <f t="shared" si="98"/>
        <v>2.0541520599257903</v>
      </c>
    </row>
    <row r="1249" spans="5:14" x14ac:dyDescent="0.25">
      <c r="E1249" s="220">
        <f t="shared" si="99"/>
        <v>44112</v>
      </c>
      <c r="F1249" s="219">
        <f xml:space="preserve"> InpC!$F$28</f>
        <v>4</v>
      </c>
      <c r="G1249" s="217">
        <f t="shared" si="95"/>
        <v>2021</v>
      </c>
      <c r="H1249" s="216">
        <v>1.9902141840621199</v>
      </c>
      <c r="I1249" s="216">
        <v>2.3753818547940799</v>
      </c>
      <c r="J1249" s="194">
        <f t="shared" si="96"/>
        <v>2.1827980194281</v>
      </c>
      <c r="K1249" s="219">
        <f>InpC!$F$55*100</f>
        <v>0.15</v>
      </c>
      <c r="L1249" s="219">
        <f>InpC!$F$64*100</f>
        <v>0</v>
      </c>
      <c r="M1249" s="194">
        <f t="shared" si="97"/>
        <v>2.0327980194281001</v>
      </c>
      <c r="N1249" s="194">
        <f t="shared" si="98"/>
        <v>2.0327980194281001</v>
      </c>
    </row>
    <row r="1250" spans="5:14" x14ac:dyDescent="0.25">
      <c r="E1250" s="220">
        <f t="shared" si="99"/>
        <v>44113</v>
      </c>
      <c r="F1250" s="219">
        <f xml:space="preserve"> InpC!$F$28</f>
        <v>4</v>
      </c>
      <c r="G1250" s="217">
        <f t="shared" si="95"/>
        <v>2021</v>
      </c>
      <c r="H1250" s="216">
        <v>1.97229780886152</v>
      </c>
      <c r="I1250" s="216">
        <v>2.3542804410329401</v>
      </c>
      <c r="J1250" s="194">
        <f t="shared" si="96"/>
        <v>2.1632891249472301</v>
      </c>
      <c r="K1250" s="219">
        <f>InpC!$F$55*100</f>
        <v>0.15</v>
      </c>
      <c r="L1250" s="219">
        <f>InpC!$F$64*100</f>
        <v>0</v>
      </c>
      <c r="M1250" s="194">
        <f t="shared" si="97"/>
        <v>2.0132891249472302</v>
      </c>
      <c r="N1250" s="194">
        <f t="shared" si="98"/>
        <v>2.0132891249472302</v>
      </c>
    </row>
    <row r="1251" spans="5:14" x14ac:dyDescent="0.25">
      <c r="E1251" s="220">
        <f t="shared" si="99"/>
        <v>44116</v>
      </c>
      <c r="F1251" s="219">
        <f xml:space="preserve"> InpC!$F$28</f>
        <v>4</v>
      </c>
      <c r="G1251" s="217">
        <f t="shared" si="95"/>
        <v>2021</v>
      </c>
      <c r="H1251" s="216">
        <v>1.9754055958818399</v>
      </c>
      <c r="I1251" s="216">
        <v>2.35821849743976</v>
      </c>
      <c r="J1251" s="194">
        <f t="shared" si="96"/>
        <v>2.1668120466607999</v>
      </c>
      <c r="K1251" s="219">
        <f>InpC!$F$55*100</f>
        <v>0.15</v>
      </c>
      <c r="L1251" s="219">
        <f>InpC!$F$64*100</f>
        <v>0</v>
      </c>
      <c r="M1251" s="194">
        <f t="shared" si="97"/>
        <v>2.0168120466607999</v>
      </c>
      <c r="N1251" s="194">
        <f t="shared" si="98"/>
        <v>2.0168120466607999</v>
      </c>
    </row>
    <row r="1252" spans="5:14" x14ac:dyDescent="0.25">
      <c r="E1252" s="220">
        <f t="shared" si="99"/>
        <v>44117</v>
      </c>
      <c r="F1252" s="219">
        <f xml:space="preserve"> InpC!$F$28</f>
        <v>4</v>
      </c>
      <c r="G1252" s="217">
        <f t="shared" si="95"/>
        <v>2021</v>
      </c>
      <c r="H1252" s="216">
        <v>1.9255668082539601</v>
      </c>
      <c r="I1252" s="216">
        <v>2.30535099016587</v>
      </c>
      <c r="J1252" s="194">
        <f t="shared" si="96"/>
        <v>2.1154588992099148</v>
      </c>
      <c r="K1252" s="219">
        <f>InpC!$F$55*100</f>
        <v>0.15</v>
      </c>
      <c r="L1252" s="219">
        <f>InpC!$F$64*100</f>
        <v>0</v>
      </c>
      <c r="M1252" s="194">
        <f t="shared" si="97"/>
        <v>1.9654588992099149</v>
      </c>
      <c r="N1252" s="194">
        <f t="shared" si="98"/>
        <v>1.9654588992099149</v>
      </c>
    </row>
    <row r="1253" spans="5:14" x14ac:dyDescent="0.25">
      <c r="E1253" s="220">
        <f t="shared" si="99"/>
        <v>44118</v>
      </c>
      <c r="F1253" s="219">
        <f xml:space="preserve"> InpC!$F$28</f>
        <v>4</v>
      </c>
      <c r="G1253" s="217">
        <f t="shared" si="95"/>
        <v>2021</v>
      </c>
      <c r="H1253" s="216">
        <v>1.8992964254334199</v>
      </c>
      <c r="I1253" s="216">
        <v>2.28006161389149</v>
      </c>
      <c r="J1253" s="194">
        <f t="shared" si="96"/>
        <v>2.0896790196624551</v>
      </c>
      <c r="K1253" s="219">
        <f>InpC!$F$55*100</f>
        <v>0.15</v>
      </c>
      <c r="L1253" s="219">
        <f>InpC!$F$64*100</f>
        <v>0</v>
      </c>
      <c r="M1253" s="194">
        <f t="shared" si="97"/>
        <v>1.9396790196624552</v>
      </c>
      <c r="N1253" s="194">
        <f t="shared" si="98"/>
        <v>1.9396790196624552</v>
      </c>
    </row>
    <row r="1254" spans="5:14" x14ac:dyDescent="0.25">
      <c r="E1254" s="220">
        <f t="shared" si="99"/>
        <v>44119</v>
      </c>
      <c r="F1254" s="219">
        <f xml:space="preserve"> InpC!$F$28</f>
        <v>4</v>
      </c>
      <c r="G1254" s="217">
        <f t="shared" si="95"/>
        <v>2021</v>
      </c>
      <c r="H1254" s="216">
        <v>1.8583527846158601</v>
      </c>
      <c r="I1254" s="216">
        <v>2.2419759133958701</v>
      </c>
      <c r="J1254" s="194">
        <f t="shared" si="96"/>
        <v>2.0501643490058652</v>
      </c>
      <c r="K1254" s="219">
        <f>InpC!$F$55*100</f>
        <v>0.15</v>
      </c>
      <c r="L1254" s="219">
        <f>InpC!$F$64*100</f>
        <v>0</v>
      </c>
      <c r="M1254" s="194">
        <f t="shared" si="97"/>
        <v>1.9001643490058653</v>
      </c>
      <c r="N1254" s="194">
        <f t="shared" si="98"/>
        <v>1.9001643490058653</v>
      </c>
    </row>
    <row r="1255" spans="5:14" x14ac:dyDescent="0.25">
      <c r="E1255" s="220">
        <f t="shared" si="99"/>
        <v>44120</v>
      </c>
      <c r="F1255" s="219">
        <f xml:space="preserve"> InpC!$F$28</f>
        <v>4</v>
      </c>
      <c r="G1255" s="217">
        <f t="shared" si="95"/>
        <v>2021</v>
      </c>
      <c r="H1255" s="216">
        <v>1.86315599197924</v>
      </c>
      <c r="I1255" s="216">
        <v>2.24421038289243</v>
      </c>
      <c r="J1255" s="194">
        <f t="shared" si="96"/>
        <v>2.0536831874358352</v>
      </c>
      <c r="K1255" s="219">
        <f>InpC!$F$55*100</f>
        <v>0.15</v>
      </c>
      <c r="L1255" s="219">
        <f>InpC!$F$64*100</f>
        <v>0</v>
      </c>
      <c r="M1255" s="194">
        <f t="shared" si="97"/>
        <v>1.9036831874358353</v>
      </c>
      <c r="N1255" s="194">
        <f t="shared" si="98"/>
        <v>1.9036831874358353</v>
      </c>
    </row>
    <row r="1256" spans="5:14" x14ac:dyDescent="0.25">
      <c r="E1256" s="220">
        <f t="shared" si="99"/>
        <v>44123</v>
      </c>
      <c r="F1256" s="219">
        <f xml:space="preserve"> InpC!$F$28</f>
        <v>4</v>
      </c>
      <c r="G1256" s="217">
        <f t="shared" si="95"/>
        <v>2021</v>
      </c>
      <c r="H1256" s="216">
        <v>1.85094914990106</v>
      </c>
      <c r="I1256" s="216">
        <v>2.23063780651957</v>
      </c>
      <c r="J1256" s="194">
        <f t="shared" si="96"/>
        <v>2.0407934782103148</v>
      </c>
      <c r="K1256" s="219">
        <f>InpC!$F$55*100</f>
        <v>0.15</v>
      </c>
      <c r="L1256" s="219">
        <f>InpC!$F$64*100</f>
        <v>0</v>
      </c>
      <c r="M1256" s="194">
        <f t="shared" si="97"/>
        <v>1.8907934782103148</v>
      </c>
      <c r="N1256" s="194">
        <f t="shared" si="98"/>
        <v>1.8907934782103148</v>
      </c>
    </row>
    <row r="1257" spans="5:14" x14ac:dyDescent="0.25">
      <c r="E1257" s="220">
        <f t="shared" si="99"/>
        <v>44124</v>
      </c>
      <c r="F1257" s="219">
        <f xml:space="preserve"> InpC!$F$28</f>
        <v>4</v>
      </c>
      <c r="G1257" s="217">
        <f t="shared" si="95"/>
        <v>2021</v>
      </c>
      <c r="H1257" s="216">
        <v>1.8713754529536599</v>
      </c>
      <c r="I1257" s="216">
        <v>2.2491419294560999</v>
      </c>
      <c r="J1257" s="194">
        <f t="shared" si="96"/>
        <v>2.0602586912048801</v>
      </c>
      <c r="K1257" s="219">
        <f>InpC!$F$55*100</f>
        <v>0.15</v>
      </c>
      <c r="L1257" s="219">
        <f>InpC!$F$64*100</f>
        <v>0</v>
      </c>
      <c r="M1257" s="194">
        <f t="shared" si="97"/>
        <v>1.9102586912048802</v>
      </c>
      <c r="N1257" s="194">
        <f t="shared" si="98"/>
        <v>1.9102586912048802</v>
      </c>
    </row>
    <row r="1258" spans="5:14" x14ac:dyDescent="0.25">
      <c r="E1258" s="220">
        <f t="shared" si="99"/>
        <v>44125</v>
      </c>
      <c r="F1258" s="219">
        <f xml:space="preserve"> InpC!$F$28</f>
        <v>4</v>
      </c>
      <c r="G1258" s="217">
        <f t="shared" si="95"/>
        <v>2021</v>
      </c>
      <c r="H1258" s="216">
        <v>1.9094916988352699</v>
      </c>
      <c r="I1258" s="216">
        <v>2.2795487356565101</v>
      </c>
      <c r="J1258" s="194">
        <f t="shared" si="96"/>
        <v>2.0945202172458899</v>
      </c>
      <c r="K1258" s="219">
        <f>InpC!$F$55*100</f>
        <v>0.15</v>
      </c>
      <c r="L1258" s="219">
        <f>InpC!$F$64*100</f>
        <v>0</v>
      </c>
      <c r="M1258" s="194">
        <f t="shared" si="97"/>
        <v>1.94452021724589</v>
      </c>
      <c r="N1258" s="194">
        <f t="shared" si="98"/>
        <v>1.94452021724589</v>
      </c>
    </row>
    <row r="1259" spans="5:14" x14ac:dyDescent="0.25">
      <c r="E1259" s="220">
        <f t="shared" si="99"/>
        <v>44126</v>
      </c>
      <c r="F1259" s="219">
        <f xml:space="preserve"> InpC!$F$28</f>
        <v>4</v>
      </c>
      <c r="G1259" s="217">
        <f t="shared" si="95"/>
        <v>2021</v>
      </c>
      <c r="H1259" s="216">
        <v>1.94682329321754</v>
      </c>
      <c r="I1259" s="216">
        <v>2.318293172812</v>
      </c>
      <c r="J1259" s="194">
        <f t="shared" si="96"/>
        <v>2.1325582330147701</v>
      </c>
      <c r="K1259" s="219">
        <f>InpC!$F$55*100</f>
        <v>0.15</v>
      </c>
      <c r="L1259" s="219">
        <f>InpC!$F$64*100</f>
        <v>0</v>
      </c>
      <c r="M1259" s="194">
        <f t="shared" si="97"/>
        <v>1.9825582330147702</v>
      </c>
      <c r="N1259" s="194">
        <f t="shared" si="98"/>
        <v>1.9825582330147702</v>
      </c>
    </row>
    <row r="1260" spans="5:14" x14ac:dyDescent="0.25">
      <c r="E1260" s="220">
        <f t="shared" si="99"/>
        <v>44127</v>
      </c>
      <c r="F1260" s="219">
        <f xml:space="preserve"> InpC!$F$28</f>
        <v>4</v>
      </c>
      <c r="G1260" s="217">
        <f t="shared" si="95"/>
        <v>2021</v>
      </c>
      <c r="H1260" s="216">
        <v>1.93832083855853</v>
      </c>
      <c r="I1260" s="216">
        <v>2.3072243256723799</v>
      </c>
      <c r="J1260" s="194">
        <f t="shared" si="96"/>
        <v>2.1227725821154548</v>
      </c>
      <c r="K1260" s="219">
        <f>InpC!$F$55*100</f>
        <v>0.15</v>
      </c>
      <c r="L1260" s="219">
        <f>InpC!$F$64*100</f>
        <v>0</v>
      </c>
      <c r="M1260" s="194">
        <f t="shared" si="97"/>
        <v>1.9727725821154549</v>
      </c>
      <c r="N1260" s="194">
        <f t="shared" si="98"/>
        <v>1.9727725821154549</v>
      </c>
    </row>
    <row r="1261" spans="5:14" x14ac:dyDescent="0.25">
      <c r="E1261" s="220">
        <f t="shared" si="99"/>
        <v>44130</v>
      </c>
      <c r="F1261" s="219">
        <f xml:space="preserve"> InpC!$F$28</f>
        <v>4</v>
      </c>
      <c r="G1261" s="217">
        <f t="shared" si="95"/>
        <v>2021</v>
      </c>
      <c r="H1261" s="216">
        <v>1.93127097752129</v>
      </c>
      <c r="I1261" s="216">
        <v>2.2978712904602201</v>
      </c>
      <c r="J1261" s="194">
        <f t="shared" si="96"/>
        <v>2.1145711339907551</v>
      </c>
      <c r="K1261" s="219">
        <f>InpC!$F$55*100</f>
        <v>0.15</v>
      </c>
      <c r="L1261" s="219">
        <f>InpC!$F$64*100</f>
        <v>0</v>
      </c>
      <c r="M1261" s="194">
        <f t="shared" si="97"/>
        <v>1.9645711339907552</v>
      </c>
      <c r="N1261" s="194">
        <f t="shared" si="98"/>
        <v>1.9645711339907552</v>
      </c>
    </row>
    <row r="1262" spans="5:14" x14ac:dyDescent="0.25">
      <c r="E1262" s="220">
        <f t="shared" si="99"/>
        <v>44131</v>
      </c>
      <c r="F1262" s="219">
        <f xml:space="preserve"> InpC!$F$28</f>
        <v>4</v>
      </c>
      <c r="G1262" s="217">
        <f t="shared" si="95"/>
        <v>2021</v>
      </c>
      <c r="H1262" s="216">
        <v>1.87361100477926</v>
      </c>
      <c r="I1262" s="216">
        <v>2.2378130629009898</v>
      </c>
      <c r="J1262" s="194">
        <f t="shared" si="96"/>
        <v>2.0557120338401251</v>
      </c>
      <c r="K1262" s="219">
        <f>InpC!$F$55*100</f>
        <v>0.15</v>
      </c>
      <c r="L1262" s="219">
        <f>InpC!$F$64*100</f>
        <v>0</v>
      </c>
      <c r="M1262" s="194">
        <f t="shared" si="97"/>
        <v>1.9057120338401252</v>
      </c>
      <c r="N1262" s="194">
        <f t="shared" si="98"/>
        <v>1.9057120338401252</v>
      </c>
    </row>
    <row r="1263" spans="5:14" x14ac:dyDescent="0.25">
      <c r="E1263" s="220">
        <f t="shared" si="99"/>
        <v>44132</v>
      </c>
      <c r="F1263" s="219">
        <f xml:space="preserve"> InpC!$F$28</f>
        <v>4</v>
      </c>
      <c r="G1263" s="217">
        <f t="shared" si="95"/>
        <v>2021</v>
      </c>
      <c r="H1263" s="216">
        <v>1.8631665825855701</v>
      </c>
      <c r="I1263" s="216">
        <v>2.23204735048447</v>
      </c>
      <c r="J1263" s="194">
        <f t="shared" si="96"/>
        <v>2.0476069665350201</v>
      </c>
      <c r="K1263" s="219">
        <f>InpC!$F$55*100</f>
        <v>0.15</v>
      </c>
      <c r="L1263" s="219">
        <f>InpC!$F$64*100</f>
        <v>0</v>
      </c>
      <c r="M1263" s="194">
        <f t="shared" si="97"/>
        <v>1.8976069665350201</v>
      </c>
      <c r="N1263" s="194">
        <f t="shared" si="98"/>
        <v>1.8976069665350201</v>
      </c>
    </row>
    <row r="1264" spans="5:14" x14ac:dyDescent="0.25">
      <c r="E1264" s="220">
        <f t="shared" si="99"/>
        <v>44133</v>
      </c>
      <c r="F1264" s="219">
        <f xml:space="preserve"> InpC!$F$28</f>
        <v>4</v>
      </c>
      <c r="G1264" s="217">
        <f t="shared" si="95"/>
        <v>2021</v>
      </c>
      <c r="H1264" s="216">
        <v>1.8938558923247599</v>
      </c>
      <c r="I1264" s="216">
        <v>2.2690233461467</v>
      </c>
      <c r="J1264" s="194">
        <f t="shared" si="96"/>
        <v>2.0814396192357298</v>
      </c>
      <c r="K1264" s="219">
        <f>InpC!$F$55*100</f>
        <v>0.15</v>
      </c>
      <c r="L1264" s="219">
        <f>InpC!$F$64*100</f>
        <v>0</v>
      </c>
      <c r="M1264" s="194">
        <f t="shared" si="97"/>
        <v>1.9314396192357299</v>
      </c>
      <c r="N1264" s="194">
        <f t="shared" si="98"/>
        <v>1.9314396192357299</v>
      </c>
    </row>
    <row r="1265" spans="5:14" x14ac:dyDescent="0.25">
      <c r="E1265" s="220">
        <f t="shared" si="99"/>
        <v>44134</v>
      </c>
      <c r="F1265" s="219">
        <f xml:space="preserve"> InpC!$F$28</f>
        <v>4</v>
      </c>
      <c r="G1265" s="217">
        <f t="shared" si="95"/>
        <v>2021</v>
      </c>
      <c r="H1265" s="216">
        <v>1.9631721303880401</v>
      </c>
      <c r="I1265" s="216">
        <v>2.3397603099998601</v>
      </c>
      <c r="J1265" s="194">
        <f t="shared" si="96"/>
        <v>2.1514662201939503</v>
      </c>
      <c r="K1265" s="219">
        <f>InpC!$F$55*100</f>
        <v>0.15</v>
      </c>
      <c r="L1265" s="219">
        <f>InpC!$F$64*100</f>
        <v>0</v>
      </c>
      <c r="M1265" s="194">
        <f t="shared" si="97"/>
        <v>2.0014662201939504</v>
      </c>
      <c r="N1265" s="194">
        <f t="shared" si="98"/>
        <v>2.0014662201939504</v>
      </c>
    </row>
    <row r="1266" spans="5:14" x14ac:dyDescent="0.25">
      <c r="E1266" s="220">
        <f t="shared" si="99"/>
        <v>44137</v>
      </c>
      <c r="F1266" s="219">
        <f xml:space="preserve"> InpC!$F$28</f>
        <v>4</v>
      </c>
      <c r="G1266" s="217">
        <f t="shared" si="95"/>
        <v>2021</v>
      </c>
      <c r="H1266" s="216">
        <v>1.9184788908696599</v>
      </c>
      <c r="I1266" s="216">
        <v>2.3078574081732799</v>
      </c>
      <c r="J1266" s="194">
        <f t="shared" si="96"/>
        <v>2.1131681495214698</v>
      </c>
      <c r="K1266" s="219">
        <f>InpC!$F$55*100</f>
        <v>0.15</v>
      </c>
      <c r="L1266" s="219">
        <f>InpC!$F$64*100</f>
        <v>0</v>
      </c>
      <c r="M1266" s="194">
        <f t="shared" si="97"/>
        <v>1.9631681495214699</v>
      </c>
      <c r="N1266" s="194">
        <f t="shared" si="98"/>
        <v>1.9631681495214699</v>
      </c>
    </row>
    <row r="1267" spans="5:14" x14ac:dyDescent="0.25">
      <c r="E1267" s="220">
        <f t="shared" si="99"/>
        <v>44138</v>
      </c>
      <c r="F1267" s="219">
        <f xml:space="preserve"> InpC!$F$28</f>
        <v>4</v>
      </c>
      <c r="G1267" s="217">
        <f t="shared" si="95"/>
        <v>2021</v>
      </c>
      <c r="H1267" s="216">
        <v>1.94927696154893</v>
      </c>
      <c r="I1267" s="216">
        <v>2.3418829925889599</v>
      </c>
      <c r="J1267" s="194">
        <f t="shared" si="96"/>
        <v>2.145579977068945</v>
      </c>
      <c r="K1267" s="219">
        <f>InpC!$F$55*100</f>
        <v>0.15</v>
      </c>
      <c r="L1267" s="219">
        <f>InpC!$F$64*100</f>
        <v>0</v>
      </c>
      <c r="M1267" s="194">
        <f t="shared" si="97"/>
        <v>1.9955799770689451</v>
      </c>
      <c r="N1267" s="194">
        <f t="shared" si="98"/>
        <v>1.9955799770689451</v>
      </c>
    </row>
    <row r="1268" spans="5:14" x14ac:dyDescent="0.25">
      <c r="E1268" s="220">
        <f t="shared" si="99"/>
        <v>44139</v>
      </c>
      <c r="F1268" s="219">
        <f xml:space="preserve"> InpC!$F$28</f>
        <v>4</v>
      </c>
      <c r="G1268" s="217">
        <f t="shared" si="95"/>
        <v>2021</v>
      </c>
      <c r="H1268" s="216">
        <v>1.8693912795558001</v>
      </c>
      <c r="I1268" s="216">
        <v>2.2700408913974202</v>
      </c>
      <c r="J1268" s="194">
        <f t="shared" si="96"/>
        <v>2.0697160854766103</v>
      </c>
      <c r="K1268" s="219">
        <f>InpC!$F$55*100</f>
        <v>0.15</v>
      </c>
      <c r="L1268" s="219">
        <f>InpC!$F$64*100</f>
        <v>0</v>
      </c>
      <c r="M1268" s="194">
        <f t="shared" si="97"/>
        <v>1.9197160854766104</v>
      </c>
      <c r="N1268" s="194">
        <f t="shared" si="98"/>
        <v>1.9197160854766104</v>
      </c>
    </row>
    <row r="1269" spans="5:14" x14ac:dyDescent="0.25">
      <c r="E1269" s="220">
        <f t="shared" si="99"/>
        <v>44140</v>
      </c>
      <c r="F1269" s="219">
        <f xml:space="preserve"> InpC!$F$28</f>
        <v>4</v>
      </c>
      <c r="G1269" s="217">
        <f t="shared" si="95"/>
        <v>2021</v>
      </c>
      <c r="H1269" s="216">
        <v>1.8739759726061</v>
      </c>
      <c r="I1269" s="216">
        <v>2.2646226521844199</v>
      </c>
      <c r="J1269" s="194">
        <f t="shared" si="96"/>
        <v>2.0692993123952599</v>
      </c>
      <c r="K1269" s="219">
        <f>InpC!$F$55*100</f>
        <v>0.15</v>
      </c>
      <c r="L1269" s="219">
        <f>InpC!$F$64*100</f>
        <v>0</v>
      </c>
      <c r="M1269" s="194">
        <f t="shared" si="97"/>
        <v>1.91929931239526</v>
      </c>
      <c r="N1269" s="194">
        <f t="shared" si="98"/>
        <v>1.91929931239526</v>
      </c>
    </row>
    <row r="1270" spans="5:14" x14ac:dyDescent="0.25">
      <c r="E1270" s="220">
        <f t="shared" si="99"/>
        <v>44141</v>
      </c>
      <c r="F1270" s="219">
        <f xml:space="preserve"> InpC!$F$28</f>
        <v>4</v>
      </c>
      <c r="G1270" s="217">
        <f t="shared" si="95"/>
        <v>2021</v>
      </c>
      <c r="H1270" s="216">
        <v>1.9252957782506801</v>
      </c>
      <c r="I1270" s="216">
        <v>2.3040702148547201</v>
      </c>
      <c r="J1270" s="194">
        <f t="shared" si="96"/>
        <v>2.1146829965527001</v>
      </c>
      <c r="K1270" s="219">
        <f>InpC!$F$55*100</f>
        <v>0.15</v>
      </c>
      <c r="L1270" s="219">
        <f>InpC!$F$64*100</f>
        <v>0</v>
      </c>
      <c r="M1270" s="194">
        <f t="shared" si="97"/>
        <v>1.9646829965527002</v>
      </c>
      <c r="N1270" s="194">
        <f t="shared" si="98"/>
        <v>1.9646829965527002</v>
      </c>
    </row>
    <row r="1271" spans="5:14" x14ac:dyDescent="0.25">
      <c r="E1271" s="220">
        <f t="shared" si="99"/>
        <v>44144</v>
      </c>
      <c r="F1271" s="219">
        <f xml:space="preserve"> InpC!$F$28</f>
        <v>4</v>
      </c>
      <c r="G1271" s="217">
        <f t="shared" si="95"/>
        <v>2021</v>
      </c>
      <c r="H1271" s="216">
        <v>2.0116418691401901</v>
      </c>
      <c r="I1271" s="216">
        <v>2.3584773399371399</v>
      </c>
      <c r="J1271" s="194">
        <f t="shared" si="96"/>
        <v>2.1850596045386652</v>
      </c>
      <c r="K1271" s="219">
        <f>InpC!$F$55*100</f>
        <v>0.15</v>
      </c>
      <c r="L1271" s="219">
        <f>InpC!$F$64*100</f>
        <v>0</v>
      </c>
      <c r="M1271" s="194">
        <f t="shared" si="97"/>
        <v>2.0350596045386653</v>
      </c>
      <c r="N1271" s="194">
        <f t="shared" si="98"/>
        <v>2.0350596045386653</v>
      </c>
    </row>
    <row r="1272" spans="5:14" x14ac:dyDescent="0.25">
      <c r="E1272" s="220">
        <f t="shared" si="99"/>
        <v>44145</v>
      </c>
      <c r="F1272" s="219">
        <f xml:space="preserve"> InpC!$F$28</f>
        <v>4</v>
      </c>
      <c r="G1272" s="217">
        <f t="shared" si="95"/>
        <v>2021</v>
      </c>
      <c r="H1272" s="216">
        <v>2.0204828840967801</v>
      </c>
      <c r="I1272" s="216">
        <v>2.3560142609393799</v>
      </c>
      <c r="J1272" s="194">
        <f t="shared" si="96"/>
        <v>2.1882485725180798</v>
      </c>
      <c r="K1272" s="219">
        <f>InpC!$F$55*100</f>
        <v>0.15</v>
      </c>
      <c r="L1272" s="219">
        <f>InpC!$F$64*100</f>
        <v>0</v>
      </c>
      <c r="M1272" s="194">
        <f t="shared" si="97"/>
        <v>2.0382485725180799</v>
      </c>
      <c r="N1272" s="194">
        <f t="shared" si="98"/>
        <v>2.0382485725180799</v>
      </c>
    </row>
    <row r="1273" spans="5:14" x14ac:dyDescent="0.25">
      <c r="E1273" s="220">
        <f t="shared" si="99"/>
        <v>44146</v>
      </c>
      <c r="F1273" s="219">
        <f xml:space="preserve"> InpC!$F$28</f>
        <v>4</v>
      </c>
      <c r="G1273" s="217">
        <f t="shared" si="95"/>
        <v>2021</v>
      </c>
      <c r="H1273" s="216">
        <v>2.03522219467719</v>
      </c>
      <c r="I1273" s="216">
        <v>2.3660748455478</v>
      </c>
      <c r="J1273" s="194">
        <f t="shared" si="96"/>
        <v>2.200648520112495</v>
      </c>
      <c r="K1273" s="219">
        <f>InpC!$F$55*100</f>
        <v>0.15</v>
      </c>
      <c r="L1273" s="219">
        <f>InpC!$F$64*100</f>
        <v>0</v>
      </c>
      <c r="M1273" s="194">
        <f t="shared" si="97"/>
        <v>2.0506485201124951</v>
      </c>
      <c r="N1273" s="194">
        <f t="shared" si="98"/>
        <v>2.0506485201124951</v>
      </c>
    </row>
    <row r="1274" spans="5:14" x14ac:dyDescent="0.25">
      <c r="E1274" s="220">
        <f t="shared" si="99"/>
        <v>44147</v>
      </c>
      <c r="F1274" s="219">
        <f xml:space="preserve"> InpC!$F$28</f>
        <v>4</v>
      </c>
      <c r="G1274" s="217">
        <f t="shared" si="95"/>
        <v>2021</v>
      </c>
      <c r="H1274" s="216">
        <v>1.9674642116494401</v>
      </c>
      <c r="I1274" s="216">
        <v>2.2949416071009798</v>
      </c>
      <c r="J1274" s="194">
        <f t="shared" si="96"/>
        <v>2.1312029093752098</v>
      </c>
      <c r="K1274" s="219">
        <f>InpC!$F$55*100</f>
        <v>0.15</v>
      </c>
      <c r="L1274" s="219">
        <f>InpC!$F$64*100</f>
        <v>0</v>
      </c>
      <c r="M1274" s="194">
        <f t="shared" si="97"/>
        <v>1.9812029093752099</v>
      </c>
      <c r="N1274" s="194">
        <f t="shared" si="98"/>
        <v>1.9812029093752099</v>
      </c>
    </row>
    <row r="1275" spans="5:14" x14ac:dyDescent="0.25">
      <c r="E1275" s="220">
        <f t="shared" si="99"/>
        <v>44148</v>
      </c>
      <c r="F1275" s="219">
        <f xml:space="preserve"> InpC!$F$28</f>
        <v>4</v>
      </c>
      <c r="G1275" s="217">
        <f t="shared" si="95"/>
        <v>2021</v>
      </c>
      <c r="H1275" s="216">
        <v>1.9522461098281101</v>
      </c>
      <c r="I1275" s="216">
        <v>2.2735461526371199</v>
      </c>
      <c r="J1275" s="194">
        <f t="shared" si="96"/>
        <v>2.1128961312326151</v>
      </c>
      <c r="K1275" s="219">
        <f>InpC!$F$55*100</f>
        <v>0.15</v>
      </c>
      <c r="L1275" s="219">
        <f>InpC!$F$64*100</f>
        <v>0</v>
      </c>
      <c r="M1275" s="194">
        <f t="shared" si="97"/>
        <v>1.9628961312326152</v>
      </c>
      <c r="N1275" s="194">
        <f t="shared" si="98"/>
        <v>1.9628961312326152</v>
      </c>
    </row>
    <row r="1276" spans="5:14" x14ac:dyDescent="0.25">
      <c r="E1276" s="220">
        <f t="shared" si="99"/>
        <v>44151</v>
      </c>
      <c r="F1276" s="219">
        <f xml:space="preserve"> InpC!$F$28</f>
        <v>4</v>
      </c>
      <c r="G1276" s="217">
        <f t="shared" si="95"/>
        <v>2021</v>
      </c>
      <c r="H1276" s="216">
        <v>1.95978965415664</v>
      </c>
      <c r="I1276" s="216">
        <v>2.2630019141639299</v>
      </c>
      <c r="J1276" s="194">
        <f t="shared" si="96"/>
        <v>2.1113957841602851</v>
      </c>
      <c r="K1276" s="219">
        <f>InpC!$F$55*100</f>
        <v>0.15</v>
      </c>
      <c r="L1276" s="219">
        <f>InpC!$F$64*100</f>
        <v>0</v>
      </c>
      <c r="M1276" s="194">
        <f t="shared" si="97"/>
        <v>1.9613957841602851</v>
      </c>
      <c r="N1276" s="194">
        <f t="shared" si="98"/>
        <v>1.9613957841602851</v>
      </c>
    </row>
    <row r="1277" spans="5:14" x14ac:dyDescent="0.25">
      <c r="E1277" s="220">
        <f t="shared" si="99"/>
        <v>44152</v>
      </c>
      <c r="F1277" s="219">
        <f xml:space="preserve"> InpC!$F$28</f>
        <v>4</v>
      </c>
      <c r="G1277" s="217">
        <f t="shared" si="95"/>
        <v>2021</v>
      </c>
      <c r="H1277" s="216">
        <v>1.9252082713754799</v>
      </c>
      <c r="I1277" s="216">
        <v>2.2160661767400001</v>
      </c>
      <c r="J1277" s="194">
        <f t="shared" si="96"/>
        <v>2.07063722405774</v>
      </c>
      <c r="K1277" s="219">
        <f>InpC!$F$55*100</f>
        <v>0.15</v>
      </c>
      <c r="L1277" s="219">
        <f>InpC!$F$64*100</f>
        <v>0</v>
      </c>
      <c r="M1277" s="194">
        <f t="shared" si="97"/>
        <v>1.9206372240577401</v>
      </c>
      <c r="N1277" s="194">
        <f t="shared" si="98"/>
        <v>1.9206372240577401</v>
      </c>
    </row>
    <row r="1278" spans="5:14" x14ac:dyDescent="0.25">
      <c r="E1278" s="220">
        <f t="shared" si="99"/>
        <v>44153</v>
      </c>
      <c r="F1278" s="219">
        <f xml:space="preserve"> InpC!$F$28</f>
        <v>4</v>
      </c>
      <c r="G1278" s="217">
        <f t="shared" si="95"/>
        <v>2021</v>
      </c>
      <c r="H1278" s="216">
        <v>1.93173494730981</v>
      </c>
      <c r="I1278" s="216">
        <v>2.2094304871226398</v>
      </c>
      <c r="J1278" s="194">
        <f t="shared" si="96"/>
        <v>2.070582717216225</v>
      </c>
      <c r="K1278" s="219">
        <f>InpC!$F$55*100</f>
        <v>0.15</v>
      </c>
      <c r="L1278" s="219">
        <f>InpC!$F$64*100</f>
        <v>0</v>
      </c>
      <c r="M1278" s="194">
        <f t="shared" si="97"/>
        <v>1.9205827172162251</v>
      </c>
      <c r="N1278" s="194">
        <f t="shared" si="98"/>
        <v>1.9205827172162251</v>
      </c>
    </row>
    <row r="1279" spans="5:14" x14ac:dyDescent="0.25">
      <c r="E1279" s="220">
        <f t="shared" si="99"/>
        <v>44154</v>
      </c>
      <c r="F1279" s="219">
        <f xml:space="preserve"> InpC!$F$28</f>
        <v>4</v>
      </c>
      <c r="G1279" s="217">
        <f t="shared" si="95"/>
        <v>2021</v>
      </c>
      <c r="H1279" s="216">
        <v>1.9199511940718299</v>
      </c>
      <c r="I1279" s="216">
        <v>2.1880433279711502</v>
      </c>
      <c r="J1279" s="194">
        <f t="shared" si="96"/>
        <v>2.0539972610214901</v>
      </c>
      <c r="K1279" s="219">
        <f>InpC!$F$55*100</f>
        <v>0.15</v>
      </c>
      <c r="L1279" s="219">
        <f>InpC!$F$64*100</f>
        <v>0</v>
      </c>
      <c r="M1279" s="194">
        <f t="shared" si="97"/>
        <v>1.9039972610214901</v>
      </c>
      <c r="N1279" s="194">
        <f t="shared" si="98"/>
        <v>1.9039972610214901</v>
      </c>
    </row>
    <row r="1280" spans="5:14" x14ac:dyDescent="0.25">
      <c r="E1280" s="220">
        <f t="shared" si="99"/>
        <v>44155</v>
      </c>
      <c r="F1280" s="219">
        <f xml:space="preserve"> InpC!$F$28</f>
        <v>4</v>
      </c>
      <c r="G1280" s="217">
        <f t="shared" si="95"/>
        <v>2021</v>
      </c>
      <c r="H1280" s="216">
        <v>1.8911604949631899</v>
      </c>
      <c r="I1280" s="216">
        <v>2.1551435064646398</v>
      </c>
      <c r="J1280" s="194">
        <f t="shared" si="96"/>
        <v>2.0231520007139148</v>
      </c>
      <c r="K1280" s="219">
        <f>InpC!$F$55*100</f>
        <v>0.15</v>
      </c>
      <c r="L1280" s="219">
        <f>InpC!$F$64*100</f>
        <v>0</v>
      </c>
      <c r="M1280" s="194">
        <f t="shared" si="97"/>
        <v>1.8731520007139149</v>
      </c>
      <c r="N1280" s="194">
        <f t="shared" si="98"/>
        <v>1.8731520007139149</v>
      </c>
    </row>
    <row r="1281" spans="5:14" x14ac:dyDescent="0.25">
      <c r="E1281" s="220">
        <f t="shared" si="99"/>
        <v>44158</v>
      </c>
      <c r="F1281" s="219">
        <f xml:space="preserve"> InpC!$F$28</f>
        <v>4</v>
      </c>
      <c r="G1281" s="217">
        <f t="shared" si="95"/>
        <v>2021</v>
      </c>
      <c r="H1281" s="216">
        <v>1.9014873494206499</v>
      </c>
      <c r="I1281" s="216">
        <v>2.1573955493669699</v>
      </c>
      <c r="J1281" s="194">
        <f t="shared" si="96"/>
        <v>2.02944144939381</v>
      </c>
      <c r="K1281" s="219">
        <f>InpC!$F$55*100</f>
        <v>0.15</v>
      </c>
      <c r="L1281" s="219">
        <f>InpC!$F$64*100</f>
        <v>0</v>
      </c>
      <c r="M1281" s="194">
        <f t="shared" si="97"/>
        <v>1.8794414493938101</v>
      </c>
      <c r="N1281" s="194">
        <f t="shared" si="98"/>
        <v>1.8794414493938101</v>
      </c>
    </row>
    <row r="1282" spans="5:14" x14ac:dyDescent="0.25">
      <c r="E1282" s="220">
        <f t="shared" si="99"/>
        <v>44159</v>
      </c>
      <c r="F1282" s="219">
        <f xml:space="preserve"> InpC!$F$28</f>
        <v>4</v>
      </c>
      <c r="G1282" s="217">
        <f t="shared" si="95"/>
        <v>2021</v>
      </c>
      <c r="H1282" s="216">
        <v>1.8795981183585999</v>
      </c>
      <c r="I1282" s="216">
        <v>2.12789298858383</v>
      </c>
      <c r="J1282" s="194">
        <f t="shared" si="96"/>
        <v>2.003745553471215</v>
      </c>
      <c r="K1282" s="219">
        <f>InpC!$F$55*100</f>
        <v>0.15</v>
      </c>
      <c r="L1282" s="219">
        <f>InpC!$F$64*100</f>
        <v>0</v>
      </c>
      <c r="M1282" s="194">
        <f t="shared" si="97"/>
        <v>1.8537455534712151</v>
      </c>
      <c r="N1282" s="194">
        <f t="shared" si="98"/>
        <v>1.8537455534712151</v>
      </c>
    </row>
    <row r="1283" spans="5:14" x14ac:dyDescent="0.25">
      <c r="E1283" s="220">
        <f t="shared" si="99"/>
        <v>44160</v>
      </c>
      <c r="F1283" s="219">
        <f xml:space="preserve"> InpC!$F$28</f>
        <v>4</v>
      </c>
      <c r="G1283" s="217">
        <f t="shared" si="95"/>
        <v>2021</v>
      </c>
      <c r="H1283" s="216">
        <v>1.85690073445598</v>
      </c>
      <c r="I1283" s="216">
        <v>2.1012460157960802</v>
      </c>
      <c r="J1283" s="194">
        <f t="shared" si="96"/>
        <v>1.9790733751260301</v>
      </c>
      <c r="K1283" s="219">
        <f>InpC!$F$55*100</f>
        <v>0.15</v>
      </c>
      <c r="L1283" s="219">
        <f>InpC!$F$64*100</f>
        <v>0</v>
      </c>
      <c r="M1283" s="194">
        <f t="shared" si="97"/>
        <v>1.8290733751260302</v>
      </c>
      <c r="N1283" s="194">
        <f t="shared" si="98"/>
        <v>1.8290733751260302</v>
      </c>
    </row>
    <row r="1284" spans="5:14" x14ac:dyDescent="0.25">
      <c r="E1284" s="220">
        <f t="shared" si="99"/>
        <v>44161</v>
      </c>
      <c r="F1284" s="219">
        <f xml:space="preserve"> InpC!$F$28</f>
        <v>4</v>
      </c>
      <c r="G1284" s="217">
        <f t="shared" si="95"/>
        <v>2021</v>
      </c>
      <c r="H1284" s="216">
        <v>1.8174602811618701</v>
      </c>
      <c r="I1284" s="216">
        <v>2.0582186108274398</v>
      </c>
      <c r="J1284" s="194">
        <f t="shared" si="96"/>
        <v>1.9378394459946549</v>
      </c>
      <c r="K1284" s="219">
        <f>InpC!$F$55*100</f>
        <v>0.15</v>
      </c>
      <c r="L1284" s="219">
        <f>InpC!$F$64*100</f>
        <v>0</v>
      </c>
      <c r="M1284" s="194">
        <f t="shared" si="97"/>
        <v>1.7878394459946549</v>
      </c>
      <c r="N1284" s="194">
        <f t="shared" si="98"/>
        <v>1.7878394459946549</v>
      </c>
    </row>
    <row r="1285" spans="5:14" x14ac:dyDescent="0.25">
      <c r="E1285" s="220">
        <f t="shared" si="99"/>
        <v>44162</v>
      </c>
      <c r="F1285" s="219">
        <f xml:space="preserve"> InpC!$F$28</f>
        <v>4</v>
      </c>
      <c r="G1285" s="217">
        <f t="shared" si="95"/>
        <v>2021</v>
      </c>
      <c r="H1285" s="216">
        <v>1.8226506214096501</v>
      </c>
      <c r="I1285" s="216">
        <v>2.0690813235388501</v>
      </c>
      <c r="J1285" s="194">
        <f t="shared" si="96"/>
        <v>1.94586597247425</v>
      </c>
      <c r="K1285" s="219">
        <f>InpC!$F$55*100</f>
        <v>0.15</v>
      </c>
      <c r="L1285" s="219">
        <f>InpC!$F$64*100</f>
        <v>0</v>
      </c>
      <c r="M1285" s="194">
        <f t="shared" si="97"/>
        <v>1.7958659724742501</v>
      </c>
      <c r="N1285" s="194">
        <f t="shared" si="98"/>
        <v>1.7958659724742501</v>
      </c>
    </row>
    <row r="1286" spans="5:14" x14ac:dyDescent="0.25">
      <c r="E1286" s="220">
        <f t="shared" si="99"/>
        <v>44165</v>
      </c>
      <c r="F1286" s="219">
        <f xml:space="preserve"> InpC!$F$28</f>
        <v>4</v>
      </c>
      <c r="G1286" s="217">
        <f t="shared" si="95"/>
        <v>2021</v>
      </c>
      <c r="H1286" s="216">
        <v>1.82870552605505</v>
      </c>
      <c r="I1286" s="216">
        <v>2.0766412008848101</v>
      </c>
      <c r="J1286" s="194">
        <f t="shared" si="96"/>
        <v>1.95267336346993</v>
      </c>
      <c r="K1286" s="219">
        <f>InpC!$F$55*100</f>
        <v>0.15</v>
      </c>
      <c r="L1286" s="219">
        <f>InpC!$F$64*100</f>
        <v>0</v>
      </c>
      <c r="M1286" s="194">
        <f t="shared" si="97"/>
        <v>1.8026733634699301</v>
      </c>
      <c r="N1286" s="194">
        <f t="shared" si="98"/>
        <v>1.8026733634699301</v>
      </c>
    </row>
    <row r="1287" spans="5:14" x14ac:dyDescent="0.25">
      <c r="E1287" s="220">
        <f t="shared" si="99"/>
        <v>44166</v>
      </c>
      <c r="F1287" s="219">
        <f xml:space="preserve"> InpC!$F$28</f>
        <v>4</v>
      </c>
      <c r="G1287" s="217">
        <f t="shared" ref="G1287:G1350" si="100">YEAR(E1287) + IF(MONTH(E1287) &gt;= F1287, 1, 0)</f>
        <v>2021</v>
      </c>
      <c r="H1287" s="216">
        <v>1.8735057347939901</v>
      </c>
      <c r="I1287" s="216">
        <v>2.1189601195888499</v>
      </c>
      <c r="J1287" s="194">
        <f t="shared" ref="J1287:J1350" si="101">IFERROR(AVERAGE(H1287:I1287),"")</f>
        <v>1.9962329271914201</v>
      </c>
      <c r="K1287" s="219">
        <f>InpC!$F$55*100</f>
        <v>0.15</v>
      </c>
      <c r="L1287" s="219">
        <f>InpC!$F$64*100</f>
        <v>0</v>
      </c>
      <c r="M1287" s="194">
        <f t="shared" ref="M1287:M1350" si="102" xml:space="preserve"> IFERROR(J1287 - K1287,"")</f>
        <v>1.8462329271914202</v>
      </c>
      <c r="N1287" s="194">
        <f t="shared" ref="N1287:N1350" si="103">IFERROR(J1287-K1287+L1287,"")</f>
        <v>1.8462329271914202</v>
      </c>
    </row>
    <row r="1288" spans="5:14" x14ac:dyDescent="0.25">
      <c r="E1288" s="220">
        <f t="shared" ref="E1288:E1351" si="104">WORKDAY(E1287,1,)</f>
        <v>44167</v>
      </c>
      <c r="F1288" s="219">
        <f xml:space="preserve"> InpC!$F$28</f>
        <v>4</v>
      </c>
      <c r="G1288" s="217">
        <f t="shared" si="100"/>
        <v>2021</v>
      </c>
      <c r="H1288" s="216">
        <v>1.85954060002572</v>
      </c>
      <c r="I1288" s="216">
        <v>2.1035422417731899</v>
      </c>
      <c r="J1288" s="194">
        <f t="shared" si="101"/>
        <v>1.9815414208994548</v>
      </c>
      <c r="K1288" s="219">
        <f>InpC!$F$55*100</f>
        <v>0.15</v>
      </c>
      <c r="L1288" s="219">
        <f>InpC!$F$64*100</f>
        <v>0</v>
      </c>
      <c r="M1288" s="194">
        <f t="shared" si="102"/>
        <v>1.8315414208994549</v>
      </c>
      <c r="N1288" s="194">
        <f t="shared" si="103"/>
        <v>1.8315414208994549</v>
      </c>
    </row>
    <row r="1289" spans="5:14" x14ac:dyDescent="0.25">
      <c r="E1289" s="220">
        <f t="shared" si="104"/>
        <v>44168</v>
      </c>
      <c r="F1289" s="219">
        <f xml:space="preserve"> InpC!$F$28</f>
        <v>4</v>
      </c>
      <c r="G1289" s="217">
        <f t="shared" si="100"/>
        <v>2021</v>
      </c>
      <c r="H1289" s="216">
        <v>1.83801160230072</v>
      </c>
      <c r="I1289" s="216">
        <v>2.0737833943745398</v>
      </c>
      <c r="J1289" s="194">
        <f t="shared" si="101"/>
        <v>1.95589749833763</v>
      </c>
      <c r="K1289" s="219">
        <f>InpC!$F$55*100</f>
        <v>0.15</v>
      </c>
      <c r="L1289" s="219">
        <f>InpC!$F$64*100</f>
        <v>0</v>
      </c>
      <c r="M1289" s="194">
        <f t="shared" si="102"/>
        <v>1.8058974983376301</v>
      </c>
      <c r="N1289" s="194">
        <f t="shared" si="103"/>
        <v>1.8058974983376301</v>
      </c>
    </row>
    <row r="1290" spans="5:14" x14ac:dyDescent="0.25">
      <c r="E1290" s="220">
        <f t="shared" si="104"/>
        <v>44169</v>
      </c>
      <c r="F1290" s="219">
        <f xml:space="preserve"> InpC!$F$28</f>
        <v>4</v>
      </c>
      <c r="G1290" s="217">
        <f t="shared" si="100"/>
        <v>2021</v>
      </c>
      <c r="H1290" s="216">
        <v>1.84917516394308</v>
      </c>
      <c r="I1290" s="216">
        <v>2.0830316370113402</v>
      </c>
      <c r="J1290" s="194">
        <f t="shared" si="101"/>
        <v>1.96610340047721</v>
      </c>
      <c r="K1290" s="219">
        <f>InpC!$F$55*100</f>
        <v>0.15</v>
      </c>
      <c r="L1290" s="219">
        <f>InpC!$F$64*100</f>
        <v>0</v>
      </c>
      <c r="M1290" s="194">
        <f t="shared" si="102"/>
        <v>1.8161034004772101</v>
      </c>
      <c r="N1290" s="194">
        <f t="shared" si="103"/>
        <v>1.8161034004772101</v>
      </c>
    </row>
    <row r="1291" spans="5:14" x14ac:dyDescent="0.25">
      <c r="E1291" s="220">
        <f t="shared" si="104"/>
        <v>44172</v>
      </c>
      <c r="F1291" s="219">
        <f xml:space="preserve"> InpC!$F$28</f>
        <v>4</v>
      </c>
      <c r="G1291" s="217">
        <f t="shared" si="100"/>
        <v>2021</v>
      </c>
      <c r="H1291" s="216">
        <v>1.77808995083488</v>
      </c>
      <c r="I1291" s="216">
        <v>2.0117072280820598</v>
      </c>
      <c r="J1291" s="194">
        <f t="shared" si="101"/>
        <v>1.89489858945847</v>
      </c>
      <c r="K1291" s="219">
        <f>InpC!$F$55*100</f>
        <v>0.15</v>
      </c>
      <c r="L1291" s="219">
        <f>InpC!$F$64*100</f>
        <v>0</v>
      </c>
      <c r="M1291" s="194">
        <f t="shared" si="102"/>
        <v>1.7448985894584701</v>
      </c>
      <c r="N1291" s="194">
        <f t="shared" si="103"/>
        <v>1.7448985894584701</v>
      </c>
    </row>
    <row r="1292" spans="5:14" x14ac:dyDescent="0.25">
      <c r="E1292" s="220">
        <f t="shared" si="104"/>
        <v>44173</v>
      </c>
      <c r="F1292" s="219">
        <f xml:space="preserve"> InpC!$F$28</f>
        <v>4</v>
      </c>
      <c r="G1292" s="217">
        <f t="shared" si="100"/>
        <v>2021</v>
      </c>
      <c r="H1292" s="216">
        <v>1.7369116024578899</v>
      </c>
      <c r="I1292" s="216">
        <v>1.9706130830303501</v>
      </c>
      <c r="J1292" s="194">
        <f t="shared" si="101"/>
        <v>1.8537623427441199</v>
      </c>
      <c r="K1292" s="219">
        <f>InpC!$F$55*100</f>
        <v>0.15</v>
      </c>
      <c r="L1292" s="219">
        <f>InpC!$F$64*100</f>
        <v>0</v>
      </c>
      <c r="M1292" s="194">
        <f t="shared" si="102"/>
        <v>1.70376234274412</v>
      </c>
      <c r="N1292" s="194">
        <f t="shared" si="103"/>
        <v>1.70376234274412</v>
      </c>
    </row>
    <row r="1293" spans="5:14" x14ac:dyDescent="0.25">
      <c r="E1293" s="220">
        <f t="shared" si="104"/>
        <v>44174</v>
      </c>
      <c r="F1293" s="219">
        <f xml:space="preserve"> InpC!$F$28</f>
        <v>4</v>
      </c>
      <c r="G1293" s="217">
        <f t="shared" si="100"/>
        <v>2021</v>
      </c>
      <c r="H1293" s="216">
        <v>1.7343470105452601</v>
      </c>
      <c r="I1293" s="216">
        <v>1.9692574981220199</v>
      </c>
      <c r="J1293" s="194">
        <f t="shared" si="101"/>
        <v>1.8518022543336401</v>
      </c>
      <c r="K1293" s="219">
        <f>InpC!$F$55*100</f>
        <v>0.15</v>
      </c>
      <c r="L1293" s="219">
        <f>InpC!$F$64*100</f>
        <v>0</v>
      </c>
      <c r="M1293" s="194">
        <f t="shared" si="102"/>
        <v>1.7018022543336402</v>
      </c>
      <c r="N1293" s="194">
        <f t="shared" si="103"/>
        <v>1.7018022543336402</v>
      </c>
    </row>
    <row r="1294" spans="5:14" x14ac:dyDescent="0.25">
      <c r="E1294" s="220">
        <f t="shared" si="104"/>
        <v>44175</v>
      </c>
      <c r="F1294" s="219">
        <f xml:space="preserve"> InpC!$F$28</f>
        <v>4</v>
      </c>
      <c r="G1294" s="217">
        <f t="shared" si="100"/>
        <v>2021</v>
      </c>
      <c r="H1294" s="216">
        <v>1.67739479164198</v>
      </c>
      <c r="I1294" s="216">
        <v>1.9116951774752899</v>
      </c>
      <c r="J1294" s="194">
        <f t="shared" si="101"/>
        <v>1.794544984558635</v>
      </c>
      <c r="K1294" s="219">
        <f>InpC!$F$55*100</f>
        <v>0.15</v>
      </c>
      <c r="L1294" s="219">
        <f>InpC!$F$64*100</f>
        <v>0</v>
      </c>
      <c r="M1294" s="194">
        <f t="shared" si="102"/>
        <v>1.6445449845586351</v>
      </c>
      <c r="N1294" s="194">
        <f t="shared" si="103"/>
        <v>1.6445449845586351</v>
      </c>
    </row>
    <row r="1295" spans="5:14" x14ac:dyDescent="0.25">
      <c r="E1295" s="220">
        <f t="shared" si="104"/>
        <v>44176</v>
      </c>
      <c r="F1295" s="219">
        <f xml:space="preserve"> InpC!$F$28</f>
        <v>4</v>
      </c>
      <c r="G1295" s="217">
        <f t="shared" si="100"/>
        <v>2021</v>
      </c>
      <c r="H1295" s="216">
        <v>1.6424490711587201</v>
      </c>
      <c r="I1295" s="216">
        <v>1.8843319230789499</v>
      </c>
      <c r="J1295" s="194">
        <f t="shared" si="101"/>
        <v>1.763390497118835</v>
      </c>
      <c r="K1295" s="219">
        <f>InpC!$F$55*100</f>
        <v>0.15</v>
      </c>
      <c r="L1295" s="219">
        <f>InpC!$F$64*100</f>
        <v>0</v>
      </c>
      <c r="M1295" s="194">
        <f t="shared" si="102"/>
        <v>1.6133904971188351</v>
      </c>
      <c r="N1295" s="194">
        <f t="shared" si="103"/>
        <v>1.6133904971188351</v>
      </c>
    </row>
    <row r="1296" spans="5:14" x14ac:dyDescent="0.25">
      <c r="E1296" s="220">
        <f t="shared" si="104"/>
        <v>44179</v>
      </c>
      <c r="F1296" s="219">
        <f xml:space="preserve"> InpC!$F$28</f>
        <v>4</v>
      </c>
      <c r="G1296" s="217">
        <f t="shared" si="100"/>
        <v>2021</v>
      </c>
      <c r="H1296" s="216">
        <v>1.6988536133327901</v>
      </c>
      <c r="I1296" s="216">
        <v>1.9407902131669199</v>
      </c>
      <c r="J1296" s="194">
        <f t="shared" si="101"/>
        <v>1.819821913249855</v>
      </c>
      <c r="K1296" s="219">
        <f>InpC!$F$55*100</f>
        <v>0.15</v>
      </c>
      <c r="L1296" s="219">
        <f>InpC!$F$64*100</f>
        <v>0</v>
      </c>
      <c r="M1296" s="194">
        <f t="shared" si="102"/>
        <v>1.6698219132498551</v>
      </c>
      <c r="N1296" s="194">
        <f t="shared" si="103"/>
        <v>1.6698219132498551</v>
      </c>
    </row>
    <row r="1297" spans="5:14" x14ac:dyDescent="0.25">
      <c r="E1297" s="220">
        <f t="shared" si="104"/>
        <v>44180</v>
      </c>
      <c r="F1297" s="219">
        <f xml:space="preserve"> InpC!$F$28</f>
        <v>4</v>
      </c>
      <c r="G1297" s="217">
        <f t="shared" si="100"/>
        <v>2021</v>
      </c>
      <c r="H1297" s="216">
        <v>1.74661023541576</v>
      </c>
      <c r="I1297" s="216">
        <v>1.9876750694012399</v>
      </c>
      <c r="J1297" s="194">
        <f t="shared" si="101"/>
        <v>1.8671426524085</v>
      </c>
      <c r="K1297" s="219">
        <f>InpC!$F$55*100</f>
        <v>0.15</v>
      </c>
      <c r="L1297" s="219">
        <f>InpC!$F$64*100</f>
        <v>0</v>
      </c>
      <c r="M1297" s="194">
        <f t="shared" si="102"/>
        <v>1.7171426524085001</v>
      </c>
      <c r="N1297" s="194">
        <f t="shared" si="103"/>
        <v>1.7171426524085001</v>
      </c>
    </row>
    <row r="1298" spans="5:14" x14ac:dyDescent="0.25">
      <c r="E1298" s="220">
        <f t="shared" si="104"/>
        <v>44181</v>
      </c>
      <c r="F1298" s="219">
        <f xml:space="preserve"> InpC!$F$28</f>
        <v>4</v>
      </c>
      <c r="G1298" s="217">
        <f t="shared" si="100"/>
        <v>2021</v>
      </c>
      <c r="H1298" s="216">
        <v>1.77083950479228</v>
      </c>
      <c r="I1298" s="216">
        <v>2.0088722190708399</v>
      </c>
      <c r="J1298" s="194">
        <f t="shared" si="101"/>
        <v>1.88985586193156</v>
      </c>
      <c r="K1298" s="219">
        <f>InpC!$F$55*100</f>
        <v>0.15</v>
      </c>
      <c r="L1298" s="219">
        <f>InpC!$F$64*100</f>
        <v>0</v>
      </c>
      <c r="M1298" s="194">
        <f t="shared" si="102"/>
        <v>1.7398558619315601</v>
      </c>
      <c r="N1298" s="194">
        <f t="shared" si="103"/>
        <v>1.7398558619315601</v>
      </c>
    </row>
    <row r="1299" spans="5:14" x14ac:dyDescent="0.25">
      <c r="E1299" s="220">
        <f t="shared" si="104"/>
        <v>44182</v>
      </c>
      <c r="F1299" s="219">
        <f xml:space="preserve"> InpC!$F$28</f>
        <v>4</v>
      </c>
      <c r="G1299" s="217">
        <f t="shared" si="100"/>
        <v>2021</v>
      </c>
      <c r="H1299" s="216">
        <v>1.74678669061695</v>
      </c>
      <c r="I1299" s="216">
        <v>1.98713388790116</v>
      </c>
      <c r="J1299" s="194">
        <f t="shared" si="101"/>
        <v>1.8669602892590551</v>
      </c>
      <c r="K1299" s="219">
        <f>InpC!$F$55*100</f>
        <v>0.15</v>
      </c>
      <c r="L1299" s="219">
        <f>InpC!$F$64*100</f>
        <v>0</v>
      </c>
      <c r="M1299" s="194">
        <f t="shared" si="102"/>
        <v>1.7169602892590552</v>
      </c>
      <c r="N1299" s="194">
        <f t="shared" si="103"/>
        <v>1.7169602892590552</v>
      </c>
    </row>
    <row r="1300" spans="5:14" x14ac:dyDescent="0.25">
      <c r="E1300" s="220">
        <f t="shared" si="104"/>
        <v>44183</v>
      </c>
      <c r="F1300" s="219">
        <f xml:space="preserve"> InpC!$F$28</f>
        <v>4</v>
      </c>
      <c r="G1300" s="217">
        <f t="shared" si="100"/>
        <v>2021</v>
      </c>
      <c r="H1300" s="216">
        <v>1.7188137887216199</v>
      </c>
      <c r="I1300" s="216">
        <v>1.9597865271225099</v>
      </c>
      <c r="J1300" s="194">
        <f t="shared" si="101"/>
        <v>1.8393001579220649</v>
      </c>
      <c r="K1300" s="219">
        <f>InpC!$F$55*100</f>
        <v>0.15</v>
      </c>
      <c r="L1300" s="219">
        <f>InpC!$F$64*100</f>
        <v>0</v>
      </c>
      <c r="M1300" s="194">
        <f t="shared" si="102"/>
        <v>1.689300157922065</v>
      </c>
      <c r="N1300" s="194">
        <f t="shared" si="103"/>
        <v>1.689300157922065</v>
      </c>
    </row>
    <row r="1301" spans="5:14" x14ac:dyDescent="0.25">
      <c r="E1301" s="220">
        <f t="shared" si="104"/>
        <v>44186</v>
      </c>
      <c r="F1301" s="219">
        <f xml:space="preserve"> InpC!$F$28</f>
        <v>4</v>
      </c>
      <c r="G1301" s="217">
        <f t="shared" si="100"/>
        <v>2021</v>
      </c>
      <c r="H1301" s="216">
        <v>1.6819744725780601</v>
      </c>
      <c r="I1301" s="216">
        <v>1.92744565164759</v>
      </c>
      <c r="J1301" s="194">
        <f t="shared" si="101"/>
        <v>1.8047100621128251</v>
      </c>
      <c r="K1301" s="219">
        <f>InpC!$F$55*100</f>
        <v>0.15</v>
      </c>
      <c r="L1301" s="219">
        <f>InpC!$F$64*100</f>
        <v>0</v>
      </c>
      <c r="M1301" s="194">
        <f t="shared" si="102"/>
        <v>1.6547100621128252</v>
      </c>
      <c r="N1301" s="194">
        <f t="shared" si="103"/>
        <v>1.6547100621128252</v>
      </c>
    </row>
    <row r="1302" spans="5:14" x14ac:dyDescent="0.25">
      <c r="E1302" s="220">
        <f t="shared" si="104"/>
        <v>44187</v>
      </c>
      <c r="F1302" s="219">
        <f xml:space="preserve"> InpC!$F$28</f>
        <v>4</v>
      </c>
      <c r="G1302" s="217">
        <f t="shared" si="100"/>
        <v>2021</v>
      </c>
      <c r="H1302" s="216">
        <v>1.66297857392505</v>
      </c>
      <c r="I1302" s="216">
        <v>1.90820277685819</v>
      </c>
      <c r="J1302" s="194">
        <f t="shared" si="101"/>
        <v>1.78559067539162</v>
      </c>
      <c r="K1302" s="219">
        <f>InpC!$F$55*100</f>
        <v>0.15</v>
      </c>
      <c r="L1302" s="219">
        <f>InpC!$F$64*100</f>
        <v>0</v>
      </c>
      <c r="M1302" s="194">
        <f t="shared" si="102"/>
        <v>1.6355906753916201</v>
      </c>
      <c r="N1302" s="194">
        <f t="shared" si="103"/>
        <v>1.6355906753916201</v>
      </c>
    </row>
    <row r="1303" spans="5:14" x14ac:dyDescent="0.25">
      <c r="E1303" s="220">
        <f t="shared" si="104"/>
        <v>44188</v>
      </c>
      <c r="F1303" s="219">
        <f xml:space="preserve"> InpC!$F$28</f>
        <v>4</v>
      </c>
      <c r="G1303" s="217">
        <f t="shared" si="100"/>
        <v>2021</v>
      </c>
      <c r="H1303" s="216">
        <v>1.7879373460115</v>
      </c>
      <c r="I1303" s="216">
        <v>2.0377987309610401</v>
      </c>
      <c r="J1303" s="194">
        <f t="shared" si="101"/>
        <v>1.9128680384862702</v>
      </c>
      <c r="K1303" s="219">
        <f>InpC!$F$55*100</f>
        <v>0.15</v>
      </c>
      <c r="L1303" s="219">
        <f>InpC!$F$64*100</f>
        <v>0</v>
      </c>
      <c r="M1303" s="194">
        <f t="shared" si="102"/>
        <v>1.7628680384862703</v>
      </c>
      <c r="N1303" s="194">
        <f t="shared" si="103"/>
        <v>1.7628680384862703</v>
      </c>
    </row>
    <row r="1304" spans="5:14" x14ac:dyDescent="0.25">
      <c r="E1304" s="220">
        <f t="shared" si="104"/>
        <v>44189</v>
      </c>
      <c r="F1304" s="219">
        <f xml:space="preserve"> InpC!$F$28</f>
        <v>4</v>
      </c>
      <c r="G1304" s="217">
        <f t="shared" si="100"/>
        <v>2021</v>
      </c>
      <c r="H1304" s="216">
        <v>1.7435041609164701</v>
      </c>
      <c r="I1304" s="216">
        <v>1.9911528305889099</v>
      </c>
      <c r="J1304" s="194">
        <f t="shared" si="101"/>
        <v>1.8673284957526901</v>
      </c>
      <c r="K1304" s="219">
        <f>InpC!$F$55*100</f>
        <v>0.15</v>
      </c>
      <c r="L1304" s="219">
        <f>InpC!$F$64*100</f>
        <v>0</v>
      </c>
      <c r="M1304" s="194">
        <f t="shared" si="102"/>
        <v>1.7173284957526902</v>
      </c>
      <c r="N1304" s="194">
        <f t="shared" si="103"/>
        <v>1.7173284957526902</v>
      </c>
    </row>
    <row r="1305" spans="5:14" x14ac:dyDescent="0.25">
      <c r="E1305" s="220">
        <f t="shared" si="104"/>
        <v>44190</v>
      </c>
      <c r="F1305" s="219">
        <f xml:space="preserve"> InpC!$F$28</f>
        <v>4</v>
      </c>
      <c r="G1305" s="217">
        <f t="shared" si="100"/>
        <v>2021</v>
      </c>
      <c r="H1305" s="216">
        <v>1.7435041609164701</v>
      </c>
      <c r="I1305" s="216">
        <v>1.9911528305889099</v>
      </c>
      <c r="J1305" s="194">
        <f t="shared" si="101"/>
        <v>1.8673284957526901</v>
      </c>
      <c r="K1305" s="219">
        <f>InpC!$F$55*100</f>
        <v>0.15</v>
      </c>
      <c r="L1305" s="219">
        <f>InpC!$F$64*100</f>
        <v>0</v>
      </c>
      <c r="M1305" s="194">
        <f t="shared" si="102"/>
        <v>1.7173284957526902</v>
      </c>
      <c r="N1305" s="194">
        <f t="shared" si="103"/>
        <v>1.7173284957526902</v>
      </c>
    </row>
    <row r="1306" spans="5:14" x14ac:dyDescent="0.25">
      <c r="E1306" s="220">
        <f t="shared" si="104"/>
        <v>44193</v>
      </c>
      <c r="F1306" s="219">
        <f xml:space="preserve"> InpC!$F$28</f>
        <v>4</v>
      </c>
      <c r="G1306" s="217">
        <f t="shared" si="100"/>
        <v>2021</v>
      </c>
      <c r="H1306" s="216">
        <v>1.7435041609164701</v>
      </c>
      <c r="I1306" s="216">
        <v>1.9911528305889099</v>
      </c>
      <c r="J1306" s="194">
        <f t="shared" si="101"/>
        <v>1.8673284957526901</v>
      </c>
      <c r="K1306" s="219">
        <f>InpC!$F$55*100</f>
        <v>0.15</v>
      </c>
      <c r="L1306" s="219">
        <f>InpC!$F$64*100</f>
        <v>0</v>
      </c>
      <c r="M1306" s="194">
        <f t="shared" si="102"/>
        <v>1.7173284957526902</v>
      </c>
      <c r="N1306" s="194">
        <f t="shared" si="103"/>
        <v>1.7173284957526902</v>
      </c>
    </row>
    <row r="1307" spans="5:14" x14ac:dyDescent="0.25">
      <c r="E1307" s="220">
        <f t="shared" si="104"/>
        <v>44194</v>
      </c>
      <c r="F1307" s="219">
        <f xml:space="preserve"> InpC!$F$28</f>
        <v>4</v>
      </c>
      <c r="G1307" s="217">
        <f t="shared" si="100"/>
        <v>2021</v>
      </c>
      <c r="H1307" s="216">
        <v>1.69318589875096</v>
      </c>
      <c r="I1307" s="216">
        <v>1.9335850550204401</v>
      </c>
      <c r="J1307" s="194">
        <f t="shared" si="101"/>
        <v>1.8133854768857001</v>
      </c>
      <c r="K1307" s="219">
        <f>InpC!$F$55*100</f>
        <v>0.15</v>
      </c>
      <c r="L1307" s="219">
        <f>InpC!$F$64*100</f>
        <v>0</v>
      </c>
      <c r="M1307" s="194">
        <f t="shared" si="102"/>
        <v>1.6633854768857002</v>
      </c>
      <c r="N1307" s="194">
        <f t="shared" si="103"/>
        <v>1.6633854768857002</v>
      </c>
    </row>
    <row r="1308" spans="5:14" x14ac:dyDescent="0.25">
      <c r="E1308" s="220">
        <f t="shared" si="104"/>
        <v>44195</v>
      </c>
      <c r="F1308" s="219">
        <f xml:space="preserve"> InpC!$F$28</f>
        <v>4</v>
      </c>
      <c r="G1308" s="217">
        <f t="shared" si="100"/>
        <v>2021</v>
      </c>
      <c r="H1308" s="216">
        <v>1.6906643203290099</v>
      </c>
      <c r="I1308" s="216">
        <v>1.9317810484028799</v>
      </c>
      <c r="J1308" s="194">
        <f t="shared" si="101"/>
        <v>1.8112226843659449</v>
      </c>
      <c r="K1308" s="219">
        <f>InpC!$F$55*100</f>
        <v>0.15</v>
      </c>
      <c r="L1308" s="219">
        <f>InpC!$F$64*100</f>
        <v>0</v>
      </c>
      <c r="M1308" s="194">
        <f t="shared" si="102"/>
        <v>1.661222684365945</v>
      </c>
      <c r="N1308" s="194">
        <f t="shared" si="103"/>
        <v>1.661222684365945</v>
      </c>
    </row>
    <row r="1309" spans="5:14" x14ac:dyDescent="0.25">
      <c r="E1309" s="220">
        <f t="shared" si="104"/>
        <v>44196</v>
      </c>
      <c r="F1309" s="219">
        <f xml:space="preserve"> InpC!$F$28</f>
        <v>4</v>
      </c>
      <c r="G1309" s="217">
        <f t="shared" si="100"/>
        <v>2021</v>
      </c>
      <c r="H1309" s="216">
        <v>1.66485462433192</v>
      </c>
      <c r="I1309" s="216">
        <v>1.9059278020464601</v>
      </c>
      <c r="J1309" s="194">
        <f t="shared" si="101"/>
        <v>1.78539121318919</v>
      </c>
      <c r="K1309" s="219">
        <f>InpC!$F$55*100</f>
        <v>0.15</v>
      </c>
      <c r="L1309" s="219">
        <f>InpC!$F$64*100</f>
        <v>0</v>
      </c>
      <c r="M1309" s="194">
        <f t="shared" si="102"/>
        <v>1.6353912131891901</v>
      </c>
      <c r="N1309" s="194">
        <f t="shared" si="103"/>
        <v>1.6353912131891901</v>
      </c>
    </row>
    <row r="1310" spans="5:14" x14ac:dyDescent="0.25">
      <c r="E1310" s="220">
        <f t="shared" si="104"/>
        <v>44197</v>
      </c>
      <c r="F1310" s="219">
        <f xml:space="preserve"> InpC!$F$28</f>
        <v>4</v>
      </c>
      <c r="G1310" s="217">
        <f t="shared" si="100"/>
        <v>2021</v>
      </c>
      <c r="H1310" s="216">
        <v>1.66485462433192</v>
      </c>
      <c r="I1310" s="216">
        <v>1.9059278020464601</v>
      </c>
      <c r="J1310" s="194">
        <f t="shared" si="101"/>
        <v>1.78539121318919</v>
      </c>
      <c r="K1310" s="219">
        <f>InpC!$F$55*100</f>
        <v>0.15</v>
      </c>
      <c r="L1310" s="219">
        <f>InpC!$F$64*100</f>
        <v>0</v>
      </c>
      <c r="M1310" s="194">
        <f t="shared" si="102"/>
        <v>1.6353912131891901</v>
      </c>
      <c r="N1310" s="194">
        <f t="shared" si="103"/>
        <v>1.6353912131891901</v>
      </c>
    </row>
    <row r="1311" spans="5:14" x14ac:dyDescent="0.25">
      <c r="E1311" s="220">
        <f t="shared" si="104"/>
        <v>44200</v>
      </c>
      <c r="F1311" s="219">
        <f xml:space="preserve"> InpC!$F$28</f>
        <v>4</v>
      </c>
      <c r="G1311" s="217">
        <f t="shared" si="100"/>
        <v>2021</v>
      </c>
      <c r="H1311" s="216">
        <v>1.6435938579368401</v>
      </c>
      <c r="I1311" s="216">
        <v>1.88344008172101</v>
      </c>
      <c r="J1311" s="194">
        <f t="shared" si="101"/>
        <v>1.763516969828925</v>
      </c>
      <c r="K1311" s="219">
        <f>InpC!$F$55*100</f>
        <v>0.15</v>
      </c>
      <c r="L1311" s="219">
        <f>InpC!$F$64*100</f>
        <v>0</v>
      </c>
      <c r="M1311" s="194">
        <f t="shared" si="102"/>
        <v>1.6135169698289251</v>
      </c>
      <c r="N1311" s="194">
        <f t="shared" si="103"/>
        <v>1.6135169698289251</v>
      </c>
    </row>
    <row r="1312" spans="5:14" x14ac:dyDescent="0.25">
      <c r="E1312" s="220">
        <f t="shared" si="104"/>
        <v>44201</v>
      </c>
      <c r="F1312" s="219">
        <f xml:space="preserve"> InpC!$F$28</f>
        <v>4</v>
      </c>
      <c r="G1312" s="217">
        <f t="shared" si="100"/>
        <v>2021</v>
      </c>
      <c r="H1312" s="216">
        <v>1.6764390467749699</v>
      </c>
      <c r="I1312" s="216">
        <v>1.91698447360791</v>
      </c>
      <c r="J1312" s="194">
        <f t="shared" si="101"/>
        <v>1.79671176019144</v>
      </c>
      <c r="K1312" s="219">
        <f>InpC!$F$55*100</f>
        <v>0.15</v>
      </c>
      <c r="L1312" s="219">
        <f>InpC!$F$64*100</f>
        <v>0</v>
      </c>
      <c r="M1312" s="194">
        <f t="shared" si="102"/>
        <v>1.6467117601914401</v>
      </c>
      <c r="N1312" s="194">
        <f t="shared" si="103"/>
        <v>1.6467117601914401</v>
      </c>
    </row>
    <row r="1313" spans="5:14" x14ac:dyDescent="0.25">
      <c r="E1313" s="220">
        <f t="shared" si="104"/>
        <v>44202</v>
      </c>
      <c r="F1313" s="219">
        <f xml:space="preserve"> InpC!$F$28</f>
        <v>4</v>
      </c>
      <c r="G1313" s="217">
        <f t="shared" si="100"/>
        <v>2021</v>
      </c>
      <c r="H1313" s="216">
        <v>1.7122299076243801</v>
      </c>
      <c r="I1313" s="216">
        <v>1.95599351053044</v>
      </c>
      <c r="J1313" s="194">
        <f t="shared" si="101"/>
        <v>1.8341117090774102</v>
      </c>
      <c r="K1313" s="219">
        <f>InpC!$F$55*100</f>
        <v>0.15</v>
      </c>
      <c r="L1313" s="219">
        <f>InpC!$F$64*100</f>
        <v>0</v>
      </c>
      <c r="M1313" s="194">
        <f t="shared" si="102"/>
        <v>1.6841117090774103</v>
      </c>
      <c r="N1313" s="194">
        <f t="shared" si="103"/>
        <v>1.6841117090774103</v>
      </c>
    </row>
    <row r="1314" spans="5:14" x14ac:dyDescent="0.25">
      <c r="E1314" s="220">
        <f t="shared" si="104"/>
        <v>44203</v>
      </c>
      <c r="F1314" s="219">
        <f xml:space="preserve"> InpC!$F$28</f>
        <v>4</v>
      </c>
      <c r="G1314" s="217">
        <f t="shared" si="100"/>
        <v>2021</v>
      </c>
      <c r="H1314" s="216">
        <v>1.7619529397709299</v>
      </c>
      <c r="I1314" s="216">
        <v>2.00924978525499</v>
      </c>
      <c r="J1314" s="194">
        <f t="shared" si="101"/>
        <v>1.88560136251296</v>
      </c>
      <c r="K1314" s="219">
        <f>InpC!$F$55*100</f>
        <v>0.15</v>
      </c>
      <c r="L1314" s="219">
        <f>InpC!$F$64*100</f>
        <v>0</v>
      </c>
      <c r="M1314" s="194">
        <f t="shared" si="102"/>
        <v>1.73560136251296</v>
      </c>
      <c r="N1314" s="194">
        <f t="shared" si="103"/>
        <v>1.73560136251296</v>
      </c>
    </row>
    <row r="1315" spans="5:14" x14ac:dyDescent="0.25">
      <c r="E1315" s="220">
        <f t="shared" si="104"/>
        <v>44204</v>
      </c>
      <c r="F1315" s="219">
        <f xml:space="preserve"> InpC!$F$28</f>
        <v>4</v>
      </c>
      <c r="G1315" s="217">
        <f t="shared" si="100"/>
        <v>2021</v>
      </c>
      <c r="H1315" s="216">
        <v>1.75813413298472</v>
      </c>
      <c r="I1315" s="216">
        <v>2.0109773364605199</v>
      </c>
      <c r="J1315" s="194">
        <f t="shared" si="101"/>
        <v>1.8845557347226198</v>
      </c>
      <c r="K1315" s="219">
        <f>InpC!$F$55*100</f>
        <v>0.15</v>
      </c>
      <c r="L1315" s="219">
        <f>InpC!$F$64*100</f>
        <v>0</v>
      </c>
      <c r="M1315" s="194">
        <f t="shared" si="102"/>
        <v>1.7345557347226199</v>
      </c>
      <c r="N1315" s="194">
        <f t="shared" si="103"/>
        <v>1.7345557347226199</v>
      </c>
    </row>
    <row r="1316" spans="5:14" x14ac:dyDescent="0.25">
      <c r="E1316" s="220">
        <f t="shared" si="104"/>
        <v>44207</v>
      </c>
      <c r="F1316" s="219">
        <f xml:space="preserve"> InpC!$F$28</f>
        <v>4</v>
      </c>
      <c r="G1316" s="217">
        <f t="shared" si="100"/>
        <v>2021</v>
      </c>
      <c r="H1316" s="216">
        <v>1.78555579070069</v>
      </c>
      <c r="I1316" s="216">
        <v>2.0431805563388998</v>
      </c>
      <c r="J1316" s="194">
        <f t="shared" si="101"/>
        <v>1.914368173519795</v>
      </c>
      <c r="K1316" s="219">
        <f>InpC!$F$55*100</f>
        <v>0.15</v>
      </c>
      <c r="L1316" s="219">
        <f>InpC!$F$64*100</f>
        <v>0</v>
      </c>
      <c r="M1316" s="194">
        <f t="shared" si="102"/>
        <v>1.7643681735197951</v>
      </c>
      <c r="N1316" s="194">
        <f t="shared" si="103"/>
        <v>1.7643681735197951</v>
      </c>
    </row>
    <row r="1317" spans="5:14" x14ac:dyDescent="0.25">
      <c r="E1317" s="220">
        <f t="shared" si="104"/>
        <v>44208</v>
      </c>
      <c r="F1317" s="219">
        <f xml:space="preserve"> InpC!$F$28</f>
        <v>4</v>
      </c>
      <c r="G1317" s="217">
        <f t="shared" si="100"/>
        <v>2021</v>
      </c>
      <c r="H1317" s="216">
        <v>1.82350795479685</v>
      </c>
      <c r="I1317" s="216">
        <v>2.0902711552354201</v>
      </c>
      <c r="J1317" s="194">
        <f t="shared" si="101"/>
        <v>1.9568895550161352</v>
      </c>
      <c r="K1317" s="219">
        <f>InpC!$F$55*100</f>
        <v>0.15</v>
      </c>
      <c r="L1317" s="219">
        <f>InpC!$F$64*100</f>
        <v>0</v>
      </c>
      <c r="M1317" s="194">
        <f t="shared" si="102"/>
        <v>1.8068895550161352</v>
      </c>
      <c r="N1317" s="194">
        <f t="shared" si="103"/>
        <v>1.8068895550161352</v>
      </c>
    </row>
    <row r="1318" spans="5:14" x14ac:dyDescent="0.25">
      <c r="E1318" s="220">
        <f t="shared" si="104"/>
        <v>44209</v>
      </c>
      <c r="F1318" s="219">
        <f xml:space="preserve"> InpC!$F$28</f>
        <v>4</v>
      </c>
      <c r="G1318" s="217">
        <f t="shared" si="100"/>
        <v>2021</v>
      </c>
      <c r="H1318" s="216">
        <v>1.77412864202278</v>
      </c>
      <c r="I1318" s="216">
        <v>2.0447536254762602</v>
      </c>
      <c r="J1318" s="194">
        <f t="shared" si="101"/>
        <v>1.9094411337495201</v>
      </c>
      <c r="K1318" s="219">
        <f>InpC!$F$55*100</f>
        <v>0.15</v>
      </c>
      <c r="L1318" s="219">
        <f>InpC!$F$64*100</f>
        <v>0</v>
      </c>
      <c r="M1318" s="194">
        <f t="shared" si="102"/>
        <v>1.7594411337495202</v>
      </c>
      <c r="N1318" s="194">
        <f t="shared" si="103"/>
        <v>1.7594411337495202</v>
      </c>
    </row>
    <row r="1319" spans="5:14" x14ac:dyDescent="0.25">
      <c r="E1319" s="220">
        <f t="shared" si="104"/>
        <v>44210</v>
      </c>
      <c r="F1319" s="219">
        <f xml:space="preserve"> InpC!$F$28</f>
        <v>4</v>
      </c>
      <c r="G1319" s="217">
        <f t="shared" si="100"/>
        <v>2021</v>
      </c>
      <c r="H1319" s="216">
        <v>1.7572205681280599</v>
      </c>
      <c r="I1319" s="216">
        <v>2.02332444689248</v>
      </c>
      <c r="J1319" s="194">
        <f t="shared" si="101"/>
        <v>1.89027250751027</v>
      </c>
      <c r="K1319" s="219">
        <f>InpC!$F$55*100</f>
        <v>0.15</v>
      </c>
      <c r="L1319" s="219">
        <f>InpC!$F$64*100</f>
        <v>0</v>
      </c>
      <c r="M1319" s="194">
        <f t="shared" si="102"/>
        <v>1.7402725075102701</v>
      </c>
      <c r="N1319" s="194">
        <f t="shared" si="103"/>
        <v>1.7402725075102701</v>
      </c>
    </row>
    <row r="1320" spans="5:14" x14ac:dyDescent="0.25">
      <c r="E1320" s="220">
        <f t="shared" si="104"/>
        <v>44211</v>
      </c>
      <c r="F1320" s="219">
        <f xml:space="preserve"> InpC!$F$28</f>
        <v>4</v>
      </c>
      <c r="G1320" s="217">
        <f t="shared" si="100"/>
        <v>2021</v>
      </c>
      <c r="H1320" s="216">
        <v>1.7640087618556499</v>
      </c>
      <c r="I1320" s="216">
        <v>2.0303014585898498</v>
      </c>
      <c r="J1320" s="194">
        <f t="shared" si="101"/>
        <v>1.8971551102227497</v>
      </c>
      <c r="K1320" s="219">
        <f>InpC!$F$55*100</f>
        <v>0.15</v>
      </c>
      <c r="L1320" s="219">
        <f>InpC!$F$64*100</f>
        <v>0</v>
      </c>
      <c r="M1320" s="194">
        <f t="shared" si="102"/>
        <v>1.7471551102227498</v>
      </c>
      <c r="N1320" s="194">
        <f t="shared" si="103"/>
        <v>1.7471551102227498</v>
      </c>
    </row>
    <row r="1321" spans="5:14" x14ac:dyDescent="0.25">
      <c r="E1321" s="220">
        <f t="shared" si="104"/>
        <v>44214</v>
      </c>
      <c r="F1321" s="219">
        <f xml:space="preserve"> InpC!$F$28</f>
        <v>4</v>
      </c>
      <c r="G1321" s="217">
        <f t="shared" si="100"/>
        <v>2021</v>
      </c>
      <c r="H1321" s="216">
        <v>1.7671702656935999</v>
      </c>
      <c r="I1321" s="216">
        <v>2.0361795321748999</v>
      </c>
      <c r="J1321" s="194">
        <f t="shared" si="101"/>
        <v>1.90167489893425</v>
      </c>
      <c r="K1321" s="219">
        <f>InpC!$F$55*100</f>
        <v>0.15</v>
      </c>
      <c r="L1321" s="219">
        <f>InpC!$F$64*100</f>
        <v>0</v>
      </c>
      <c r="M1321" s="194">
        <f t="shared" si="102"/>
        <v>1.7516748989342501</v>
      </c>
      <c r="N1321" s="194">
        <f t="shared" si="103"/>
        <v>1.7516748989342501</v>
      </c>
    </row>
    <row r="1322" spans="5:14" x14ac:dyDescent="0.25">
      <c r="E1322" s="220">
        <f t="shared" si="104"/>
        <v>44215</v>
      </c>
      <c r="F1322" s="219">
        <f xml:space="preserve"> InpC!$F$28</f>
        <v>4</v>
      </c>
      <c r="G1322" s="217">
        <f t="shared" si="100"/>
        <v>2021</v>
      </c>
      <c r="H1322" s="216">
        <v>1.7546710813943101</v>
      </c>
      <c r="I1322" s="216">
        <v>2.022749978392</v>
      </c>
      <c r="J1322" s="194">
        <f t="shared" si="101"/>
        <v>1.888710529893155</v>
      </c>
      <c r="K1322" s="219">
        <f>InpC!$F$55*100</f>
        <v>0.15</v>
      </c>
      <c r="L1322" s="219">
        <f>InpC!$F$64*100</f>
        <v>0</v>
      </c>
      <c r="M1322" s="194">
        <f t="shared" si="102"/>
        <v>1.7387105298931551</v>
      </c>
      <c r="N1322" s="194">
        <f t="shared" si="103"/>
        <v>1.7387105298931551</v>
      </c>
    </row>
    <row r="1323" spans="5:14" x14ac:dyDescent="0.25">
      <c r="E1323" s="220">
        <f t="shared" si="104"/>
        <v>44216</v>
      </c>
      <c r="F1323" s="219">
        <f xml:space="preserve"> InpC!$F$28</f>
        <v>4</v>
      </c>
      <c r="G1323" s="217">
        <f t="shared" si="100"/>
        <v>2021</v>
      </c>
      <c r="H1323" s="216">
        <v>1.77215757801531</v>
      </c>
      <c r="I1323" s="216">
        <v>2.03758104510168</v>
      </c>
      <c r="J1323" s="194">
        <f t="shared" si="101"/>
        <v>1.9048693115584951</v>
      </c>
      <c r="K1323" s="219">
        <f>InpC!$F$55*100</f>
        <v>0.15</v>
      </c>
      <c r="L1323" s="219">
        <f>InpC!$F$64*100</f>
        <v>0</v>
      </c>
      <c r="M1323" s="194">
        <f t="shared" si="102"/>
        <v>1.7548693115584952</v>
      </c>
      <c r="N1323" s="194">
        <f t="shared" si="103"/>
        <v>1.7548693115584952</v>
      </c>
    </row>
    <row r="1324" spans="5:14" x14ac:dyDescent="0.25">
      <c r="E1324" s="220">
        <f t="shared" si="104"/>
        <v>44217</v>
      </c>
      <c r="F1324" s="219">
        <f xml:space="preserve"> InpC!$F$28</f>
        <v>4</v>
      </c>
      <c r="G1324" s="217">
        <f t="shared" si="100"/>
        <v>2021</v>
      </c>
      <c r="H1324" s="216">
        <v>1.79618694191532</v>
      </c>
      <c r="I1324" s="216">
        <v>2.0630971432424401</v>
      </c>
      <c r="J1324" s="194">
        <f t="shared" si="101"/>
        <v>1.9296420425788801</v>
      </c>
      <c r="K1324" s="219">
        <f>InpC!$F$55*100</f>
        <v>0.15</v>
      </c>
      <c r="L1324" s="219">
        <f>InpC!$F$64*100</f>
        <v>0</v>
      </c>
      <c r="M1324" s="194">
        <f t="shared" si="102"/>
        <v>1.7796420425788801</v>
      </c>
      <c r="N1324" s="194">
        <f t="shared" si="103"/>
        <v>1.7796420425788801</v>
      </c>
    </row>
    <row r="1325" spans="5:14" x14ac:dyDescent="0.25">
      <c r="E1325" s="220">
        <f t="shared" si="104"/>
        <v>44218</v>
      </c>
      <c r="F1325" s="219">
        <f xml:space="preserve"> InpC!$F$28</f>
        <v>4</v>
      </c>
      <c r="G1325" s="217">
        <f t="shared" si="100"/>
        <v>2021</v>
      </c>
      <c r="H1325" s="216">
        <v>1.78411032586688</v>
      </c>
      <c r="I1325" s="216">
        <v>2.0543951710498098</v>
      </c>
      <c r="J1325" s="194">
        <f t="shared" si="101"/>
        <v>1.9192527484583448</v>
      </c>
      <c r="K1325" s="219">
        <f>InpC!$F$55*100</f>
        <v>0.15</v>
      </c>
      <c r="L1325" s="219">
        <f>InpC!$F$64*100</f>
        <v>0</v>
      </c>
      <c r="M1325" s="194">
        <f t="shared" si="102"/>
        <v>1.7692527484583449</v>
      </c>
      <c r="N1325" s="194">
        <f t="shared" si="103"/>
        <v>1.7692527484583449</v>
      </c>
    </row>
    <row r="1326" spans="5:14" x14ac:dyDescent="0.25">
      <c r="E1326" s="220">
        <f t="shared" si="104"/>
        <v>44221</v>
      </c>
      <c r="F1326" s="219">
        <f xml:space="preserve"> InpC!$F$28</f>
        <v>4</v>
      </c>
      <c r="G1326" s="217">
        <f t="shared" si="100"/>
        <v>2021</v>
      </c>
      <c r="H1326" s="216">
        <v>1.73205863223506</v>
      </c>
      <c r="I1326" s="216">
        <v>2.00092472223387</v>
      </c>
      <c r="J1326" s="194">
        <f t="shared" si="101"/>
        <v>1.8664916772344649</v>
      </c>
      <c r="K1326" s="219">
        <f>InpC!$F$55*100</f>
        <v>0.15</v>
      </c>
      <c r="L1326" s="219">
        <f>InpC!$F$64*100</f>
        <v>0</v>
      </c>
      <c r="M1326" s="194">
        <f t="shared" si="102"/>
        <v>1.7164916772344649</v>
      </c>
      <c r="N1326" s="194">
        <f t="shared" si="103"/>
        <v>1.7164916772344649</v>
      </c>
    </row>
    <row r="1327" spans="5:14" x14ac:dyDescent="0.25">
      <c r="E1327" s="220">
        <f t="shared" si="104"/>
        <v>44222</v>
      </c>
      <c r="F1327" s="219">
        <f xml:space="preserve"> InpC!$F$28</f>
        <v>4</v>
      </c>
      <c r="G1327" s="217">
        <f t="shared" si="100"/>
        <v>2021</v>
      </c>
      <c r="H1327" s="216">
        <v>1.7423933548955299</v>
      </c>
      <c r="I1327" s="216">
        <v>2.0162425377434601</v>
      </c>
      <c r="J1327" s="194">
        <f t="shared" si="101"/>
        <v>1.8793179463194951</v>
      </c>
      <c r="K1327" s="219">
        <f>InpC!$F$55*100</f>
        <v>0.15</v>
      </c>
      <c r="L1327" s="219">
        <f>InpC!$F$64*100</f>
        <v>0</v>
      </c>
      <c r="M1327" s="194">
        <f t="shared" si="102"/>
        <v>1.7293179463194952</v>
      </c>
      <c r="N1327" s="194">
        <f t="shared" si="103"/>
        <v>1.7293179463194952</v>
      </c>
    </row>
    <row r="1328" spans="5:14" x14ac:dyDescent="0.25">
      <c r="E1328" s="220">
        <f t="shared" si="104"/>
        <v>44223</v>
      </c>
      <c r="F1328" s="219">
        <f xml:space="preserve"> InpC!$F$28</f>
        <v>4</v>
      </c>
      <c r="G1328" s="217">
        <f t="shared" si="100"/>
        <v>2021</v>
      </c>
      <c r="H1328" s="216">
        <v>1.7370699807929399</v>
      </c>
      <c r="I1328" s="216">
        <v>2.01496346376442</v>
      </c>
      <c r="J1328" s="194">
        <f t="shared" si="101"/>
        <v>1.8760167222786799</v>
      </c>
      <c r="K1328" s="219">
        <f>InpC!$F$55*100</f>
        <v>0.15</v>
      </c>
      <c r="L1328" s="219">
        <f>InpC!$F$64*100</f>
        <v>0</v>
      </c>
      <c r="M1328" s="194">
        <f t="shared" si="102"/>
        <v>1.72601672227868</v>
      </c>
      <c r="N1328" s="194">
        <f t="shared" si="103"/>
        <v>1.72601672227868</v>
      </c>
    </row>
    <row r="1329" spans="5:14" x14ac:dyDescent="0.25">
      <c r="E1329" s="220">
        <f t="shared" si="104"/>
        <v>44224</v>
      </c>
      <c r="F1329" s="219">
        <f xml:space="preserve"> InpC!$F$28</f>
        <v>4</v>
      </c>
      <c r="G1329" s="217">
        <f t="shared" si="100"/>
        <v>2021</v>
      </c>
      <c r="H1329" s="216">
        <v>1.7611454632230701</v>
      </c>
      <c r="I1329" s="216">
        <v>2.0496655058497999</v>
      </c>
      <c r="J1329" s="194">
        <f t="shared" si="101"/>
        <v>1.905405484536435</v>
      </c>
      <c r="K1329" s="219">
        <f>InpC!$F$55*100</f>
        <v>0.15</v>
      </c>
      <c r="L1329" s="219">
        <f>InpC!$F$64*100</f>
        <v>0</v>
      </c>
      <c r="M1329" s="194">
        <f t="shared" si="102"/>
        <v>1.7554054845364351</v>
      </c>
      <c r="N1329" s="194">
        <f t="shared" si="103"/>
        <v>1.7554054845364351</v>
      </c>
    </row>
    <row r="1330" spans="5:14" x14ac:dyDescent="0.25">
      <c r="E1330" s="220">
        <f t="shared" si="104"/>
        <v>44225</v>
      </c>
      <c r="F1330" s="219">
        <f xml:space="preserve"> InpC!$F$28</f>
        <v>4</v>
      </c>
      <c r="G1330" s="217">
        <f t="shared" si="100"/>
        <v>2021</v>
      </c>
      <c r="H1330" s="216">
        <v>1.8117535436813299</v>
      </c>
      <c r="I1330" s="216">
        <v>2.1030017938015302</v>
      </c>
      <c r="J1330" s="194">
        <f t="shared" si="101"/>
        <v>1.9573776687414299</v>
      </c>
      <c r="K1330" s="219">
        <f>InpC!$F$55*100</f>
        <v>0.15</v>
      </c>
      <c r="L1330" s="219">
        <f>InpC!$F$64*100</f>
        <v>0</v>
      </c>
      <c r="M1330" s="194">
        <f t="shared" si="102"/>
        <v>1.80737766874143</v>
      </c>
      <c r="N1330" s="194">
        <f t="shared" si="103"/>
        <v>1.80737766874143</v>
      </c>
    </row>
    <row r="1331" spans="5:14" x14ac:dyDescent="0.25">
      <c r="E1331" s="220">
        <f t="shared" si="104"/>
        <v>44228</v>
      </c>
      <c r="F1331" s="219">
        <f xml:space="preserve"> InpC!$F$28</f>
        <v>4</v>
      </c>
      <c r="G1331" s="217">
        <f t="shared" si="100"/>
        <v>2021</v>
      </c>
      <c r="H1331" s="216">
        <v>1.8075145045788701</v>
      </c>
      <c r="I1331" s="216">
        <v>2.1001694079994002</v>
      </c>
      <c r="J1331" s="194">
        <f t="shared" si="101"/>
        <v>1.9538419562891352</v>
      </c>
      <c r="K1331" s="219">
        <f>InpC!$F$55*100</f>
        <v>0.15</v>
      </c>
      <c r="L1331" s="219">
        <f>InpC!$F$64*100</f>
        <v>0</v>
      </c>
      <c r="M1331" s="194">
        <f t="shared" si="102"/>
        <v>1.8038419562891352</v>
      </c>
      <c r="N1331" s="194">
        <f t="shared" si="103"/>
        <v>1.8038419562891352</v>
      </c>
    </row>
    <row r="1332" spans="5:14" x14ac:dyDescent="0.25">
      <c r="E1332" s="220">
        <f t="shared" si="104"/>
        <v>44229</v>
      </c>
      <c r="F1332" s="219">
        <f xml:space="preserve"> InpC!$F$28</f>
        <v>4</v>
      </c>
      <c r="G1332" s="217">
        <f t="shared" si="100"/>
        <v>2021</v>
      </c>
      <c r="H1332" s="216">
        <v>1.83675760823287</v>
      </c>
      <c r="I1332" s="216">
        <v>2.1282800261428498</v>
      </c>
      <c r="J1332" s="194">
        <f t="shared" si="101"/>
        <v>1.9825188171878598</v>
      </c>
      <c r="K1332" s="219">
        <f>InpC!$F$55*100</f>
        <v>0.15</v>
      </c>
      <c r="L1332" s="219">
        <f>InpC!$F$64*100</f>
        <v>0</v>
      </c>
      <c r="M1332" s="194">
        <f t="shared" si="102"/>
        <v>1.8325188171878599</v>
      </c>
      <c r="N1332" s="194">
        <f t="shared" si="103"/>
        <v>1.8325188171878599</v>
      </c>
    </row>
    <row r="1333" spans="5:14" x14ac:dyDescent="0.25">
      <c r="E1333" s="220">
        <f t="shared" si="104"/>
        <v>44230</v>
      </c>
      <c r="F1333" s="219">
        <f xml:space="preserve"> InpC!$F$28</f>
        <v>4</v>
      </c>
      <c r="G1333" s="217">
        <f t="shared" si="100"/>
        <v>2021</v>
      </c>
      <c r="H1333" s="216">
        <v>1.85028220424723</v>
      </c>
      <c r="I1333" s="216">
        <v>2.13387420106893</v>
      </c>
      <c r="J1333" s="194">
        <f t="shared" si="101"/>
        <v>1.9920782026580799</v>
      </c>
      <c r="K1333" s="219">
        <f>InpC!$F$55*100</f>
        <v>0.15</v>
      </c>
      <c r="L1333" s="219">
        <f>InpC!$F$64*100</f>
        <v>0</v>
      </c>
      <c r="M1333" s="194">
        <f t="shared" si="102"/>
        <v>1.84207820265808</v>
      </c>
      <c r="N1333" s="194">
        <f t="shared" si="103"/>
        <v>1.84207820265808</v>
      </c>
    </row>
    <row r="1334" spans="5:14" x14ac:dyDescent="0.25">
      <c r="E1334" s="220">
        <f t="shared" si="104"/>
        <v>44231</v>
      </c>
      <c r="F1334" s="219">
        <f xml:space="preserve"> InpC!$F$28</f>
        <v>4</v>
      </c>
      <c r="G1334" s="217">
        <f t="shared" si="100"/>
        <v>2021</v>
      </c>
      <c r="H1334" s="216">
        <v>1.91083249351784</v>
      </c>
      <c r="I1334" s="216">
        <v>2.1968269100653401</v>
      </c>
      <c r="J1334" s="194">
        <f t="shared" si="101"/>
        <v>2.0538297017915901</v>
      </c>
      <c r="K1334" s="219">
        <f>InpC!$F$55*100</f>
        <v>0.15</v>
      </c>
      <c r="L1334" s="219">
        <f>InpC!$F$64*100</f>
        <v>0</v>
      </c>
      <c r="M1334" s="194">
        <f t="shared" si="102"/>
        <v>1.9038297017915902</v>
      </c>
      <c r="N1334" s="194">
        <f t="shared" si="103"/>
        <v>1.9038297017915902</v>
      </c>
    </row>
    <row r="1335" spans="5:14" x14ac:dyDescent="0.25">
      <c r="E1335" s="220">
        <f t="shared" si="104"/>
        <v>44232</v>
      </c>
      <c r="F1335" s="219">
        <f xml:space="preserve"> InpC!$F$28</f>
        <v>4</v>
      </c>
      <c r="G1335" s="217">
        <f t="shared" si="100"/>
        <v>2021</v>
      </c>
      <c r="H1335" s="216">
        <v>1.9587813989434</v>
      </c>
      <c r="I1335" s="216">
        <v>2.23566236110943</v>
      </c>
      <c r="J1335" s="194">
        <f t="shared" si="101"/>
        <v>2.0972218800264151</v>
      </c>
      <c r="K1335" s="219">
        <f>InpC!$F$55*100</f>
        <v>0.15</v>
      </c>
      <c r="L1335" s="219">
        <f>InpC!$F$64*100</f>
        <v>0</v>
      </c>
      <c r="M1335" s="194">
        <f t="shared" si="102"/>
        <v>1.9472218800264152</v>
      </c>
      <c r="N1335" s="194">
        <f t="shared" si="103"/>
        <v>1.9472218800264152</v>
      </c>
    </row>
    <row r="1336" spans="5:14" x14ac:dyDescent="0.25">
      <c r="E1336" s="220">
        <f t="shared" si="104"/>
        <v>44235</v>
      </c>
      <c r="F1336" s="219">
        <f xml:space="preserve"> InpC!$F$28</f>
        <v>4</v>
      </c>
      <c r="G1336" s="217">
        <f t="shared" si="100"/>
        <v>2021</v>
      </c>
      <c r="H1336" s="216">
        <v>1.94700821008495</v>
      </c>
      <c r="I1336" s="216">
        <v>2.22026951934409</v>
      </c>
      <c r="J1336" s="194">
        <f t="shared" si="101"/>
        <v>2.0836388647145201</v>
      </c>
      <c r="K1336" s="219">
        <f>InpC!$F$55*100</f>
        <v>0.15</v>
      </c>
      <c r="L1336" s="219">
        <f>InpC!$F$64*100</f>
        <v>0</v>
      </c>
      <c r="M1336" s="194">
        <f t="shared" si="102"/>
        <v>1.9336388647145202</v>
      </c>
      <c r="N1336" s="194">
        <f t="shared" si="103"/>
        <v>1.9336388647145202</v>
      </c>
    </row>
    <row r="1337" spans="5:14" x14ac:dyDescent="0.25">
      <c r="E1337" s="220">
        <f t="shared" si="104"/>
        <v>44236</v>
      </c>
      <c r="F1337" s="219">
        <f xml:space="preserve"> InpC!$F$28</f>
        <v>4</v>
      </c>
      <c r="G1337" s="217">
        <f t="shared" si="100"/>
        <v>2021</v>
      </c>
      <c r="H1337" s="216">
        <v>1.91829002038527</v>
      </c>
      <c r="I1337" s="216">
        <v>2.1884742806406798</v>
      </c>
      <c r="J1337" s="194">
        <f t="shared" si="101"/>
        <v>2.053382150512975</v>
      </c>
      <c r="K1337" s="219">
        <f>InpC!$F$55*100</f>
        <v>0.15</v>
      </c>
      <c r="L1337" s="219">
        <f>InpC!$F$64*100</f>
        <v>0</v>
      </c>
      <c r="M1337" s="194">
        <f t="shared" si="102"/>
        <v>1.9033821505129751</v>
      </c>
      <c r="N1337" s="194">
        <f t="shared" si="103"/>
        <v>1.9033821505129751</v>
      </c>
    </row>
    <row r="1338" spans="5:14" x14ac:dyDescent="0.25">
      <c r="E1338" s="220">
        <f t="shared" si="104"/>
        <v>44237</v>
      </c>
      <c r="F1338" s="219">
        <f xml:space="preserve"> InpC!$F$28</f>
        <v>4</v>
      </c>
      <c r="G1338" s="217">
        <f t="shared" si="100"/>
        <v>2021</v>
      </c>
      <c r="H1338" s="216">
        <v>1.94161162492081</v>
      </c>
      <c r="I1338" s="216">
        <v>2.2075268211154699</v>
      </c>
      <c r="J1338" s="194">
        <f t="shared" si="101"/>
        <v>2.0745692230181398</v>
      </c>
      <c r="K1338" s="219">
        <f>InpC!$F$55*100</f>
        <v>0.15</v>
      </c>
      <c r="L1338" s="219">
        <f>InpC!$F$64*100</f>
        <v>0</v>
      </c>
      <c r="M1338" s="194">
        <f t="shared" si="102"/>
        <v>1.9245692230181399</v>
      </c>
      <c r="N1338" s="194">
        <f t="shared" si="103"/>
        <v>1.9245692230181399</v>
      </c>
    </row>
    <row r="1339" spans="5:14" x14ac:dyDescent="0.25">
      <c r="E1339" s="220">
        <f t="shared" si="104"/>
        <v>44238</v>
      </c>
      <c r="F1339" s="219">
        <f xml:space="preserve"> InpC!$F$28</f>
        <v>4</v>
      </c>
      <c r="G1339" s="217">
        <f t="shared" si="100"/>
        <v>2021</v>
      </c>
      <c r="H1339" s="216">
        <v>1.92950376230968</v>
      </c>
      <c r="I1339" s="216">
        <v>2.1956042808751399</v>
      </c>
      <c r="J1339" s="194">
        <f t="shared" si="101"/>
        <v>2.0625540215924101</v>
      </c>
      <c r="K1339" s="219">
        <f>InpC!$F$55*100</f>
        <v>0.15</v>
      </c>
      <c r="L1339" s="219">
        <f>InpC!$F$64*100</f>
        <v>0</v>
      </c>
      <c r="M1339" s="194">
        <f t="shared" si="102"/>
        <v>1.9125540215924102</v>
      </c>
      <c r="N1339" s="194">
        <f t="shared" si="103"/>
        <v>1.9125540215924102</v>
      </c>
    </row>
    <row r="1340" spans="5:14" x14ac:dyDescent="0.25">
      <c r="E1340" s="220">
        <f t="shared" si="104"/>
        <v>44239</v>
      </c>
      <c r="F1340" s="219">
        <f xml:space="preserve"> InpC!$F$28</f>
        <v>4</v>
      </c>
      <c r="G1340" s="217">
        <f t="shared" si="100"/>
        <v>2021</v>
      </c>
      <c r="H1340" s="216">
        <v>1.98498045151941</v>
      </c>
      <c r="I1340" s="216">
        <v>2.2492560475397001</v>
      </c>
      <c r="J1340" s="194">
        <f t="shared" si="101"/>
        <v>2.1171182495295549</v>
      </c>
      <c r="K1340" s="219">
        <f>InpC!$F$55*100</f>
        <v>0.15</v>
      </c>
      <c r="L1340" s="219">
        <f>InpC!$F$64*100</f>
        <v>0</v>
      </c>
      <c r="M1340" s="194">
        <f t="shared" si="102"/>
        <v>1.9671182495295549</v>
      </c>
      <c r="N1340" s="194">
        <f t="shared" si="103"/>
        <v>1.9671182495295549</v>
      </c>
    </row>
    <row r="1341" spans="5:14" x14ac:dyDescent="0.25">
      <c r="E1341" s="220">
        <f t="shared" si="104"/>
        <v>44242</v>
      </c>
      <c r="F1341" s="219">
        <f xml:space="preserve"> InpC!$F$28</f>
        <v>4</v>
      </c>
      <c r="G1341" s="217">
        <f t="shared" si="100"/>
        <v>2021</v>
      </c>
      <c r="H1341" s="216">
        <v>2.0408162759455299</v>
      </c>
      <c r="I1341" s="216">
        <v>2.3056334445546001</v>
      </c>
      <c r="J1341" s="194">
        <f t="shared" si="101"/>
        <v>2.1732248602500652</v>
      </c>
      <c r="K1341" s="219">
        <f>InpC!$F$55*100</f>
        <v>0.15</v>
      </c>
      <c r="L1341" s="219">
        <f>InpC!$F$64*100</f>
        <v>0</v>
      </c>
      <c r="M1341" s="194">
        <f t="shared" si="102"/>
        <v>2.0232248602500653</v>
      </c>
      <c r="N1341" s="194">
        <f t="shared" si="103"/>
        <v>2.0232248602500653</v>
      </c>
    </row>
    <row r="1342" spans="5:14" x14ac:dyDescent="0.25">
      <c r="E1342" s="220">
        <f t="shared" si="104"/>
        <v>44243</v>
      </c>
      <c r="F1342" s="219">
        <f xml:space="preserve"> InpC!$F$28</f>
        <v>4</v>
      </c>
      <c r="G1342" s="217">
        <f t="shared" si="100"/>
        <v>2021</v>
      </c>
      <c r="H1342" s="216">
        <v>2.08363779616074</v>
      </c>
      <c r="I1342" s="216">
        <v>2.3449785772106302</v>
      </c>
      <c r="J1342" s="194">
        <f t="shared" si="101"/>
        <v>2.2143081866856851</v>
      </c>
      <c r="K1342" s="219">
        <f>InpC!$F$55*100</f>
        <v>0.15</v>
      </c>
      <c r="L1342" s="219">
        <f>InpC!$F$64*100</f>
        <v>0</v>
      </c>
      <c r="M1342" s="194">
        <f t="shared" si="102"/>
        <v>2.0643081866856852</v>
      </c>
      <c r="N1342" s="194">
        <f t="shared" si="103"/>
        <v>2.0643081866856852</v>
      </c>
    </row>
    <row r="1343" spans="5:14" x14ac:dyDescent="0.25">
      <c r="E1343" s="220">
        <f t="shared" si="104"/>
        <v>44244</v>
      </c>
      <c r="F1343" s="219">
        <f xml:space="preserve"> InpC!$F$28</f>
        <v>4</v>
      </c>
      <c r="G1343" s="217">
        <f t="shared" si="100"/>
        <v>2021</v>
      </c>
      <c r="H1343" s="216">
        <v>2.0364034382082901</v>
      </c>
      <c r="I1343" s="216">
        <v>2.2974633541260099</v>
      </c>
      <c r="J1343" s="194">
        <f t="shared" si="101"/>
        <v>2.16693339616715</v>
      </c>
      <c r="K1343" s="219">
        <f>InpC!$F$55*100</f>
        <v>0.15</v>
      </c>
      <c r="L1343" s="219">
        <f>InpC!$F$64*100</f>
        <v>0</v>
      </c>
      <c r="M1343" s="194">
        <f t="shared" si="102"/>
        <v>2.0169333961671501</v>
      </c>
      <c r="N1343" s="194">
        <f t="shared" si="103"/>
        <v>2.0169333961671501</v>
      </c>
    </row>
    <row r="1344" spans="5:14" x14ac:dyDescent="0.25">
      <c r="E1344" s="220">
        <f t="shared" si="104"/>
        <v>44245</v>
      </c>
      <c r="F1344" s="219">
        <f xml:space="preserve"> InpC!$F$28</f>
        <v>4</v>
      </c>
      <c r="G1344" s="217">
        <f t="shared" si="100"/>
        <v>2021</v>
      </c>
      <c r="H1344" s="216">
        <v>2.0795108183783699</v>
      </c>
      <c r="I1344" s="216">
        <v>2.3475793905708802</v>
      </c>
      <c r="J1344" s="194">
        <f t="shared" si="101"/>
        <v>2.2135451044746253</v>
      </c>
      <c r="K1344" s="219">
        <f>InpC!$F$55*100</f>
        <v>0.15</v>
      </c>
      <c r="L1344" s="219">
        <f>InpC!$F$64*100</f>
        <v>0</v>
      </c>
      <c r="M1344" s="194">
        <f t="shared" si="102"/>
        <v>2.0635451044746254</v>
      </c>
      <c r="N1344" s="194">
        <f t="shared" si="103"/>
        <v>2.0635451044746254</v>
      </c>
    </row>
    <row r="1345" spans="5:14" x14ac:dyDescent="0.25">
      <c r="E1345" s="220">
        <f t="shared" si="104"/>
        <v>44246</v>
      </c>
      <c r="F1345" s="219">
        <f xml:space="preserve"> InpC!$F$28</f>
        <v>4</v>
      </c>
      <c r="G1345" s="217">
        <f t="shared" si="100"/>
        <v>2021</v>
      </c>
      <c r="H1345" s="216">
        <v>2.14098511739676</v>
      </c>
      <c r="I1345" s="216">
        <v>2.41060111436517</v>
      </c>
      <c r="J1345" s="194">
        <f t="shared" si="101"/>
        <v>2.275793115880965</v>
      </c>
      <c r="K1345" s="219">
        <f>InpC!$F$55*100</f>
        <v>0.15</v>
      </c>
      <c r="L1345" s="219">
        <f>InpC!$F$64*100</f>
        <v>0</v>
      </c>
      <c r="M1345" s="194">
        <f t="shared" si="102"/>
        <v>2.1257931158809651</v>
      </c>
      <c r="N1345" s="194">
        <f t="shared" si="103"/>
        <v>2.1257931158809651</v>
      </c>
    </row>
    <row r="1346" spans="5:14" x14ac:dyDescent="0.25">
      <c r="E1346" s="220">
        <f t="shared" si="104"/>
        <v>44249</v>
      </c>
      <c r="F1346" s="219">
        <f xml:space="preserve"> InpC!$F$28</f>
        <v>4</v>
      </c>
      <c r="G1346" s="217">
        <f t="shared" si="100"/>
        <v>2021</v>
      </c>
      <c r="H1346" s="216">
        <v>2.1381576865278298</v>
      </c>
      <c r="I1346" s="216">
        <v>2.41201273756919</v>
      </c>
      <c r="J1346" s="194">
        <f t="shared" si="101"/>
        <v>2.2750852120485101</v>
      </c>
      <c r="K1346" s="219">
        <f>InpC!$F$55*100</f>
        <v>0.15</v>
      </c>
      <c r="L1346" s="219">
        <f>InpC!$F$64*100</f>
        <v>0</v>
      </c>
      <c r="M1346" s="194">
        <f t="shared" si="102"/>
        <v>2.1250852120485102</v>
      </c>
      <c r="N1346" s="194">
        <f t="shared" si="103"/>
        <v>2.1250852120485102</v>
      </c>
    </row>
    <row r="1347" spans="5:14" x14ac:dyDescent="0.25">
      <c r="E1347" s="220">
        <f t="shared" si="104"/>
        <v>44250</v>
      </c>
      <c r="F1347" s="219">
        <f xml:space="preserve"> InpC!$F$28</f>
        <v>4</v>
      </c>
      <c r="G1347" s="217">
        <f t="shared" si="100"/>
        <v>2021</v>
      </c>
      <c r="H1347" s="216">
        <v>2.1962765032880101</v>
      </c>
      <c r="I1347" s="216">
        <v>2.4683767703702801</v>
      </c>
      <c r="J1347" s="194">
        <f t="shared" si="101"/>
        <v>2.3323266368291451</v>
      </c>
      <c r="K1347" s="219">
        <f>InpC!$F$55*100</f>
        <v>0.15</v>
      </c>
      <c r="L1347" s="219">
        <f>InpC!$F$64*100</f>
        <v>0</v>
      </c>
      <c r="M1347" s="194">
        <f t="shared" si="102"/>
        <v>2.1823266368291452</v>
      </c>
      <c r="N1347" s="194">
        <f t="shared" si="103"/>
        <v>2.1823266368291452</v>
      </c>
    </row>
    <row r="1348" spans="5:14" x14ac:dyDescent="0.25">
      <c r="E1348" s="220">
        <f t="shared" si="104"/>
        <v>44251</v>
      </c>
      <c r="F1348" s="219">
        <f xml:space="preserve"> InpC!$F$28</f>
        <v>4</v>
      </c>
      <c r="G1348" s="217">
        <f t="shared" si="100"/>
        <v>2021</v>
      </c>
      <c r="H1348" s="216">
        <v>2.2680809480087798</v>
      </c>
      <c r="I1348" s="216">
        <v>2.53524806598708</v>
      </c>
      <c r="J1348" s="194">
        <f t="shared" si="101"/>
        <v>2.4016645069979301</v>
      </c>
      <c r="K1348" s="219">
        <f>InpC!$F$55*100</f>
        <v>0.15</v>
      </c>
      <c r="L1348" s="219">
        <f>InpC!$F$64*100</f>
        <v>0</v>
      </c>
      <c r="M1348" s="194">
        <f t="shared" si="102"/>
        <v>2.2516645069979302</v>
      </c>
      <c r="N1348" s="194">
        <f t="shared" si="103"/>
        <v>2.2516645069979302</v>
      </c>
    </row>
    <row r="1349" spans="5:14" x14ac:dyDescent="0.25">
      <c r="E1349" s="220">
        <f t="shared" si="104"/>
        <v>44252</v>
      </c>
      <c r="F1349" s="219">
        <f xml:space="preserve"> InpC!$F$28</f>
        <v>4</v>
      </c>
      <c r="G1349" s="217">
        <f t="shared" si="100"/>
        <v>2021</v>
      </c>
      <c r="H1349" s="216">
        <v>2.2805784096776001</v>
      </c>
      <c r="I1349" s="216">
        <v>2.5543044487445901</v>
      </c>
      <c r="J1349" s="194">
        <f t="shared" si="101"/>
        <v>2.4174414292110953</v>
      </c>
      <c r="K1349" s="219">
        <f>InpC!$F$55*100</f>
        <v>0.15</v>
      </c>
      <c r="L1349" s="219">
        <f>InpC!$F$64*100</f>
        <v>0</v>
      </c>
      <c r="M1349" s="194">
        <f t="shared" si="102"/>
        <v>2.2674414292110954</v>
      </c>
      <c r="N1349" s="194">
        <f t="shared" si="103"/>
        <v>2.2674414292110954</v>
      </c>
    </row>
    <row r="1350" spans="5:14" x14ac:dyDescent="0.25">
      <c r="E1350" s="220">
        <f t="shared" si="104"/>
        <v>44253</v>
      </c>
      <c r="F1350" s="219">
        <f xml:space="preserve"> InpC!$F$28</f>
        <v>4</v>
      </c>
      <c r="G1350" s="217">
        <f t="shared" si="100"/>
        <v>2021</v>
      </c>
      <c r="H1350" s="216">
        <v>2.2846170802600998</v>
      </c>
      <c r="I1350" s="216">
        <v>2.5678497884887901</v>
      </c>
      <c r="J1350" s="194">
        <f t="shared" si="101"/>
        <v>2.4262334343744447</v>
      </c>
      <c r="K1350" s="219">
        <f>InpC!$F$55*100</f>
        <v>0.15</v>
      </c>
      <c r="L1350" s="219">
        <f>InpC!$F$64*100</f>
        <v>0</v>
      </c>
      <c r="M1350" s="194">
        <f t="shared" si="102"/>
        <v>2.2762334343744448</v>
      </c>
      <c r="N1350" s="194">
        <f t="shared" si="103"/>
        <v>2.2762334343744448</v>
      </c>
    </row>
    <row r="1351" spans="5:14" x14ac:dyDescent="0.25">
      <c r="E1351" s="220">
        <f t="shared" si="104"/>
        <v>44256</v>
      </c>
      <c r="F1351" s="219">
        <f xml:space="preserve"> InpC!$F$28</f>
        <v>4</v>
      </c>
      <c r="G1351" s="217">
        <f t="shared" ref="G1351:G1414" si="105">YEAR(E1351) + IF(MONTH(E1351) &gt;= F1351, 1, 0)</f>
        <v>2021</v>
      </c>
      <c r="H1351" s="216">
        <v>2.2453255768459801</v>
      </c>
      <c r="I1351" s="216">
        <v>2.5259455520933898</v>
      </c>
      <c r="J1351" s="194">
        <f t="shared" ref="J1351:J1414" si="106">IFERROR(AVERAGE(H1351:I1351),"")</f>
        <v>2.3856355644696849</v>
      </c>
      <c r="K1351" s="219">
        <f>InpC!$F$55*100</f>
        <v>0.15</v>
      </c>
      <c r="L1351" s="219">
        <f>InpC!$F$64*100</f>
        <v>0</v>
      </c>
      <c r="M1351" s="194">
        <f t="shared" ref="M1351:M1414" si="107" xml:space="preserve"> IFERROR(J1351 - K1351,"")</f>
        <v>2.235635564469685</v>
      </c>
      <c r="N1351" s="194">
        <f t="shared" ref="N1351:N1414" si="108">IFERROR(J1351-K1351+L1351,"")</f>
        <v>2.235635564469685</v>
      </c>
    </row>
    <row r="1352" spans="5:14" x14ac:dyDescent="0.25">
      <c r="E1352" s="220">
        <f t="shared" ref="E1352:E1415" si="109">WORKDAY(E1351,1,)</f>
        <v>44257</v>
      </c>
      <c r="F1352" s="219">
        <f xml:space="preserve"> InpC!$F$28</f>
        <v>4</v>
      </c>
      <c r="G1352" s="217">
        <f t="shared" si="105"/>
        <v>2021</v>
      </c>
      <c r="H1352" s="216">
        <v>2.1816172272185601</v>
      </c>
      <c r="I1352" s="216">
        <v>2.4542187951682499</v>
      </c>
      <c r="J1352" s="194">
        <f t="shared" si="106"/>
        <v>2.317918011193405</v>
      </c>
      <c r="K1352" s="219">
        <f>InpC!$F$55*100</f>
        <v>0.15</v>
      </c>
      <c r="L1352" s="219">
        <f>InpC!$F$64*100</f>
        <v>0</v>
      </c>
      <c r="M1352" s="194">
        <f t="shared" si="107"/>
        <v>2.1679180111934051</v>
      </c>
      <c r="N1352" s="194">
        <f t="shared" si="108"/>
        <v>2.1679180111934051</v>
      </c>
    </row>
    <row r="1353" spans="5:14" x14ac:dyDescent="0.25">
      <c r="E1353" s="220">
        <f t="shared" si="109"/>
        <v>44258</v>
      </c>
      <c r="F1353" s="219">
        <f xml:space="preserve"> InpC!$F$28</f>
        <v>4</v>
      </c>
      <c r="G1353" s="217">
        <f t="shared" si="105"/>
        <v>2021</v>
      </c>
      <c r="H1353" s="216">
        <v>2.2507637366339099</v>
      </c>
      <c r="I1353" s="216">
        <v>2.5194506777840102</v>
      </c>
      <c r="J1353" s="194">
        <f t="shared" si="106"/>
        <v>2.3851072072089599</v>
      </c>
      <c r="K1353" s="219">
        <f>InpC!$F$55*100</f>
        <v>0.15</v>
      </c>
      <c r="L1353" s="219">
        <f>InpC!$F$64*100</f>
        <v>0</v>
      </c>
      <c r="M1353" s="194">
        <f t="shared" si="107"/>
        <v>2.2351072072089599</v>
      </c>
      <c r="N1353" s="194">
        <f t="shared" si="108"/>
        <v>2.2351072072089599</v>
      </c>
    </row>
    <row r="1354" spans="5:14" x14ac:dyDescent="0.25">
      <c r="E1354" s="220">
        <f t="shared" si="109"/>
        <v>44259</v>
      </c>
      <c r="F1354" s="219">
        <f xml:space="preserve"> InpC!$F$28</f>
        <v>4</v>
      </c>
      <c r="G1354" s="217">
        <f t="shared" si="105"/>
        <v>2021</v>
      </c>
      <c r="H1354" s="216">
        <v>2.20704753198443</v>
      </c>
      <c r="I1354" s="216">
        <v>2.4769550107034402</v>
      </c>
      <c r="J1354" s="194">
        <f t="shared" si="106"/>
        <v>2.3420012713439351</v>
      </c>
      <c r="K1354" s="219">
        <f>InpC!$F$55*100</f>
        <v>0.15</v>
      </c>
      <c r="L1354" s="219">
        <f>InpC!$F$64*100</f>
        <v>0</v>
      </c>
      <c r="M1354" s="194">
        <f t="shared" si="107"/>
        <v>2.1920012713439352</v>
      </c>
      <c r="N1354" s="194">
        <f t="shared" si="108"/>
        <v>2.1920012713439352</v>
      </c>
    </row>
    <row r="1355" spans="5:14" x14ac:dyDescent="0.25">
      <c r="E1355" s="220">
        <f t="shared" si="109"/>
        <v>44260</v>
      </c>
      <c r="F1355" s="219">
        <f xml:space="preserve"> InpC!$F$28</f>
        <v>4</v>
      </c>
      <c r="G1355" s="217">
        <f t="shared" si="105"/>
        <v>2021</v>
      </c>
      <c r="H1355" s="216">
        <v>2.2290563263358498</v>
      </c>
      <c r="I1355" s="216">
        <v>2.5053132655369899</v>
      </c>
      <c r="J1355" s="194">
        <f t="shared" si="106"/>
        <v>2.3671847959364198</v>
      </c>
      <c r="K1355" s="219">
        <f>InpC!$F$55*100</f>
        <v>0.15</v>
      </c>
      <c r="L1355" s="219">
        <f>InpC!$F$64*100</f>
        <v>0</v>
      </c>
      <c r="M1355" s="194">
        <f t="shared" si="107"/>
        <v>2.2171847959364199</v>
      </c>
      <c r="N1355" s="194">
        <f t="shared" si="108"/>
        <v>2.2171847959364199</v>
      </c>
    </row>
    <row r="1356" spans="5:14" x14ac:dyDescent="0.25">
      <c r="E1356" s="220">
        <f t="shared" si="109"/>
        <v>44263</v>
      </c>
      <c r="F1356" s="219">
        <f xml:space="preserve"> InpC!$F$28</f>
        <v>4</v>
      </c>
      <c r="G1356" s="217">
        <f t="shared" si="105"/>
        <v>2021</v>
      </c>
      <c r="H1356" s="216">
        <v>2.2216982162998198</v>
      </c>
      <c r="I1356" s="216">
        <v>2.49441714656672</v>
      </c>
      <c r="J1356" s="194">
        <f t="shared" si="106"/>
        <v>2.3580576814332699</v>
      </c>
      <c r="K1356" s="219">
        <f>InpC!$F$55*100</f>
        <v>0.15</v>
      </c>
      <c r="L1356" s="219">
        <f>InpC!$F$64*100</f>
        <v>0</v>
      </c>
      <c r="M1356" s="194">
        <f t="shared" si="107"/>
        <v>2.20805768143327</v>
      </c>
      <c r="N1356" s="194">
        <f t="shared" si="108"/>
        <v>2.20805768143327</v>
      </c>
    </row>
    <row r="1357" spans="5:14" x14ac:dyDescent="0.25">
      <c r="E1357" s="220">
        <f t="shared" si="109"/>
        <v>44264</v>
      </c>
      <c r="F1357" s="219">
        <f xml:space="preserve"> InpC!$F$28</f>
        <v>4</v>
      </c>
      <c r="G1357" s="217">
        <f t="shared" si="105"/>
        <v>2021</v>
      </c>
      <c r="H1357" s="216">
        <v>2.19131023796194</v>
      </c>
      <c r="I1357" s="216">
        <v>2.4622144541653599</v>
      </c>
      <c r="J1357" s="194">
        <f t="shared" si="106"/>
        <v>2.3267623460636502</v>
      </c>
      <c r="K1357" s="219">
        <f>InpC!$F$55*100</f>
        <v>0.15</v>
      </c>
      <c r="L1357" s="219">
        <f>InpC!$F$64*100</f>
        <v>0</v>
      </c>
      <c r="M1357" s="194">
        <f t="shared" si="107"/>
        <v>2.1767623460636503</v>
      </c>
      <c r="N1357" s="194">
        <f t="shared" si="108"/>
        <v>2.1767623460636503</v>
      </c>
    </row>
    <row r="1358" spans="5:14" x14ac:dyDescent="0.25">
      <c r="E1358" s="220">
        <f t="shared" si="109"/>
        <v>44265</v>
      </c>
      <c r="F1358" s="219">
        <f xml:space="preserve"> InpC!$F$28</f>
        <v>4</v>
      </c>
      <c r="G1358" s="217">
        <f t="shared" si="105"/>
        <v>2021</v>
      </c>
      <c r="H1358" s="216">
        <v>2.2015454456333998</v>
      </c>
      <c r="I1358" s="216">
        <v>2.4721105526679499</v>
      </c>
      <c r="J1358" s="194">
        <f t="shared" si="106"/>
        <v>2.3368279991506746</v>
      </c>
      <c r="K1358" s="219">
        <f>InpC!$F$55*100</f>
        <v>0.15</v>
      </c>
      <c r="L1358" s="219">
        <f>InpC!$F$64*100</f>
        <v>0</v>
      </c>
      <c r="M1358" s="194">
        <f t="shared" si="107"/>
        <v>2.1868279991506747</v>
      </c>
      <c r="N1358" s="194">
        <f t="shared" si="108"/>
        <v>2.1868279991506747</v>
      </c>
    </row>
    <row r="1359" spans="5:14" x14ac:dyDescent="0.25">
      <c r="E1359" s="220">
        <f t="shared" si="109"/>
        <v>44266</v>
      </c>
      <c r="F1359" s="219">
        <f xml:space="preserve"> InpC!$F$28</f>
        <v>4</v>
      </c>
      <c r="G1359" s="217">
        <f t="shared" si="105"/>
        <v>2021</v>
      </c>
      <c r="H1359" s="216">
        <v>2.2293752287407802</v>
      </c>
      <c r="I1359" s="216">
        <v>2.4939771246112898</v>
      </c>
      <c r="J1359" s="194">
        <f t="shared" si="106"/>
        <v>2.3616761766760348</v>
      </c>
      <c r="K1359" s="219">
        <f>InpC!$F$55*100</f>
        <v>0.15</v>
      </c>
      <c r="L1359" s="219">
        <f>InpC!$F$64*100</f>
        <v>0</v>
      </c>
      <c r="M1359" s="194">
        <f t="shared" si="107"/>
        <v>2.2116761766760349</v>
      </c>
      <c r="N1359" s="194">
        <f t="shared" si="108"/>
        <v>2.2116761766760349</v>
      </c>
    </row>
    <row r="1360" spans="5:14" x14ac:dyDescent="0.25">
      <c r="E1360" s="220">
        <f t="shared" si="109"/>
        <v>44267</v>
      </c>
      <c r="F1360" s="219">
        <f xml:space="preserve"> InpC!$F$28</f>
        <v>4</v>
      </c>
      <c r="G1360" s="217">
        <f t="shared" si="105"/>
        <v>2021</v>
      </c>
      <c r="H1360" s="216">
        <v>2.3154256973888501</v>
      </c>
      <c r="I1360" s="216">
        <v>2.5796608424532601</v>
      </c>
      <c r="J1360" s="194">
        <f t="shared" si="106"/>
        <v>2.4475432699210549</v>
      </c>
      <c r="K1360" s="219">
        <f>InpC!$F$55*100</f>
        <v>0.15</v>
      </c>
      <c r="L1360" s="219">
        <f>InpC!$F$64*100</f>
        <v>0</v>
      </c>
      <c r="M1360" s="194">
        <f t="shared" si="107"/>
        <v>2.297543269921055</v>
      </c>
      <c r="N1360" s="194">
        <f t="shared" si="108"/>
        <v>2.297543269921055</v>
      </c>
    </row>
    <row r="1361" spans="5:14" x14ac:dyDescent="0.25">
      <c r="E1361" s="220">
        <f t="shared" si="109"/>
        <v>44270</v>
      </c>
      <c r="F1361" s="219">
        <f xml:space="preserve"> InpC!$F$28</f>
        <v>4</v>
      </c>
      <c r="G1361" s="217">
        <f t="shared" si="105"/>
        <v>2021</v>
      </c>
      <c r="H1361" s="216">
        <v>2.29232305078069</v>
      </c>
      <c r="I1361" s="216">
        <v>2.5567147632601701</v>
      </c>
      <c r="J1361" s="194">
        <f t="shared" si="106"/>
        <v>2.4245189070204303</v>
      </c>
      <c r="K1361" s="219">
        <f>InpC!$F$55*100</f>
        <v>0.15</v>
      </c>
      <c r="L1361" s="219">
        <f>InpC!$F$64*100</f>
        <v>0</v>
      </c>
      <c r="M1361" s="194">
        <f t="shared" si="107"/>
        <v>2.2745189070204304</v>
      </c>
      <c r="N1361" s="194">
        <f t="shared" si="108"/>
        <v>2.2745189070204304</v>
      </c>
    </row>
    <row r="1362" spans="5:14" x14ac:dyDescent="0.25">
      <c r="E1362" s="220">
        <f t="shared" si="109"/>
        <v>44271</v>
      </c>
      <c r="F1362" s="219">
        <f xml:space="preserve"> InpC!$F$28</f>
        <v>4</v>
      </c>
      <c r="G1362" s="217">
        <f t="shared" si="105"/>
        <v>2021</v>
      </c>
      <c r="H1362" s="216">
        <v>2.2859676976182102</v>
      </c>
      <c r="I1362" s="216">
        <v>2.5496661983245601</v>
      </c>
      <c r="J1362" s="194">
        <f t="shared" si="106"/>
        <v>2.4178169479713851</v>
      </c>
      <c r="K1362" s="219">
        <f>InpC!$F$55*100</f>
        <v>0.15</v>
      </c>
      <c r="L1362" s="219">
        <f>InpC!$F$64*100</f>
        <v>0</v>
      </c>
      <c r="M1362" s="194">
        <f t="shared" si="107"/>
        <v>2.2678169479713852</v>
      </c>
      <c r="N1362" s="194">
        <f t="shared" si="108"/>
        <v>2.2678169479713852</v>
      </c>
    </row>
    <row r="1363" spans="5:14" x14ac:dyDescent="0.25">
      <c r="E1363" s="220">
        <f t="shared" si="109"/>
        <v>44272</v>
      </c>
      <c r="F1363" s="219">
        <f xml:space="preserve"> InpC!$F$28</f>
        <v>4</v>
      </c>
      <c r="G1363" s="217">
        <f t="shared" si="105"/>
        <v>2021</v>
      </c>
      <c r="H1363" s="216">
        <v>2.3432436139909001</v>
      </c>
      <c r="I1363" s="216">
        <v>2.6096215233678999</v>
      </c>
      <c r="J1363" s="194">
        <f t="shared" si="106"/>
        <v>2.4764325686794</v>
      </c>
      <c r="K1363" s="219">
        <f>InpC!$F$55*100</f>
        <v>0.15</v>
      </c>
      <c r="L1363" s="219">
        <f>InpC!$F$64*100</f>
        <v>0</v>
      </c>
      <c r="M1363" s="194">
        <f t="shared" si="107"/>
        <v>2.3264325686794001</v>
      </c>
      <c r="N1363" s="194">
        <f t="shared" si="108"/>
        <v>2.3264325686794001</v>
      </c>
    </row>
    <row r="1364" spans="5:14" x14ac:dyDescent="0.25">
      <c r="E1364" s="220">
        <f t="shared" si="109"/>
        <v>44273</v>
      </c>
      <c r="F1364" s="219">
        <f xml:space="preserve"> InpC!$F$28</f>
        <v>4</v>
      </c>
      <c r="G1364" s="217">
        <f t="shared" si="105"/>
        <v>2021</v>
      </c>
      <c r="H1364" s="216">
        <v>2.3937165425680398</v>
      </c>
      <c r="I1364" s="216">
        <v>2.6634843732884299</v>
      </c>
      <c r="J1364" s="194">
        <f t="shared" si="106"/>
        <v>2.5286004579282348</v>
      </c>
      <c r="K1364" s="219">
        <f>InpC!$F$55*100</f>
        <v>0.15</v>
      </c>
      <c r="L1364" s="219">
        <f>InpC!$F$64*100</f>
        <v>0</v>
      </c>
      <c r="M1364" s="194">
        <f t="shared" si="107"/>
        <v>2.3786004579282349</v>
      </c>
      <c r="N1364" s="194">
        <f t="shared" si="108"/>
        <v>2.3786004579282349</v>
      </c>
    </row>
    <row r="1365" spans="5:14" x14ac:dyDescent="0.25">
      <c r="E1365" s="220">
        <f t="shared" si="109"/>
        <v>44274</v>
      </c>
      <c r="F1365" s="219">
        <f xml:space="preserve"> InpC!$F$28</f>
        <v>4</v>
      </c>
      <c r="G1365" s="217">
        <f t="shared" si="105"/>
        <v>2021</v>
      </c>
      <c r="H1365" s="216">
        <v>2.3650996225370702</v>
      </c>
      <c r="I1365" s="216">
        <v>2.6316640145394401</v>
      </c>
      <c r="J1365" s="194">
        <f t="shared" si="106"/>
        <v>2.4983818185382551</v>
      </c>
      <c r="K1365" s="219">
        <f>InpC!$F$55*100</f>
        <v>0.15</v>
      </c>
      <c r="L1365" s="219">
        <f>InpC!$F$64*100</f>
        <v>0</v>
      </c>
      <c r="M1365" s="194">
        <f t="shared" si="107"/>
        <v>2.3483818185382552</v>
      </c>
      <c r="N1365" s="194">
        <f t="shared" si="108"/>
        <v>2.3483818185382552</v>
      </c>
    </row>
    <row r="1366" spans="5:14" x14ac:dyDescent="0.25">
      <c r="E1366" s="220">
        <f t="shared" si="109"/>
        <v>44277</v>
      </c>
      <c r="F1366" s="219">
        <f xml:space="preserve"> InpC!$F$28</f>
        <v>4</v>
      </c>
      <c r="G1366" s="217">
        <f t="shared" si="105"/>
        <v>2021</v>
      </c>
      <c r="H1366" s="216">
        <v>2.3455887961442001</v>
      </c>
      <c r="I1366" s="216">
        <v>2.61072376854223</v>
      </c>
      <c r="J1366" s="194">
        <f t="shared" si="106"/>
        <v>2.4781562823432148</v>
      </c>
      <c r="K1366" s="219">
        <f>InpC!$F$55*100</f>
        <v>0.15</v>
      </c>
      <c r="L1366" s="219">
        <f>InpC!$F$64*100</f>
        <v>0</v>
      </c>
      <c r="M1366" s="194">
        <f t="shared" si="107"/>
        <v>2.3281562823432149</v>
      </c>
      <c r="N1366" s="194">
        <f t="shared" si="108"/>
        <v>2.3281562823432149</v>
      </c>
    </row>
    <row r="1367" spans="5:14" x14ac:dyDescent="0.25">
      <c r="E1367" s="220">
        <f t="shared" si="109"/>
        <v>44278</v>
      </c>
      <c r="F1367" s="219">
        <f xml:space="preserve"> InpC!$F$28</f>
        <v>4</v>
      </c>
      <c r="G1367" s="217">
        <f t="shared" si="105"/>
        <v>2021</v>
      </c>
      <c r="H1367" s="216">
        <v>2.2856492183211898</v>
      </c>
      <c r="I1367" s="216">
        <v>2.55316686269851</v>
      </c>
      <c r="J1367" s="194">
        <f t="shared" si="106"/>
        <v>2.4194080405098499</v>
      </c>
      <c r="K1367" s="219">
        <f>InpC!$F$55*100</f>
        <v>0.15</v>
      </c>
      <c r="L1367" s="219">
        <f>InpC!$F$64*100</f>
        <v>0</v>
      </c>
      <c r="M1367" s="194">
        <f t="shared" si="107"/>
        <v>2.26940804050985</v>
      </c>
      <c r="N1367" s="194">
        <f t="shared" si="108"/>
        <v>2.26940804050985</v>
      </c>
    </row>
    <row r="1368" spans="5:14" x14ac:dyDescent="0.25">
      <c r="E1368" s="220">
        <f t="shared" si="109"/>
        <v>44279</v>
      </c>
      <c r="F1368" s="219">
        <f xml:space="preserve"> InpC!$F$28</f>
        <v>4</v>
      </c>
      <c r="G1368" s="217">
        <f t="shared" si="105"/>
        <v>2021</v>
      </c>
      <c r="H1368" s="216">
        <v>2.2561269885147399</v>
      </c>
      <c r="I1368" s="216">
        <v>2.53008208527037</v>
      </c>
      <c r="J1368" s="194">
        <f t="shared" si="106"/>
        <v>2.393104536892555</v>
      </c>
      <c r="K1368" s="219">
        <f>InpC!$F$55*100</f>
        <v>0.15</v>
      </c>
      <c r="L1368" s="219">
        <f>InpC!$F$64*100</f>
        <v>0</v>
      </c>
      <c r="M1368" s="194">
        <f t="shared" si="107"/>
        <v>2.2431045368925551</v>
      </c>
      <c r="N1368" s="194">
        <f t="shared" si="108"/>
        <v>2.2431045368925551</v>
      </c>
    </row>
    <row r="1369" spans="5:14" x14ac:dyDescent="0.25">
      <c r="E1369" s="220">
        <f t="shared" si="109"/>
        <v>44280</v>
      </c>
      <c r="F1369" s="219">
        <f xml:space="preserve"> InpC!$F$28</f>
        <v>4</v>
      </c>
      <c r="G1369" s="217">
        <f t="shared" si="105"/>
        <v>2021</v>
      </c>
      <c r="H1369" s="216">
        <v>2.2319378426375498</v>
      </c>
      <c r="I1369" s="216">
        <v>2.5036304596565802</v>
      </c>
      <c r="J1369" s="194">
        <f t="shared" si="106"/>
        <v>2.367784151147065</v>
      </c>
      <c r="K1369" s="219">
        <f>InpC!$F$55*100</f>
        <v>0.15</v>
      </c>
      <c r="L1369" s="219">
        <f>InpC!$F$64*100</f>
        <v>0</v>
      </c>
      <c r="M1369" s="194">
        <f t="shared" si="107"/>
        <v>2.2177841511470651</v>
      </c>
      <c r="N1369" s="194">
        <f t="shared" si="108"/>
        <v>2.2177841511470651</v>
      </c>
    </row>
    <row r="1370" spans="5:14" x14ac:dyDescent="0.25">
      <c r="E1370" s="220">
        <f t="shared" si="109"/>
        <v>44281</v>
      </c>
      <c r="F1370" s="219">
        <f xml:space="preserve"> InpC!$F$28</f>
        <v>4</v>
      </c>
      <c r="G1370" s="217">
        <f t="shared" si="105"/>
        <v>2021</v>
      </c>
      <c r="H1370" s="216">
        <v>2.2501663785492898</v>
      </c>
      <c r="I1370" s="216">
        <v>2.5196888010489999</v>
      </c>
      <c r="J1370" s="194">
        <f t="shared" si="106"/>
        <v>2.3849275897991449</v>
      </c>
      <c r="K1370" s="219">
        <f>InpC!$F$55*100</f>
        <v>0.15</v>
      </c>
      <c r="L1370" s="219">
        <f>InpC!$F$64*100</f>
        <v>0</v>
      </c>
      <c r="M1370" s="194">
        <f t="shared" si="107"/>
        <v>2.234927589799145</v>
      </c>
      <c r="N1370" s="194">
        <f t="shared" si="108"/>
        <v>2.234927589799145</v>
      </c>
    </row>
    <row r="1371" spans="5:14" x14ac:dyDescent="0.25">
      <c r="E1371" s="220">
        <f t="shared" si="109"/>
        <v>44284</v>
      </c>
      <c r="F1371" s="219">
        <f xml:space="preserve"> InpC!$F$28</f>
        <v>4</v>
      </c>
      <c r="G1371" s="217">
        <f t="shared" si="105"/>
        <v>2021</v>
      </c>
      <c r="H1371" s="216">
        <v>2.2868945967093102</v>
      </c>
      <c r="I1371" s="216">
        <v>2.5505856450797202</v>
      </c>
      <c r="J1371" s="194">
        <f t="shared" si="106"/>
        <v>2.4187401208945154</v>
      </c>
      <c r="K1371" s="219">
        <f>InpC!$F$55*100</f>
        <v>0.15</v>
      </c>
      <c r="L1371" s="219">
        <f>InpC!$F$64*100</f>
        <v>0</v>
      </c>
      <c r="M1371" s="194">
        <f t="shared" si="107"/>
        <v>2.2687401208945155</v>
      </c>
      <c r="N1371" s="194">
        <f t="shared" si="108"/>
        <v>2.2687401208945155</v>
      </c>
    </row>
    <row r="1372" spans="5:14" x14ac:dyDescent="0.25">
      <c r="E1372" s="220">
        <f t="shared" si="109"/>
        <v>44285</v>
      </c>
      <c r="F1372" s="219">
        <f xml:space="preserve"> InpC!$F$28</f>
        <v>4</v>
      </c>
      <c r="G1372" s="217">
        <f t="shared" si="105"/>
        <v>2021</v>
      </c>
      <c r="H1372" s="216">
        <v>2.3433738464897398</v>
      </c>
      <c r="I1372" s="216">
        <v>2.6079202914052502</v>
      </c>
      <c r="J1372" s="194">
        <f t="shared" si="106"/>
        <v>2.4756470689474952</v>
      </c>
      <c r="K1372" s="219">
        <f>InpC!$F$55*100</f>
        <v>0.15</v>
      </c>
      <c r="L1372" s="219">
        <f>InpC!$F$64*100</f>
        <v>0</v>
      </c>
      <c r="M1372" s="194">
        <f t="shared" si="107"/>
        <v>2.3256470689474953</v>
      </c>
      <c r="N1372" s="194">
        <f t="shared" si="108"/>
        <v>2.3256470689474953</v>
      </c>
    </row>
    <row r="1373" spans="5:14" x14ac:dyDescent="0.25">
      <c r="E1373" s="220">
        <f t="shared" si="109"/>
        <v>44286</v>
      </c>
      <c r="F1373" s="219">
        <f xml:space="preserve"> InpC!$F$28</f>
        <v>4</v>
      </c>
      <c r="G1373" s="217">
        <f t="shared" si="105"/>
        <v>2021</v>
      </c>
      <c r="H1373" s="216">
        <v>2.3509532533868298</v>
      </c>
      <c r="I1373" s="216">
        <v>2.6073984932635499</v>
      </c>
      <c r="J1373" s="194">
        <f t="shared" si="106"/>
        <v>2.4791758733251896</v>
      </c>
      <c r="K1373" s="219">
        <f>InpC!$F$55*100</f>
        <v>0.15</v>
      </c>
      <c r="L1373" s="219">
        <f>InpC!$F$64*100</f>
        <v>0</v>
      </c>
      <c r="M1373" s="194">
        <f t="shared" si="107"/>
        <v>2.3291758733251897</v>
      </c>
      <c r="N1373" s="194">
        <f t="shared" si="108"/>
        <v>2.3291758733251897</v>
      </c>
    </row>
    <row r="1374" spans="5:14" x14ac:dyDescent="0.25">
      <c r="E1374" s="220">
        <f t="shared" si="109"/>
        <v>44287</v>
      </c>
      <c r="F1374" s="219">
        <f xml:space="preserve"> InpC!$F$28</f>
        <v>4</v>
      </c>
      <c r="G1374" s="217">
        <f t="shared" si="105"/>
        <v>2022</v>
      </c>
      <c r="H1374" s="216">
        <v>2.30104158023076</v>
      </c>
      <c r="I1374" s="216">
        <v>2.5460835040476701</v>
      </c>
      <c r="J1374" s="194">
        <f t="shared" si="106"/>
        <v>2.4235625421392148</v>
      </c>
      <c r="K1374" s="219">
        <f>InpC!$F$55*100</f>
        <v>0.15</v>
      </c>
      <c r="L1374" s="219">
        <f>InpC!$F$64*100</f>
        <v>0</v>
      </c>
      <c r="M1374" s="194">
        <f t="shared" si="107"/>
        <v>2.2735625421392149</v>
      </c>
      <c r="N1374" s="194">
        <f t="shared" si="108"/>
        <v>2.2735625421392149</v>
      </c>
    </row>
    <row r="1375" spans="5:14" x14ac:dyDescent="0.25">
      <c r="E1375" s="220">
        <f t="shared" si="109"/>
        <v>44288</v>
      </c>
      <c r="F1375" s="219">
        <f xml:space="preserve"> InpC!$F$28</f>
        <v>4</v>
      </c>
      <c r="G1375" s="217">
        <f t="shared" si="105"/>
        <v>2022</v>
      </c>
      <c r="H1375" s="216">
        <v>2.30088183457462</v>
      </c>
      <c r="I1375" s="216">
        <v>2.5458787223664898</v>
      </c>
      <c r="J1375" s="194">
        <f t="shared" si="106"/>
        <v>2.4233802784705549</v>
      </c>
      <c r="K1375" s="219">
        <f>InpC!$F$55*100</f>
        <v>0.15</v>
      </c>
      <c r="L1375" s="219">
        <f>InpC!$F$64*100</f>
        <v>0</v>
      </c>
      <c r="M1375" s="194">
        <f t="shared" si="107"/>
        <v>2.273380278470555</v>
      </c>
      <c r="N1375" s="194">
        <f t="shared" si="108"/>
        <v>2.273380278470555</v>
      </c>
    </row>
    <row r="1376" spans="5:14" x14ac:dyDescent="0.25">
      <c r="E1376" s="220">
        <f t="shared" si="109"/>
        <v>44291</v>
      </c>
      <c r="F1376" s="219">
        <f xml:space="preserve"> InpC!$F$28</f>
        <v>4</v>
      </c>
      <c r="G1376" s="217">
        <f t="shared" si="105"/>
        <v>2022</v>
      </c>
      <c r="H1376" s="216">
        <v>2.3004025169078202</v>
      </c>
      <c r="I1376" s="216">
        <v>2.5452642605051801</v>
      </c>
      <c r="J1376" s="194">
        <f t="shared" si="106"/>
        <v>2.4228333887065001</v>
      </c>
      <c r="K1376" s="219">
        <f>InpC!$F$55*100</f>
        <v>0.15</v>
      </c>
      <c r="L1376" s="219">
        <f>InpC!$F$64*100</f>
        <v>0</v>
      </c>
      <c r="M1376" s="194">
        <f t="shared" si="107"/>
        <v>2.2728333887065002</v>
      </c>
      <c r="N1376" s="194">
        <f t="shared" si="108"/>
        <v>2.2728333887065002</v>
      </c>
    </row>
    <row r="1377" spans="5:14" x14ac:dyDescent="0.25">
      <c r="E1377" s="220">
        <f t="shared" si="109"/>
        <v>44292</v>
      </c>
      <c r="F1377" s="219">
        <f xml:space="preserve"> InpC!$F$28</f>
        <v>4</v>
      </c>
      <c r="G1377" s="217">
        <f t="shared" si="105"/>
        <v>2022</v>
      </c>
      <c r="H1377" s="216">
        <v>2.2883185069240501</v>
      </c>
      <c r="I1377" s="216">
        <v>2.5317180259129599</v>
      </c>
      <c r="J1377" s="194">
        <f t="shared" si="106"/>
        <v>2.410018266418505</v>
      </c>
      <c r="K1377" s="219">
        <f>InpC!$F$55*100</f>
        <v>0.15</v>
      </c>
      <c r="L1377" s="219">
        <f>InpC!$F$64*100</f>
        <v>0</v>
      </c>
      <c r="M1377" s="194">
        <f t="shared" si="107"/>
        <v>2.2600182664185051</v>
      </c>
      <c r="N1377" s="194">
        <f t="shared" si="108"/>
        <v>2.2600182664185051</v>
      </c>
    </row>
    <row r="1378" spans="5:14" x14ac:dyDescent="0.25">
      <c r="E1378" s="220">
        <f t="shared" si="109"/>
        <v>44293</v>
      </c>
      <c r="F1378" s="219">
        <f xml:space="preserve"> InpC!$F$28</f>
        <v>4</v>
      </c>
      <c r="G1378" s="217">
        <f t="shared" si="105"/>
        <v>2022</v>
      </c>
      <c r="H1378" s="216">
        <v>2.2542625253978601</v>
      </c>
      <c r="I1378" s="216">
        <v>2.5181775730048499</v>
      </c>
      <c r="J1378" s="194">
        <f t="shared" si="106"/>
        <v>2.3862200492013548</v>
      </c>
      <c r="K1378" s="219">
        <f>InpC!$F$55*100</f>
        <v>0.15</v>
      </c>
      <c r="L1378" s="219">
        <f>InpC!$F$64*100</f>
        <v>0</v>
      </c>
      <c r="M1378" s="194">
        <f t="shared" si="107"/>
        <v>2.2362200492013549</v>
      </c>
      <c r="N1378" s="194">
        <f t="shared" si="108"/>
        <v>2.2362200492013549</v>
      </c>
    </row>
    <row r="1379" spans="5:14" x14ac:dyDescent="0.25">
      <c r="E1379" s="220">
        <f t="shared" si="109"/>
        <v>44294</v>
      </c>
      <c r="F1379" s="219">
        <f xml:space="preserve"> InpC!$F$28</f>
        <v>4</v>
      </c>
      <c r="G1379" s="217">
        <f t="shared" si="105"/>
        <v>2022</v>
      </c>
      <c r="H1379" s="216">
        <v>2.22181785945976</v>
      </c>
      <c r="I1379" s="216">
        <v>2.4852004780690899</v>
      </c>
      <c r="J1379" s="194">
        <f t="shared" si="106"/>
        <v>2.353509168764425</v>
      </c>
      <c r="K1379" s="219">
        <f>InpC!$F$55*100</f>
        <v>0.15</v>
      </c>
      <c r="L1379" s="219">
        <f>InpC!$F$64*100</f>
        <v>0</v>
      </c>
      <c r="M1379" s="194">
        <f t="shared" si="107"/>
        <v>2.203509168764425</v>
      </c>
      <c r="N1379" s="194">
        <f t="shared" si="108"/>
        <v>2.203509168764425</v>
      </c>
    </row>
    <row r="1380" spans="5:14" x14ac:dyDescent="0.25">
      <c r="E1380" s="220">
        <f t="shared" si="109"/>
        <v>44295</v>
      </c>
      <c r="F1380" s="219">
        <f xml:space="preserve"> InpC!$F$28</f>
        <v>4</v>
      </c>
      <c r="G1380" s="217">
        <f t="shared" si="105"/>
        <v>2022</v>
      </c>
      <c r="H1380" s="216">
        <v>2.23895345437532</v>
      </c>
      <c r="I1380" s="216">
        <v>2.4989967664375001</v>
      </c>
      <c r="J1380" s="194">
        <f t="shared" si="106"/>
        <v>2.3689751104064101</v>
      </c>
      <c r="K1380" s="219">
        <f>InpC!$F$55*100</f>
        <v>0.15</v>
      </c>
      <c r="L1380" s="219">
        <f>InpC!$F$64*100</f>
        <v>0</v>
      </c>
      <c r="M1380" s="194">
        <f t="shared" si="107"/>
        <v>2.2189751104064102</v>
      </c>
      <c r="N1380" s="194">
        <f t="shared" si="108"/>
        <v>2.2189751104064102</v>
      </c>
    </row>
    <row r="1381" spans="5:14" x14ac:dyDescent="0.25">
      <c r="E1381" s="220">
        <f t="shared" si="109"/>
        <v>44298</v>
      </c>
      <c r="F1381" s="219">
        <f xml:space="preserve"> InpC!$F$28</f>
        <v>4</v>
      </c>
      <c r="G1381" s="217">
        <f t="shared" si="105"/>
        <v>2022</v>
      </c>
      <c r="H1381" s="216">
        <v>2.2402738284543902</v>
      </c>
      <c r="I1381" s="216">
        <v>2.5011472524478302</v>
      </c>
      <c r="J1381" s="194">
        <f t="shared" si="106"/>
        <v>2.3707105404511104</v>
      </c>
      <c r="K1381" s="219">
        <f>InpC!$F$55*100</f>
        <v>0.15</v>
      </c>
      <c r="L1381" s="219">
        <f>InpC!$F$64*100</f>
        <v>0</v>
      </c>
      <c r="M1381" s="194">
        <f t="shared" si="107"/>
        <v>2.2207105404511105</v>
      </c>
      <c r="N1381" s="194">
        <f t="shared" si="108"/>
        <v>2.2207105404511105</v>
      </c>
    </row>
    <row r="1382" spans="5:14" x14ac:dyDescent="0.25">
      <c r="E1382" s="220">
        <f t="shared" si="109"/>
        <v>44299</v>
      </c>
      <c r="F1382" s="219">
        <f xml:space="preserve"> InpC!$F$28</f>
        <v>4</v>
      </c>
      <c r="G1382" s="217">
        <f t="shared" si="105"/>
        <v>2022</v>
      </c>
      <c r="H1382" s="216">
        <v>2.2363036083428001</v>
      </c>
      <c r="I1382" s="216">
        <v>2.4989895743949102</v>
      </c>
      <c r="J1382" s="194">
        <f t="shared" si="106"/>
        <v>2.3676465913688549</v>
      </c>
      <c r="K1382" s="219">
        <f>InpC!$F$55*100</f>
        <v>0.15</v>
      </c>
      <c r="L1382" s="219">
        <f>InpC!$F$64*100</f>
        <v>0</v>
      </c>
      <c r="M1382" s="194">
        <f t="shared" si="107"/>
        <v>2.217646591368855</v>
      </c>
      <c r="N1382" s="194">
        <f t="shared" si="108"/>
        <v>2.217646591368855</v>
      </c>
    </row>
    <row r="1383" spans="5:14" x14ac:dyDescent="0.25">
      <c r="E1383" s="220">
        <f t="shared" si="109"/>
        <v>44300</v>
      </c>
      <c r="F1383" s="219">
        <f xml:space="preserve"> InpC!$F$28</f>
        <v>4</v>
      </c>
      <c r="G1383" s="217">
        <f t="shared" si="105"/>
        <v>2022</v>
      </c>
      <c r="H1383" s="216">
        <v>2.2588378690148798</v>
      </c>
      <c r="I1383" s="216">
        <v>2.5200624106359202</v>
      </c>
      <c r="J1383" s="194">
        <f t="shared" si="106"/>
        <v>2.3894501398254002</v>
      </c>
      <c r="K1383" s="219">
        <f>InpC!$F$55*100</f>
        <v>0.15</v>
      </c>
      <c r="L1383" s="219">
        <f>InpC!$F$64*100</f>
        <v>0</v>
      </c>
      <c r="M1383" s="194">
        <f t="shared" si="107"/>
        <v>2.2394501398254003</v>
      </c>
      <c r="N1383" s="194">
        <f t="shared" si="108"/>
        <v>2.2394501398254003</v>
      </c>
    </row>
    <row r="1384" spans="5:14" x14ac:dyDescent="0.25">
      <c r="E1384" s="220">
        <f t="shared" si="109"/>
        <v>44301</v>
      </c>
      <c r="F1384" s="219">
        <f xml:space="preserve"> InpC!$F$28</f>
        <v>4</v>
      </c>
      <c r="G1384" s="217">
        <f t="shared" si="105"/>
        <v>2022</v>
      </c>
      <c r="H1384" s="216">
        <v>2.1837642699995699</v>
      </c>
      <c r="I1384" s="216">
        <v>2.4371044705368301</v>
      </c>
      <c r="J1384" s="194">
        <f t="shared" si="106"/>
        <v>2.3104343702682</v>
      </c>
      <c r="K1384" s="219">
        <f>InpC!$F$55*100</f>
        <v>0.15</v>
      </c>
      <c r="L1384" s="219">
        <f>InpC!$F$64*100</f>
        <v>0</v>
      </c>
      <c r="M1384" s="194">
        <f t="shared" si="107"/>
        <v>2.1604343702682001</v>
      </c>
      <c r="N1384" s="194">
        <f t="shared" si="108"/>
        <v>2.1604343702682001</v>
      </c>
    </row>
    <row r="1385" spans="5:14" x14ac:dyDescent="0.25">
      <c r="E1385" s="220">
        <f t="shared" si="109"/>
        <v>44302</v>
      </c>
      <c r="F1385" s="219">
        <f xml:space="preserve"> InpC!$F$28</f>
        <v>4</v>
      </c>
      <c r="G1385" s="217">
        <f t="shared" si="105"/>
        <v>2022</v>
      </c>
      <c r="H1385" s="216">
        <v>2.2096207988365499</v>
      </c>
      <c r="I1385" s="216">
        <v>2.4658310976239299</v>
      </c>
      <c r="J1385" s="194">
        <f t="shared" si="106"/>
        <v>2.3377259482302399</v>
      </c>
      <c r="K1385" s="219">
        <f>InpC!$F$55*100</f>
        <v>0.15</v>
      </c>
      <c r="L1385" s="219">
        <f>InpC!$F$64*100</f>
        <v>0</v>
      </c>
      <c r="M1385" s="194">
        <f t="shared" si="107"/>
        <v>2.18772594823024</v>
      </c>
      <c r="N1385" s="194">
        <f t="shared" si="108"/>
        <v>2.18772594823024</v>
      </c>
    </row>
    <row r="1386" spans="5:14" x14ac:dyDescent="0.25">
      <c r="E1386" s="220">
        <f t="shared" si="109"/>
        <v>44305</v>
      </c>
      <c r="F1386" s="219">
        <f xml:space="preserve"> InpC!$F$28</f>
        <v>4</v>
      </c>
      <c r="G1386" s="217">
        <f t="shared" si="105"/>
        <v>2022</v>
      </c>
      <c r="H1386" s="216">
        <v>2.2036385932976001</v>
      </c>
      <c r="I1386" s="216">
        <v>2.4537579657073301</v>
      </c>
      <c r="J1386" s="194">
        <f t="shared" si="106"/>
        <v>2.3286982795024649</v>
      </c>
      <c r="K1386" s="219">
        <f>InpC!$F$55*100</f>
        <v>0.15</v>
      </c>
      <c r="L1386" s="219">
        <f>InpC!$F$64*100</f>
        <v>0</v>
      </c>
      <c r="M1386" s="194">
        <f t="shared" si="107"/>
        <v>2.178698279502465</v>
      </c>
      <c r="N1386" s="194">
        <f t="shared" si="108"/>
        <v>2.178698279502465</v>
      </c>
    </row>
    <row r="1387" spans="5:14" x14ac:dyDescent="0.25">
      <c r="E1387" s="220">
        <f t="shared" si="109"/>
        <v>44306</v>
      </c>
      <c r="F1387" s="219">
        <f xml:space="preserve"> InpC!$F$28</f>
        <v>4</v>
      </c>
      <c r="G1387" s="217">
        <f t="shared" si="105"/>
        <v>2022</v>
      </c>
      <c r="H1387" s="216">
        <v>2.1847590210046799</v>
      </c>
      <c r="I1387" s="216">
        <v>2.4356353005650302</v>
      </c>
      <c r="J1387" s="194">
        <f t="shared" si="106"/>
        <v>2.3101971607848553</v>
      </c>
      <c r="K1387" s="219">
        <f>InpC!$F$55*100</f>
        <v>0.15</v>
      </c>
      <c r="L1387" s="219">
        <f>InpC!$F$64*100</f>
        <v>0</v>
      </c>
      <c r="M1387" s="194">
        <f t="shared" si="107"/>
        <v>2.1601971607848554</v>
      </c>
      <c r="N1387" s="194">
        <f t="shared" si="108"/>
        <v>2.1601971607848554</v>
      </c>
    </row>
    <row r="1388" spans="5:14" x14ac:dyDescent="0.25">
      <c r="E1388" s="220">
        <f t="shared" si="109"/>
        <v>44307</v>
      </c>
      <c r="F1388" s="219">
        <f xml:space="preserve"> InpC!$F$28</f>
        <v>4</v>
      </c>
      <c r="G1388" s="217">
        <f t="shared" si="105"/>
        <v>2022</v>
      </c>
      <c r="H1388" s="216">
        <v>2.2023201912583201</v>
      </c>
      <c r="I1388" s="216">
        <v>2.45060957095636</v>
      </c>
      <c r="J1388" s="194">
        <f t="shared" si="106"/>
        <v>2.3264648811073401</v>
      </c>
      <c r="K1388" s="219">
        <f>InpC!$F$55*100</f>
        <v>0.15</v>
      </c>
      <c r="L1388" s="219">
        <f>InpC!$F$64*100</f>
        <v>0</v>
      </c>
      <c r="M1388" s="194">
        <f t="shared" si="107"/>
        <v>2.1764648811073402</v>
      </c>
      <c r="N1388" s="194">
        <f t="shared" si="108"/>
        <v>2.1764648811073402</v>
      </c>
    </row>
    <row r="1389" spans="5:14" x14ac:dyDescent="0.25">
      <c r="E1389" s="220">
        <f t="shared" si="109"/>
        <v>44308</v>
      </c>
      <c r="F1389" s="219">
        <f xml:space="preserve"> InpC!$F$28</f>
        <v>4</v>
      </c>
      <c r="G1389" s="217">
        <f t="shared" si="105"/>
        <v>2022</v>
      </c>
      <c r="H1389" s="216">
        <v>2.18509153885087</v>
      </c>
      <c r="I1389" s="216">
        <v>2.43304324666481</v>
      </c>
      <c r="J1389" s="194">
        <f t="shared" si="106"/>
        <v>2.3090673927578402</v>
      </c>
      <c r="K1389" s="219">
        <f>InpC!$F$55*100</f>
        <v>0.15</v>
      </c>
      <c r="L1389" s="219">
        <f>InpC!$F$64*100</f>
        <v>0</v>
      </c>
      <c r="M1389" s="194">
        <f t="shared" si="107"/>
        <v>2.1590673927578403</v>
      </c>
      <c r="N1389" s="194">
        <f t="shared" si="108"/>
        <v>2.1590673927578403</v>
      </c>
    </row>
    <row r="1390" spans="5:14" x14ac:dyDescent="0.25">
      <c r="E1390" s="220">
        <f t="shared" si="109"/>
        <v>44309</v>
      </c>
      <c r="F1390" s="219">
        <f xml:space="preserve"> InpC!$F$28</f>
        <v>4</v>
      </c>
      <c r="G1390" s="217">
        <f t="shared" si="105"/>
        <v>2022</v>
      </c>
      <c r="H1390" s="216">
        <v>2.2026710447995801</v>
      </c>
      <c r="I1390" s="216">
        <v>2.4447986375030801</v>
      </c>
      <c r="J1390" s="194">
        <f t="shared" si="106"/>
        <v>2.3237348411513299</v>
      </c>
      <c r="K1390" s="219">
        <f>InpC!$F$55*100</f>
        <v>0.15</v>
      </c>
      <c r="L1390" s="219">
        <f>InpC!$F$64*100</f>
        <v>0</v>
      </c>
      <c r="M1390" s="194">
        <f t="shared" si="107"/>
        <v>2.17373484115133</v>
      </c>
      <c r="N1390" s="194">
        <f t="shared" si="108"/>
        <v>2.17373484115133</v>
      </c>
    </row>
    <row r="1391" spans="5:14" x14ac:dyDescent="0.25">
      <c r="E1391" s="220">
        <f t="shared" si="109"/>
        <v>44312</v>
      </c>
      <c r="F1391" s="219">
        <f xml:space="preserve"> InpC!$F$28</f>
        <v>4</v>
      </c>
      <c r="G1391" s="217">
        <f t="shared" si="105"/>
        <v>2022</v>
      </c>
      <c r="H1391" s="216">
        <v>2.2079743690581499</v>
      </c>
      <c r="I1391" s="216">
        <v>2.4443136298991401</v>
      </c>
      <c r="J1391" s="194">
        <f t="shared" si="106"/>
        <v>2.3261439994786448</v>
      </c>
      <c r="K1391" s="219">
        <f>InpC!$F$55*100</f>
        <v>0.15</v>
      </c>
      <c r="L1391" s="219">
        <f>InpC!$F$64*100</f>
        <v>0</v>
      </c>
      <c r="M1391" s="194">
        <f t="shared" si="107"/>
        <v>2.1761439994786449</v>
      </c>
      <c r="N1391" s="194">
        <f t="shared" si="108"/>
        <v>2.1761439994786449</v>
      </c>
    </row>
    <row r="1392" spans="5:14" x14ac:dyDescent="0.25">
      <c r="E1392" s="220">
        <f t="shared" si="109"/>
        <v>44313</v>
      </c>
      <c r="F1392" s="219">
        <f xml:space="preserve"> InpC!$F$28</f>
        <v>4</v>
      </c>
      <c r="G1392" s="217">
        <f t="shared" si="105"/>
        <v>2022</v>
      </c>
      <c r="H1392" s="216">
        <v>2.2157525052020999</v>
      </c>
      <c r="I1392" s="216">
        <v>2.45313415589293</v>
      </c>
      <c r="J1392" s="194">
        <f t="shared" si="106"/>
        <v>2.334443330547515</v>
      </c>
      <c r="K1392" s="219">
        <f>InpC!$F$55*100</f>
        <v>0.15</v>
      </c>
      <c r="L1392" s="219">
        <f>InpC!$F$64*100</f>
        <v>0</v>
      </c>
      <c r="M1392" s="194">
        <f t="shared" si="107"/>
        <v>2.184443330547515</v>
      </c>
      <c r="N1392" s="194">
        <f t="shared" si="108"/>
        <v>2.184443330547515</v>
      </c>
    </row>
    <row r="1393" spans="5:14" x14ac:dyDescent="0.25">
      <c r="E1393" s="220">
        <f t="shared" si="109"/>
        <v>44314</v>
      </c>
      <c r="F1393" s="219">
        <f xml:space="preserve"> InpC!$F$28</f>
        <v>4</v>
      </c>
      <c r="G1393" s="217">
        <f t="shared" si="105"/>
        <v>2022</v>
      </c>
      <c r="H1393" s="216">
        <v>2.23042052520979</v>
      </c>
      <c r="I1393" s="216">
        <v>2.4693318035914902</v>
      </c>
      <c r="J1393" s="194">
        <f t="shared" si="106"/>
        <v>2.3498761644006398</v>
      </c>
      <c r="K1393" s="219">
        <f>InpC!$F$55*100</f>
        <v>0.15</v>
      </c>
      <c r="L1393" s="219">
        <f>InpC!$F$64*100</f>
        <v>0</v>
      </c>
      <c r="M1393" s="194">
        <f t="shared" si="107"/>
        <v>2.1998761644006399</v>
      </c>
      <c r="N1393" s="194">
        <f t="shared" si="108"/>
        <v>2.1998761644006399</v>
      </c>
    </row>
    <row r="1394" spans="5:14" x14ac:dyDescent="0.25">
      <c r="E1394" s="220">
        <f t="shared" si="109"/>
        <v>44315</v>
      </c>
      <c r="F1394" s="219">
        <f xml:space="preserve"> InpC!$F$28</f>
        <v>4</v>
      </c>
      <c r="G1394" s="217">
        <f t="shared" si="105"/>
        <v>2022</v>
      </c>
      <c r="H1394" s="216">
        <v>2.2682086655061799</v>
      </c>
      <c r="I1394" s="216">
        <v>2.5087662588297501</v>
      </c>
      <c r="J1394" s="194">
        <f t="shared" si="106"/>
        <v>2.3884874621679648</v>
      </c>
      <c r="K1394" s="219">
        <f>InpC!$F$55*100</f>
        <v>0.15</v>
      </c>
      <c r="L1394" s="219">
        <f>InpC!$F$64*100</f>
        <v>0</v>
      </c>
      <c r="M1394" s="194">
        <f t="shared" si="107"/>
        <v>2.2384874621679649</v>
      </c>
      <c r="N1394" s="194">
        <f t="shared" si="108"/>
        <v>2.2384874621679649</v>
      </c>
    </row>
    <row r="1395" spans="5:14" x14ac:dyDescent="0.25">
      <c r="E1395" s="220">
        <f t="shared" si="109"/>
        <v>44316</v>
      </c>
      <c r="F1395" s="219">
        <f xml:space="preserve"> InpC!$F$28</f>
        <v>4</v>
      </c>
      <c r="G1395" s="217">
        <f t="shared" si="105"/>
        <v>2022</v>
      </c>
      <c r="H1395" s="216">
        <v>2.2588511646202201</v>
      </c>
      <c r="I1395" s="216">
        <v>2.5003626729942199</v>
      </c>
      <c r="J1395" s="194">
        <f t="shared" si="106"/>
        <v>2.37960691880722</v>
      </c>
      <c r="K1395" s="219">
        <f>InpC!$F$55*100</f>
        <v>0.15</v>
      </c>
      <c r="L1395" s="219">
        <f>InpC!$F$64*100</f>
        <v>0</v>
      </c>
      <c r="M1395" s="194">
        <f t="shared" si="107"/>
        <v>2.2296069188072201</v>
      </c>
      <c r="N1395" s="194">
        <f t="shared" si="108"/>
        <v>2.2296069188072201</v>
      </c>
    </row>
    <row r="1396" spans="5:14" x14ac:dyDescent="0.25">
      <c r="E1396" s="220">
        <f t="shared" si="109"/>
        <v>44319</v>
      </c>
      <c r="F1396" s="219">
        <f xml:space="preserve"> InpC!$F$28</f>
        <v>4</v>
      </c>
      <c r="G1396" s="217">
        <f t="shared" si="105"/>
        <v>2022</v>
      </c>
      <c r="H1396" s="216">
        <v>2.2583629401435301</v>
      </c>
      <c r="I1396" s="216">
        <v>2.5010071864968801</v>
      </c>
      <c r="J1396" s="194">
        <f t="shared" si="106"/>
        <v>2.3796850633202054</v>
      </c>
      <c r="K1396" s="219">
        <f>InpC!$F$55*100</f>
        <v>0.15</v>
      </c>
      <c r="L1396" s="219">
        <f>InpC!$F$64*100</f>
        <v>0</v>
      </c>
      <c r="M1396" s="194">
        <f t="shared" si="107"/>
        <v>2.2296850633202054</v>
      </c>
      <c r="N1396" s="194">
        <f t="shared" si="108"/>
        <v>2.2296850633202054</v>
      </c>
    </row>
    <row r="1397" spans="5:14" x14ac:dyDescent="0.25">
      <c r="E1397" s="220">
        <f t="shared" si="109"/>
        <v>44320</v>
      </c>
      <c r="F1397" s="219">
        <f xml:space="preserve"> InpC!$F$28</f>
        <v>4</v>
      </c>
      <c r="G1397" s="217">
        <f t="shared" si="105"/>
        <v>2022</v>
      </c>
      <c r="H1397" s="216">
        <v>2.2155368606042098</v>
      </c>
      <c r="I1397" s="216">
        <v>2.4586947234805701</v>
      </c>
      <c r="J1397" s="194">
        <f t="shared" si="106"/>
        <v>2.3371157920423897</v>
      </c>
      <c r="K1397" s="219">
        <f>InpC!$F$55*100</f>
        <v>0.15</v>
      </c>
      <c r="L1397" s="219">
        <f>InpC!$F$64*100</f>
        <v>0</v>
      </c>
      <c r="M1397" s="194">
        <f t="shared" si="107"/>
        <v>2.1871157920423898</v>
      </c>
      <c r="N1397" s="194">
        <f t="shared" si="108"/>
        <v>2.1871157920423898</v>
      </c>
    </row>
    <row r="1398" spans="5:14" x14ac:dyDescent="0.25">
      <c r="E1398" s="220">
        <f t="shared" si="109"/>
        <v>44321</v>
      </c>
      <c r="F1398" s="219">
        <f xml:space="preserve"> InpC!$F$28</f>
        <v>4</v>
      </c>
      <c r="G1398" s="217">
        <f t="shared" si="105"/>
        <v>2022</v>
      </c>
      <c r="H1398" s="216">
        <v>2.2421308854423301</v>
      </c>
      <c r="I1398" s="216">
        <v>2.4862126666281199</v>
      </c>
      <c r="J1398" s="194">
        <f t="shared" si="106"/>
        <v>2.3641717760352252</v>
      </c>
      <c r="K1398" s="219">
        <f>InpC!$F$55*100</f>
        <v>0.15</v>
      </c>
      <c r="L1398" s="219">
        <f>InpC!$F$64*100</f>
        <v>0</v>
      </c>
      <c r="M1398" s="194">
        <f t="shared" si="107"/>
        <v>2.2141717760352253</v>
      </c>
      <c r="N1398" s="194">
        <f t="shared" si="108"/>
        <v>2.2141717760352253</v>
      </c>
    </row>
    <row r="1399" spans="5:14" x14ac:dyDescent="0.25">
      <c r="E1399" s="220">
        <f t="shared" si="109"/>
        <v>44322</v>
      </c>
      <c r="F1399" s="219">
        <f xml:space="preserve"> InpC!$F$28</f>
        <v>4</v>
      </c>
      <c r="G1399" s="217">
        <f t="shared" si="105"/>
        <v>2022</v>
      </c>
      <c r="H1399" s="216">
        <v>2.23394895874512</v>
      </c>
      <c r="I1399" s="216">
        <v>2.47656572466712</v>
      </c>
      <c r="J1399" s="194">
        <f t="shared" si="106"/>
        <v>2.3552573417061202</v>
      </c>
      <c r="K1399" s="219">
        <f>InpC!$F$55*100</f>
        <v>0.15</v>
      </c>
      <c r="L1399" s="219">
        <f>InpC!$F$64*100</f>
        <v>0</v>
      </c>
      <c r="M1399" s="194">
        <f t="shared" si="107"/>
        <v>2.2052573417061203</v>
      </c>
      <c r="N1399" s="194">
        <f t="shared" si="108"/>
        <v>2.2052573417061203</v>
      </c>
    </row>
    <row r="1400" spans="5:14" x14ac:dyDescent="0.25">
      <c r="E1400" s="220">
        <f t="shared" si="109"/>
        <v>44323</v>
      </c>
      <c r="F1400" s="219">
        <f xml:space="preserve"> InpC!$F$28</f>
        <v>4</v>
      </c>
      <c r="G1400" s="217">
        <f t="shared" si="105"/>
        <v>2022</v>
      </c>
      <c r="H1400" s="216">
        <v>2.2241748951879399</v>
      </c>
      <c r="I1400" s="216">
        <v>2.4657319819477599</v>
      </c>
      <c r="J1400" s="194">
        <f t="shared" si="106"/>
        <v>2.3449534385678499</v>
      </c>
      <c r="K1400" s="219">
        <f>InpC!$F$55*100</f>
        <v>0.15</v>
      </c>
      <c r="L1400" s="219">
        <f>InpC!$F$64*100</f>
        <v>0</v>
      </c>
      <c r="M1400" s="194">
        <f t="shared" si="107"/>
        <v>2.19495343856785</v>
      </c>
      <c r="N1400" s="194">
        <f t="shared" si="108"/>
        <v>2.19495343856785</v>
      </c>
    </row>
    <row r="1401" spans="5:14" x14ac:dyDescent="0.25">
      <c r="E1401" s="220">
        <f t="shared" si="109"/>
        <v>44326</v>
      </c>
      <c r="F1401" s="219">
        <f xml:space="preserve"> InpC!$F$28</f>
        <v>4</v>
      </c>
      <c r="G1401" s="217">
        <f t="shared" si="105"/>
        <v>2022</v>
      </c>
      <c r="H1401" s="216">
        <v>2.2428329220332102</v>
      </c>
      <c r="I1401" s="216">
        <v>2.4842891341567102</v>
      </c>
      <c r="J1401" s="194">
        <f t="shared" si="106"/>
        <v>2.3635610280949599</v>
      </c>
      <c r="K1401" s="219">
        <f>InpC!$F$55*100</f>
        <v>0.15</v>
      </c>
      <c r="L1401" s="219">
        <f>InpC!$F$64*100</f>
        <v>0</v>
      </c>
      <c r="M1401" s="194">
        <f t="shared" si="107"/>
        <v>2.21356102809496</v>
      </c>
      <c r="N1401" s="194">
        <f t="shared" si="108"/>
        <v>2.21356102809496</v>
      </c>
    </row>
    <row r="1402" spans="5:14" x14ac:dyDescent="0.25">
      <c r="E1402" s="220">
        <f t="shared" si="109"/>
        <v>44327</v>
      </c>
      <c r="F1402" s="219">
        <f xml:space="preserve"> InpC!$F$28</f>
        <v>4</v>
      </c>
      <c r="G1402" s="217">
        <f t="shared" si="105"/>
        <v>2022</v>
      </c>
      <c r="H1402" s="216">
        <v>2.3025202888712202</v>
      </c>
      <c r="I1402" s="216">
        <v>2.5459780030135302</v>
      </c>
      <c r="J1402" s="194">
        <f t="shared" si="106"/>
        <v>2.4242491459423752</v>
      </c>
      <c r="K1402" s="219">
        <f>InpC!$F$55*100</f>
        <v>0.15</v>
      </c>
      <c r="L1402" s="219">
        <f>InpC!$F$64*100</f>
        <v>0</v>
      </c>
      <c r="M1402" s="194">
        <f t="shared" si="107"/>
        <v>2.2742491459423753</v>
      </c>
      <c r="N1402" s="194">
        <f t="shared" si="108"/>
        <v>2.2742491459423753</v>
      </c>
    </row>
    <row r="1403" spans="5:14" x14ac:dyDescent="0.25">
      <c r="E1403" s="220">
        <f t="shared" si="109"/>
        <v>44328</v>
      </c>
      <c r="F1403" s="219">
        <f xml:space="preserve"> InpC!$F$28</f>
        <v>4</v>
      </c>
      <c r="G1403" s="217">
        <f t="shared" si="105"/>
        <v>2022</v>
      </c>
      <c r="H1403" s="216">
        <v>2.3480911011595</v>
      </c>
      <c r="I1403" s="216">
        <v>2.5942906668275798</v>
      </c>
      <c r="J1403" s="194">
        <f t="shared" si="106"/>
        <v>2.4711908839935397</v>
      </c>
      <c r="K1403" s="219">
        <f>InpC!$F$55*100</f>
        <v>0.15</v>
      </c>
      <c r="L1403" s="219">
        <f>InpC!$F$64*100</f>
        <v>0</v>
      </c>
      <c r="M1403" s="194">
        <f t="shared" si="107"/>
        <v>2.3211908839935398</v>
      </c>
      <c r="N1403" s="194">
        <f t="shared" si="108"/>
        <v>2.3211908839935398</v>
      </c>
    </row>
    <row r="1404" spans="5:14" x14ac:dyDescent="0.25">
      <c r="E1404" s="220">
        <f t="shared" si="109"/>
        <v>44329</v>
      </c>
      <c r="F1404" s="219">
        <f xml:space="preserve"> InpC!$F$28</f>
        <v>4</v>
      </c>
      <c r="G1404" s="217">
        <f t="shared" si="105"/>
        <v>2022</v>
      </c>
      <c r="H1404" s="216">
        <v>2.3754393300914902</v>
      </c>
      <c r="I1404" s="216">
        <v>2.6226222765795999</v>
      </c>
      <c r="J1404" s="194">
        <f t="shared" si="106"/>
        <v>2.4990308033355451</v>
      </c>
      <c r="K1404" s="219">
        <f>InpC!$F$55*100</f>
        <v>0.15</v>
      </c>
      <c r="L1404" s="219">
        <f>InpC!$F$64*100</f>
        <v>0</v>
      </c>
      <c r="M1404" s="194">
        <f t="shared" si="107"/>
        <v>2.3490308033355451</v>
      </c>
      <c r="N1404" s="194">
        <f t="shared" si="108"/>
        <v>2.3490308033355451</v>
      </c>
    </row>
    <row r="1405" spans="5:14" x14ac:dyDescent="0.25">
      <c r="E1405" s="220">
        <f t="shared" si="109"/>
        <v>44330</v>
      </c>
      <c r="F1405" s="219">
        <f xml:space="preserve"> InpC!$F$28</f>
        <v>4</v>
      </c>
      <c r="G1405" s="217">
        <f t="shared" si="105"/>
        <v>2022</v>
      </c>
      <c r="H1405" s="216">
        <v>2.3439763190684402</v>
      </c>
      <c r="I1405" s="216">
        <v>2.5895763498010198</v>
      </c>
      <c r="J1405" s="194">
        <f t="shared" si="106"/>
        <v>2.46677633443473</v>
      </c>
      <c r="K1405" s="219">
        <f>InpC!$F$55*100</f>
        <v>0.15</v>
      </c>
      <c r="L1405" s="219">
        <f>InpC!$F$64*100</f>
        <v>0</v>
      </c>
      <c r="M1405" s="194">
        <f t="shared" si="107"/>
        <v>2.3167763344347301</v>
      </c>
      <c r="N1405" s="194">
        <f t="shared" si="108"/>
        <v>2.3167763344347301</v>
      </c>
    </row>
    <row r="1406" spans="5:14" x14ac:dyDescent="0.25">
      <c r="E1406" s="220">
        <f t="shared" si="109"/>
        <v>44333</v>
      </c>
      <c r="F1406" s="219">
        <f xml:space="preserve"> InpC!$F$28</f>
        <v>4</v>
      </c>
      <c r="G1406" s="217">
        <f t="shared" si="105"/>
        <v>2022</v>
      </c>
      <c r="H1406" s="216">
        <v>2.3422990755536501</v>
      </c>
      <c r="I1406" s="216">
        <v>2.5813367828553302</v>
      </c>
      <c r="J1406" s="194">
        <f t="shared" si="106"/>
        <v>2.4618179292044902</v>
      </c>
      <c r="K1406" s="219">
        <f>InpC!$F$55*100</f>
        <v>0.15</v>
      </c>
      <c r="L1406" s="219">
        <f>InpC!$F$64*100</f>
        <v>0</v>
      </c>
      <c r="M1406" s="194">
        <f t="shared" si="107"/>
        <v>2.3118179292044903</v>
      </c>
      <c r="N1406" s="194">
        <f t="shared" si="108"/>
        <v>2.3118179292044903</v>
      </c>
    </row>
    <row r="1407" spans="5:14" x14ac:dyDescent="0.25">
      <c r="E1407" s="220">
        <f t="shared" si="109"/>
        <v>44334</v>
      </c>
      <c r="F1407" s="219">
        <f xml:space="preserve"> InpC!$F$28</f>
        <v>4</v>
      </c>
      <c r="G1407" s="217">
        <f t="shared" si="105"/>
        <v>2022</v>
      </c>
      <c r="H1407" s="216">
        <v>2.3442035295346799</v>
      </c>
      <c r="I1407" s="216">
        <v>2.5790580594143702</v>
      </c>
      <c r="J1407" s="194">
        <f t="shared" si="106"/>
        <v>2.4616307944745248</v>
      </c>
      <c r="K1407" s="219">
        <f>InpC!$F$55*100</f>
        <v>0.15</v>
      </c>
      <c r="L1407" s="219">
        <f>InpC!$F$64*100</f>
        <v>0</v>
      </c>
      <c r="M1407" s="194">
        <f t="shared" si="107"/>
        <v>2.3116307944745249</v>
      </c>
      <c r="N1407" s="194">
        <f t="shared" si="108"/>
        <v>2.3116307944745249</v>
      </c>
    </row>
    <row r="1408" spans="5:14" x14ac:dyDescent="0.25">
      <c r="E1408" s="220">
        <f t="shared" si="109"/>
        <v>44335</v>
      </c>
      <c r="F1408" s="219">
        <f xml:space="preserve"> InpC!$F$28</f>
        <v>4</v>
      </c>
      <c r="G1408" s="217">
        <f t="shared" si="105"/>
        <v>2022</v>
      </c>
      <c r="H1408" s="216">
        <v>2.3391701604747999</v>
      </c>
      <c r="I1408" s="216">
        <v>2.5773710890815398</v>
      </c>
      <c r="J1408" s="194">
        <f t="shared" si="106"/>
        <v>2.4582706247781698</v>
      </c>
      <c r="K1408" s="219">
        <f>InpC!$F$55*100</f>
        <v>0.15</v>
      </c>
      <c r="L1408" s="219">
        <f>InpC!$F$64*100</f>
        <v>0</v>
      </c>
      <c r="M1408" s="194">
        <f t="shared" si="107"/>
        <v>2.3082706247781699</v>
      </c>
      <c r="N1408" s="194">
        <f t="shared" si="108"/>
        <v>2.3082706247781699</v>
      </c>
    </row>
    <row r="1409" spans="5:14" x14ac:dyDescent="0.25">
      <c r="E1409" s="220">
        <f t="shared" si="109"/>
        <v>44336</v>
      </c>
      <c r="F1409" s="219">
        <f xml:space="preserve"> InpC!$F$28</f>
        <v>4</v>
      </c>
      <c r="G1409" s="217">
        <f t="shared" si="105"/>
        <v>2022</v>
      </c>
      <c r="H1409" s="216">
        <v>2.3412127234903299</v>
      </c>
      <c r="I1409" s="216">
        <v>2.5841638095903199</v>
      </c>
      <c r="J1409" s="194">
        <f t="shared" si="106"/>
        <v>2.4626882665403249</v>
      </c>
      <c r="K1409" s="219">
        <f>InpC!$F$55*100</f>
        <v>0.15</v>
      </c>
      <c r="L1409" s="219">
        <f>InpC!$F$64*100</f>
        <v>0</v>
      </c>
      <c r="M1409" s="194">
        <f t="shared" si="107"/>
        <v>2.312688266540325</v>
      </c>
      <c r="N1409" s="194">
        <f t="shared" si="108"/>
        <v>2.312688266540325</v>
      </c>
    </row>
    <row r="1410" spans="5:14" x14ac:dyDescent="0.25">
      <c r="E1410" s="220">
        <f t="shared" si="109"/>
        <v>44337</v>
      </c>
      <c r="F1410" s="219">
        <f xml:space="preserve"> InpC!$F$28</f>
        <v>4</v>
      </c>
      <c r="G1410" s="217">
        <f t="shared" si="105"/>
        <v>2022</v>
      </c>
      <c r="H1410" s="216">
        <v>2.3339113162604201</v>
      </c>
      <c r="I1410" s="216">
        <v>2.5744411292324298</v>
      </c>
      <c r="J1410" s="194">
        <f t="shared" si="106"/>
        <v>2.4541762227464252</v>
      </c>
      <c r="K1410" s="219">
        <f>InpC!$F$55*100</f>
        <v>0.15</v>
      </c>
      <c r="L1410" s="219">
        <f>InpC!$F$64*100</f>
        <v>0</v>
      </c>
      <c r="M1410" s="194">
        <f t="shared" si="107"/>
        <v>2.3041762227464253</v>
      </c>
      <c r="N1410" s="194">
        <f t="shared" si="108"/>
        <v>2.3041762227464253</v>
      </c>
    </row>
    <row r="1411" spans="5:14" x14ac:dyDescent="0.25">
      <c r="E1411" s="220">
        <f t="shared" si="109"/>
        <v>44340</v>
      </c>
      <c r="F1411" s="219">
        <f xml:space="preserve"> InpC!$F$28</f>
        <v>4</v>
      </c>
      <c r="G1411" s="217">
        <f t="shared" si="105"/>
        <v>2022</v>
      </c>
      <c r="H1411" s="216">
        <v>2.3086173230329599</v>
      </c>
      <c r="I1411" s="216">
        <v>2.5489737216302402</v>
      </c>
      <c r="J1411" s="194">
        <f t="shared" si="106"/>
        <v>2.4287955223316002</v>
      </c>
      <c r="K1411" s="219">
        <f>InpC!$F$55*100</f>
        <v>0.15</v>
      </c>
      <c r="L1411" s="219">
        <f>InpC!$F$64*100</f>
        <v>0</v>
      </c>
      <c r="M1411" s="194">
        <f t="shared" si="107"/>
        <v>2.2787955223316003</v>
      </c>
      <c r="N1411" s="194">
        <f t="shared" si="108"/>
        <v>2.2787955223316003</v>
      </c>
    </row>
    <row r="1412" spans="5:14" x14ac:dyDescent="0.25">
      <c r="E1412" s="220">
        <f t="shared" si="109"/>
        <v>44341</v>
      </c>
      <c r="F1412" s="219">
        <f xml:space="preserve"> InpC!$F$28</f>
        <v>4</v>
      </c>
      <c r="G1412" s="217">
        <f t="shared" si="105"/>
        <v>2022</v>
      </c>
      <c r="H1412" s="216">
        <v>2.2781271746174099</v>
      </c>
      <c r="I1412" s="216">
        <v>2.5174123381772602</v>
      </c>
      <c r="J1412" s="194">
        <f t="shared" si="106"/>
        <v>2.3977697563973353</v>
      </c>
      <c r="K1412" s="219">
        <f>InpC!$F$55*100</f>
        <v>0.15</v>
      </c>
      <c r="L1412" s="219">
        <f>InpC!$F$64*100</f>
        <v>0</v>
      </c>
      <c r="M1412" s="194">
        <f t="shared" si="107"/>
        <v>2.2477697563973353</v>
      </c>
      <c r="N1412" s="194">
        <f t="shared" si="108"/>
        <v>2.2477697563973353</v>
      </c>
    </row>
    <row r="1413" spans="5:14" x14ac:dyDescent="0.25">
      <c r="E1413" s="220">
        <f t="shared" si="109"/>
        <v>44342</v>
      </c>
      <c r="F1413" s="219">
        <f xml:space="preserve"> InpC!$F$28</f>
        <v>4</v>
      </c>
      <c r="G1413" s="217">
        <f t="shared" si="105"/>
        <v>2022</v>
      </c>
      <c r="H1413" s="216">
        <v>2.2438155278908298</v>
      </c>
      <c r="I1413" s="216">
        <v>2.4833074524530501</v>
      </c>
      <c r="J1413" s="194">
        <f t="shared" si="106"/>
        <v>2.3635614901719402</v>
      </c>
      <c r="K1413" s="219">
        <f>InpC!$F$55*100</f>
        <v>0.15</v>
      </c>
      <c r="L1413" s="219">
        <f>InpC!$F$64*100</f>
        <v>0</v>
      </c>
      <c r="M1413" s="194">
        <f t="shared" si="107"/>
        <v>2.2135614901719403</v>
      </c>
      <c r="N1413" s="194">
        <f t="shared" si="108"/>
        <v>2.2135614901719403</v>
      </c>
    </row>
    <row r="1414" spans="5:14" x14ac:dyDescent="0.25">
      <c r="E1414" s="220">
        <f t="shared" si="109"/>
        <v>44343</v>
      </c>
      <c r="F1414" s="219">
        <f xml:space="preserve"> InpC!$F$28</f>
        <v>4</v>
      </c>
      <c r="G1414" s="217">
        <f t="shared" si="105"/>
        <v>2022</v>
      </c>
      <c r="H1414" s="216">
        <v>2.2897038013887201</v>
      </c>
      <c r="I1414" s="216">
        <v>2.5319945709904701</v>
      </c>
      <c r="J1414" s="194">
        <f t="shared" si="106"/>
        <v>2.4108491861895951</v>
      </c>
      <c r="K1414" s="219">
        <f>InpC!$F$55*100</f>
        <v>0.15</v>
      </c>
      <c r="L1414" s="219">
        <f>InpC!$F$64*100</f>
        <v>0</v>
      </c>
      <c r="M1414" s="194">
        <f t="shared" si="107"/>
        <v>2.2608491861895952</v>
      </c>
      <c r="N1414" s="194">
        <f t="shared" si="108"/>
        <v>2.2608491861895952</v>
      </c>
    </row>
    <row r="1415" spans="5:14" x14ac:dyDescent="0.25">
      <c r="E1415" s="220">
        <f t="shared" si="109"/>
        <v>44344</v>
      </c>
      <c r="F1415" s="219">
        <f xml:space="preserve"> InpC!$F$28</f>
        <v>4</v>
      </c>
      <c r="G1415" s="217">
        <f t="shared" ref="G1415:G1478" si="110">YEAR(E1415) + IF(MONTH(E1415) &gt;= F1415, 1, 0)</f>
        <v>2022</v>
      </c>
      <c r="H1415" s="216">
        <v>2.2662784264532898</v>
      </c>
      <c r="I1415" s="216">
        <v>2.5096682089655902</v>
      </c>
      <c r="J1415" s="194">
        <f t="shared" ref="J1415:J1478" si="111">IFERROR(AVERAGE(H1415:I1415),"")</f>
        <v>2.3879733177094398</v>
      </c>
      <c r="K1415" s="219">
        <f>InpC!$F$55*100</f>
        <v>0.15</v>
      </c>
      <c r="L1415" s="219">
        <f>InpC!$F$64*100</f>
        <v>0</v>
      </c>
      <c r="M1415" s="194">
        <f t="shared" ref="M1415:M1478" si="112" xml:space="preserve"> IFERROR(J1415 - K1415,"")</f>
        <v>2.2379733177094399</v>
      </c>
      <c r="N1415" s="194">
        <f t="shared" ref="N1415:N1478" si="113">IFERROR(J1415-K1415+L1415,"")</f>
        <v>2.2379733177094399</v>
      </c>
    </row>
    <row r="1416" spans="5:14" x14ac:dyDescent="0.25">
      <c r="E1416" s="220">
        <f t="shared" ref="E1416:E1479" si="114">WORKDAY(E1415,1,)</f>
        <v>44347</v>
      </c>
      <c r="F1416" s="219">
        <f xml:space="preserve"> InpC!$F$28</f>
        <v>4</v>
      </c>
      <c r="G1416" s="217">
        <f t="shared" si="110"/>
        <v>2022</v>
      </c>
      <c r="H1416" s="216">
        <v>2.2657909236613398</v>
      </c>
      <c r="I1416" s="216">
        <v>2.5090437964958299</v>
      </c>
      <c r="J1416" s="194">
        <f t="shared" si="111"/>
        <v>2.3874173600785848</v>
      </c>
      <c r="K1416" s="219">
        <f>InpC!$F$55*100</f>
        <v>0.15</v>
      </c>
      <c r="L1416" s="219">
        <f>InpC!$F$64*100</f>
        <v>0</v>
      </c>
      <c r="M1416" s="194">
        <f t="shared" si="112"/>
        <v>2.2374173600785849</v>
      </c>
      <c r="N1416" s="194">
        <f t="shared" si="113"/>
        <v>2.2374173600785849</v>
      </c>
    </row>
    <row r="1417" spans="5:14" x14ac:dyDescent="0.25">
      <c r="E1417" s="220">
        <f t="shared" si="114"/>
        <v>44348</v>
      </c>
      <c r="F1417" s="219">
        <f xml:space="preserve"> InpC!$F$28</f>
        <v>4</v>
      </c>
      <c r="G1417" s="217">
        <f t="shared" si="110"/>
        <v>2022</v>
      </c>
      <c r="H1417" s="216">
        <v>2.30330380336826</v>
      </c>
      <c r="I1417" s="216">
        <v>2.5517024334435399</v>
      </c>
      <c r="J1417" s="194">
        <f t="shared" si="111"/>
        <v>2.4275031184058999</v>
      </c>
      <c r="K1417" s="219">
        <f>InpC!$F$55*100</f>
        <v>0.15</v>
      </c>
      <c r="L1417" s="219">
        <f>InpC!$F$64*100</f>
        <v>0</v>
      </c>
      <c r="M1417" s="194">
        <f t="shared" si="112"/>
        <v>2.2775031184059</v>
      </c>
      <c r="N1417" s="194">
        <f t="shared" si="113"/>
        <v>2.2775031184059</v>
      </c>
    </row>
    <row r="1418" spans="5:14" x14ac:dyDescent="0.25">
      <c r="E1418" s="220">
        <f t="shared" si="114"/>
        <v>44349</v>
      </c>
      <c r="F1418" s="219">
        <f xml:space="preserve"> InpC!$F$28</f>
        <v>4</v>
      </c>
      <c r="G1418" s="217">
        <f t="shared" si="110"/>
        <v>2022</v>
      </c>
      <c r="H1418" s="216">
        <v>2.2815906833908302</v>
      </c>
      <c r="I1418" s="216">
        <v>2.5269259551425698</v>
      </c>
      <c r="J1418" s="194">
        <f t="shared" si="111"/>
        <v>2.4042583192666998</v>
      </c>
      <c r="K1418" s="219">
        <f>InpC!$F$55*100</f>
        <v>0.15</v>
      </c>
      <c r="L1418" s="219">
        <f>InpC!$F$64*100</f>
        <v>0</v>
      </c>
      <c r="M1418" s="194">
        <f t="shared" si="112"/>
        <v>2.2542583192666998</v>
      </c>
      <c r="N1418" s="194">
        <f t="shared" si="113"/>
        <v>2.2542583192666998</v>
      </c>
    </row>
    <row r="1419" spans="5:14" x14ac:dyDescent="0.25">
      <c r="E1419" s="220">
        <f t="shared" si="114"/>
        <v>44350</v>
      </c>
      <c r="F1419" s="219">
        <f xml:space="preserve"> InpC!$F$28</f>
        <v>4</v>
      </c>
      <c r="G1419" s="217">
        <f t="shared" si="110"/>
        <v>2022</v>
      </c>
      <c r="H1419" s="216">
        <v>2.3102064671250799</v>
      </c>
      <c r="I1419" s="216">
        <v>2.5555185929055102</v>
      </c>
      <c r="J1419" s="194">
        <f t="shared" si="111"/>
        <v>2.4328625300152948</v>
      </c>
      <c r="K1419" s="219">
        <f>InpC!$F$55*100</f>
        <v>0.15</v>
      </c>
      <c r="L1419" s="219">
        <f>InpC!$F$64*100</f>
        <v>0</v>
      </c>
      <c r="M1419" s="194">
        <f t="shared" si="112"/>
        <v>2.2828625300152949</v>
      </c>
      <c r="N1419" s="194">
        <f t="shared" si="113"/>
        <v>2.2828625300152949</v>
      </c>
    </row>
    <row r="1420" spans="5:14" x14ac:dyDescent="0.25">
      <c r="E1420" s="220">
        <f t="shared" si="114"/>
        <v>44351</v>
      </c>
      <c r="F1420" s="219">
        <f xml:space="preserve"> InpC!$F$28</f>
        <v>4</v>
      </c>
      <c r="G1420" s="217">
        <f t="shared" si="110"/>
        <v>2022</v>
      </c>
      <c r="H1420" s="216">
        <v>2.28059062004345</v>
      </c>
      <c r="I1420" s="216">
        <v>2.5242460700296698</v>
      </c>
      <c r="J1420" s="194">
        <f t="shared" si="111"/>
        <v>2.4024183450365602</v>
      </c>
      <c r="K1420" s="219">
        <f>InpC!$F$55*100</f>
        <v>0.15</v>
      </c>
      <c r="L1420" s="219">
        <f>InpC!$F$64*100</f>
        <v>0</v>
      </c>
      <c r="M1420" s="194">
        <f t="shared" si="112"/>
        <v>2.2524183450365602</v>
      </c>
      <c r="N1420" s="194">
        <f t="shared" si="113"/>
        <v>2.2524183450365602</v>
      </c>
    </row>
    <row r="1421" spans="5:14" x14ac:dyDescent="0.25">
      <c r="E1421" s="220">
        <f t="shared" si="114"/>
        <v>44354</v>
      </c>
      <c r="F1421" s="219">
        <f xml:space="preserve"> InpC!$F$28</f>
        <v>4</v>
      </c>
      <c r="G1421" s="217">
        <f t="shared" si="110"/>
        <v>2022</v>
      </c>
      <c r="H1421" s="216">
        <v>2.2926076118837702</v>
      </c>
      <c r="I1421" s="216">
        <v>2.5351710829880898</v>
      </c>
      <c r="J1421" s="194">
        <f t="shared" si="111"/>
        <v>2.41388934743593</v>
      </c>
      <c r="K1421" s="219">
        <f>InpC!$F$55*100</f>
        <v>0.15</v>
      </c>
      <c r="L1421" s="219">
        <f>InpC!$F$64*100</f>
        <v>0</v>
      </c>
      <c r="M1421" s="194">
        <f t="shared" si="112"/>
        <v>2.2638893474359301</v>
      </c>
      <c r="N1421" s="194">
        <f t="shared" si="113"/>
        <v>2.2638893474359301</v>
      </c>
    </row>
    <row r="1422" spans="5:14" x14ac:dyDescent="0.25">
      <c r="E1422" s="220">
        <f t="shared" si="114"/>
        <v>44355</v>
      </c>
      <c r="F1422" s="219">
        <f xml:space="preserve"> InpC!$F$28</f>
        <v>4</v>
      </c>
      <c r="G1422" s="217">
        <f t="shared" si="110"/>
        <v>2022</v>
      </c>
      <c r="H1422" s="216">
        <v>2.2592626209028999</v>
      </c>
      <c r="I1422" s="216">
        <v>2.4996216346380198</v>
      </c>
      <c r="J1422" s="194">
        <f t="shared" si="111"/>
        <v>2.37944212777046</v>
      </c>
      <c r="K1422" s="219">
        <f>InpC!$F$55*100</f>
        <v>0.15</v>
      </c>
      <c r="L1422" s="219">
        <f>InpC!$F$64*100</f>
        <v>0</v>
      </c>
      <c r="M1422" s="194">
        <f t="shared" si="112"/>
        <v>2.2294421277704601</v>
      </c>
      <c r="N1422" s="194">
        <f t="shared" si="113"/>
        <v>2.2294421277704601</v>
      </c>
    </row>
    <row r="1423" spans="5:14" x14ac:dyDescent="0.25">
      <c r="E1423" s="220">
        <f t="shared" si="114"/>
        <v>44356</v>
      </c>
      <c r="F1423" s="219">
        <f xml:space="preserve"> InpC!$F$28</f>
        <v>4</v>
      </c>
      <c r="G1423" s="217">
        <f t="shared" si="110"/>
        <v>2022</v>
      </c>
      <c r="H1423" s="216">
        <v>2.2152388718087002</v>
      </c>
      <c r="I1423" s="216">
        <v>2.45323170312099</v>
      </c>
      <c r="J1423" s="194">
        <f t="shared" si="111"/>
        <v>2.3342352874648453</v>
      </c>
      <c r="K1423" s="219">
        <f>InpC!$F$55*100</f>
        <v>0.15</v>
      </c>
      <c r="L1423" s="219">
        <f>InpC!$F$64*100</f>
        <v>0</v>
      </c>
      <c r="M1423" s="194">
        <f t="shared" si="112"/>
        <v>2.1842352874648454</v>
      </c>
      <c r="N1423" s="194">
        <f t="shared" si="113"/>
        <v>2.1842352874648454</v>
      </c>
    </row>
    <row r="1424" spans="5:14" x14ac:dyDescent="0.25">
      <c r="E1424" s="220">
        <f t="shared" si="114"/>
        <v>44357</v>
      </c>
      <c r="F1424" s="219">
        <f xml:space="preserve"> InpC!$F$28</f>
        <v>4</v>
      </c>
      <c r="G1424" s="217">
        <f t="shared" si="110"/>
        <v>2022</v>
      </c>
      <c r="H1424" s="216">
        <v>2.2342792864412999</v>
      </c>
      <c r="I1424" s="216">
        <v>2.47554291822158</v>
      </c>
      <c r="J1424" s="194">
        <f t="shared" si="111"/>
        <v>2.3549111023314397</v>
      </c>
      <c r="K1424" s="219">
        <f>InpC!$F$55*100</f>
        <v>0.15</v>
      </c>
      <c r="L1424" s="219">
        <f>InpC!$F$64*100</f>
        <v>0</v>
      </c>
      <c r="M1424" s="194">
        <f t="shared" si="112"/>
        <v>2.2049111023314398</v>
      </c>
      <c r="N1424" s="194">
        <f t="shared" si="113"/>
        <v>2.2049111023314398</v>
      </c>
    </row>
    <row r="1425" spans="5:14" x14ac:dyDescent="0.25">
      <c r="E1425" s="220">
        <f t="shared" si="114"/>
        <v>44358</v>
      </c>
      <c r="F1425" s="219">
        <f xml:space="preserve"> InpC!$F$28</f>
        <v>4</v>
      </c>
      <c r="G1425" s="217">
        <f t="shared" si="110"/>
        <v>2022</v>
      </c>
      <c r="H1425" s="216">
        <v>2.19307302559488</v>
      </c>
      <c r="I1425" s="216">
        <v>2.4313968371425601</v>
      </c>
      <c r="J1425" s="194">
        <f t="shared" si="111"/>
        <v>2.31223493136872</v>
      </c>
      <c r="K1425" s="219">
        <f>InpC!$F$55*100</f>
        <v>0.15</v>
      </c>
      <c r="L1425" s="219">
        <f>InpC!$F$64*100</f>
        <v>0</v>
      </c>
      <c r="M1425" s="194">
        <f t="shared" si="112"/>
        <v>2.1622349313687201</v>
      </c>
      <c r="N1425" s="194">
        <f t="shared" si="113"/>
        <v>2.1622349313687201</v>
      </c>
    </row>
    <row r="1426" spans="5:14" x14ac:dyDescent="0.25">
      <c r="E1426" s="220">
        <f t="shared" si="114"/>
        <v>44361</v>
      </c>
      <c r="F1426" s="219">
        <f xml:space="preserve"> InpC!$F$28</f>
        <v>4</v>
      </c>
      <c r="G1426" s="217">
        <f t="shared" si="110"/>
        <v>2022</v>
      </c>
      <c r="H1426" s="216">
        <v>2.2103103642998199</v>
      </c>
      <c r="I1426" s="216">
        <v>2.4496439757283799</v>
      </c>
      <c r="J1426" s="194">
        <f t="shared" si="111"/>
        <v>2.3299771700141001</v>
      </c>
      <c r="K1426" s="219">
        <f>InpC!$F$55*100</f>
        <v>0.15</v>
      </c>
      <c r="L1426" s="219">
        <f>InpC!$F$64*100</f>
        <v>0</v>
      </c>
      <c r="M1426" s="194">
        <f t="shared" si="112"/>
        <v>2.1799771700141002</v>
      </c>
      <c r="N1426" s="194">
        <f t="shared" si="113"/>
        <v>2.1799771700141002</v>
      </c>
    </row>
    <row r="1427" spans="5:14" x14ac:dyDescent="0.25">
      <c r="E1427" s="220">
        <f t="shared" si="114"/>
        <v>44362</v>
      </c>
      <c r="F1427" s="219">
        <f xml:space="preserve"> InpC!$F$28</f>
        <v>4</v>
      </c>
      <c r="G1427" s="217">
        <f t="shared" si="110"/>
        <v>2022</v>
      </c>
      <c r="H1427" s="216">
        <v>2.22322938113538</v>
      </c>
      <c r="I1427" s="216">
        <v>2.4605341232233799</v>
      </c>
      <c r="J1427" s="194">
        <f t="shared" si="111"/>
        <v>2.34188175217938</v>
      </c>
      <c r="K1427" s="219">
        <f>InpC!$F$55*100</f>
        <v>0.15</v>
      </c>
      <c r="L1427" s="219">
        <f>InpC!$F$64*100</f>
        <v>0</v>
      </c>
      <c r="M1427" s="194">
        <f t="shared" si="112"/>
        <v>2.1918817521793801</v>
      </c>
      <c r="N1427" s="194">
        <f t="shared" si="113"/>
        <v>2.1918817521793801</v>
      </c>
    </row>
    <row r="1428" spans="5:14" x14ac:dyDescent="0.25">
      <c r="E1428" s="220">
        <f t="shared" si="114"/>
        <v>44363</v>
      </c>
      <c r="F1428" s="219">
        <f xml:space="preserve"> InpC!$F$28</f>
        <v>4</v>
      </c>
      <c r="G1428" s="217">
        <f t="shared" si="110"/>
        <v>2022</v>
      </c>
      <c r="H1428" s="216">
        <v>2.2111252317800201</v>
      </c>
      <c r="I1428" s="216">
        <v>2.4504004498363101</v>
      </c>
      <c r="J1428" s="194">
        <f t="shared" si="111"/>
        <v>2.3307628408081653</v>
      </c>
      <c r="K1428" s="219">
        <f>InpC!$F$55*100</f>
        <v>0.15</v>
      </c>
      <c r="L1428" s="219">
        <f>InpC!$F$64*100</f>
        <v>0</v>
      </c>
      <c r="M1428" s="194">
        <f t="shared" si="112"/>
        <v>2.1807628408081654</v>
      </c>
      <c r="N1428" s="194">
        <f t="shared" si="113"/>
        <v>2.1807628408081654</v>
      </c>
    </row>
    <row r="1429" spans="5:14" x14ac:dyDescent="0.25">
      <c r="E1429" s="220">
        <f t="shared" si="114"/>
        <v>44364</v>
      </c>
      <c r="F1429" s="219">
        <f xml:space="preserve"> InpC!$F$28</f>
        <v>4</v>
      </c>
      <c r="G1429" s="217">
        <f t="shared" si="110"/>
        <v>2022</v>
      </c>
      <c r="H1429" s="216">
        <v>2.2375810136209799</v>
      </c>
      <c r="I1429" s="216">
        <v>2.48217086693078</v>
      </c>
      <c r="J1429" s="194">
        <f t="shared" si="111"/>
        <v>2.35987594027588</v>
      </c>
      <c r="K1429" s="219">
        <f>InpC!$F$55*100</f>
        <v>0.15</v>
      </c>
      <c r="L1429" s="219">
        <f>InpC!$F$64*100</f>
        <v>0</v>
      </c>
      <c r="M1429" s="194">
        <f t="shared" si="112"/>
        <v>2.2098759402758801</v>
      </c>
      <c r="N1429" s="194">
        <f t="shared" si="113"/>
        <v>2.2098759402758801</v>
      </c>
    </row>
    <row r="1430" spans="5:14" x14ac:dyDescent="0.25">
      <c r="E1430" s="220">
        <f t="shared" si="114"/>
        <v>44365</v>
      </c>
      <c r="F1430" s="219">
        <f xml:space="preserve"> InpC!$F$28</f>
        <v>4</v>
      </c>
      <c r="G1430" s="217">
        <f t="shared" si="110"/>
        <v>2022</v>
      </c>
      <c r="H1430" s="216">
        <v>2.18185592882016</v>
      </c>
      <c r="I1430" s="216">
        <v>2.4240901267033199</v>
      </c>
      <c r="J1430" s="194">
        <f t="shared" si="111"/>
        <v>2.3029730277617402</v>
      </c>
      <c r="K1430" s="219">
        <f>InpC!$F$55*100</f>
        <v>0.15</v>
      </c>
      <c r="L1430" s="219">
        <f>InpC!$F$64*100</f>
        <v>0</v>
      </c>
      <c r="M1430" s="194">
        <f t="shared" si="112"/>
        <v>2.1529730277617403</v>
      </c>
      <c r="N1430" s="194">
        <f t="shared" si="113"/>
        <v>2.1529730277617403</v>
      </c>
    </row>
    <row r="1431" spans="5:14" x14ac:dyDescent="0.25">
      <c r="E1431" s="220">
        <f t="shared" si="114"/>
        <v>44368</v>
      </c>
      <c r="F1431" s="219">
        <f xml:space="preserve"> InpC!$F$28</f>
        <v>4</v>
      </c>
      <c r="G1431" s="217">
        <f t="shared" si="110"/>
        <v>2022</v>
      </c>
      <c r="H1431" s="216">
        <v>2.1880103175310199</v>
      </c>
      <c r="I1431" s="216">
        <v>2.4345044815813099</v>
      </c>
      <c r="J1431" s="194">
        <f t="shared" si="111"/>
        <v>2.3112573995561649</v>
      </c>
      <c r="K1431" s="219">
        <f>InpC!$F$55*100</f>
        <v>0.15</v>
      </c>
      <c r="L1431" s="219">
        <f>InpC!$F$64*100</f>
        <v>0</v>
      </c>
      <c r="M1431" s="194">
        <f t="shared" si="112"/>
        <v>2.161257399556165</v>
      </c>
      <c r="N1431" s="194">
        <f t="shared" si="113"/>
        <v>2.161257399556165</v>
      </c>
    </row>
    <row r="1432" spans="5:14" x14ac:dyDescent="0.25">
      <c r="E1432" s="220">
        <f t="shared" si="114"/>
        <v>44369</v>
      </c>
      <c r="F1432" s="219">
        <f xml:space="preserve"> InpC!$F$28</f>
        <v>4</v>
      </c>
      <c r="G1432" s="217">
        <f t="shared" si="110"/>
        <v>2022</v>
      </c>
      <c r="H1432" s="216">
        <v>2.2173478947347398</v>
      </c>
      <c r="I1432" s="216">
        <v>2.4630530740881702</v>
      </c>
      <c r="J1432" s="194">
        <f t="shared" si="111"/>
        <v>2.3402004844114552</v>
      </c>
      <c r="K1432" s="219">
        <f>InpC!$F$55*100</f>
        <v>0.15</v>
      </c>
      <c r="L1432" s="219">
        <f>InpC!$F$64*100</f>
        <v>0</v>
      </c>
      <c r="M1432" s="194">
        <f t="shared" si="112"/>
        <v>2.1902004844114553</v>
      </c>
      <c r="N1432" s="194">
        <f t="shared" si="113"/>
        <v>2.1902004844114553</v>
      </c>
    </row>
    <row r="1433" spans="5:14" x14ac:dyDescent="0.25">
      <c r="E1433" s="220">
        <f t="shared" si="114"/>
        <v>44370</v>
      </c>
      <c r="F1433" s="219">
        <f xml:space="preserve"> InpC!$F$28</f>
        <v>4</v>
      </c>
      <c r="G1433" s="217">
        <f t="shared" si="110"/>
        <v>2022</v>
      </c>
      <c r="H1433" s="216">
        <v>2.2220443183321898</v>
      </c>
      <c r="I1433" s="216">
        <v>2.46645633478099</v>
      </c>
      <c r="J1433" s="194">
        <f t="shared" si="111"/>
        <v>2.3442503265565899</v>
      </c>
      <c r="K1433" s="219">
        <f>InpC!$F$55*100</f>
        <v>0.15</v>
      </c>
      <c r="L1433" s="219">
        <f>InpC!$F$64*100</f>
        <v>0</v>
      </c>
      <c r="M1433" s="194">
        <f t="shared" si="112"/>
        <v>2.19425032655659</v>
      </c>
      <c r="N1433" s="194">
        <f t="shared" si="113"/>
        <v>2.19425032655659</v>
      </c>
    </row>
    <row r="1434" spans="5:14" x14ac:dyDescent="0.25">
      <c r="E1434" s="220">
        <f t="shared" si="114"/>
        <v>44371</v>
      </c>
      <c r="F1434" s="219">
        <f xml:space="preserve"> InpC!$F$28</f>
        <v>4</v>
      </c>
      <c r="G1434" s="217">
        <f t="shared" si="110"/>
        <v>2022</v>
      </c>
      <c r="H1434" s="216">
        <v>2.1887882538730099</v>
      </c>
      <c r="I1434" s="216">
        <v>2.4294317161496499</v>
      </c>
      <c r="J1434" s="194">
        <f t="shared" si="111"/>
        <v>2.3091099850113297</v>
      </c>
      <c r="K1434" s="219">
        <f>InpC!$F$55*100</f>
        <v>0.15</v>
      </c>
      <c r="L1434" s="219">
        <f>InpC!$F$64*100</f>
        <v>0</v>
      </c>
      <c r="M1434" s="194">
        <f t="shared" si="112"/>
        <v>2.1591099850113298</v>
      </c>
      <c r="N1434" s="194">
        <f t="shared" si="113"/>
        <v>2.1591099850113298</v>
      </c>
    </row>
    <row r="1435" spans="5:14" x14ac:dyDescent="0.25">
      <c r="E1435" s="220">
        <f t="shared" si="114"/>
        <v>44372</v>
      </c>
      <c r="F1435" s="219">
        <f xml:space="preserve"> InpC!$F$28</f>
        <v>4</v>
      </c>
      <c r="G1435" s="217">
        <f t="shared" si="110"/>
        <v>2022</v>
      </c>
      <c r="H1435" s="216">
        <v>2.2199445830231799</v>
      </c>
      <c r="I1435" s="216">
        <v>2.4610855369456699</v>
      </c>
      <c r="J1435" s="194">
        <f t="shared" si="111"/>
        <v>2.3405150599844249</v>
      </c>
      <c r="K1435" s="219">
        <f>InpC!$F$55*100</f>
        <v>0.15</v>
      </c>
      <c r="L1435" s="219">
        <f>InpC!$F$64*100</f>
        <v>0</v>
      </c>
      <c r="M1435" s="194">
        <f t="shared" si="112"/>
        <v>2.190515059984425</v>
      </c>
      <c r="N1435" s="194">
        <f t="shared" si="113"/>
        <v>2.190515059984425</v>
      </c>
    </row>
    <row r="1436" spans="5:14" x14ac:dyDescent="0.25">
      <c r="E1436" s="220">
        <f t="shared" si="114"/>
        <v>44375</v>
      </c>
      <c r="F1436" s="219">
        <f xml:space="preserve"> InpC!$F$28</f>
        <v>4</v>
      </c>
      <c r="G1436" s="217">
        <f t="shared" si="110"/>
        <v>2022</v>
      </c>
      <c r="H1436" s="216">
        <v>2.1806902508291999</v>
      </c>
      <c r="I1436" s="216">
        <v>2.42104025902717</v>
      </c>
      <c r="J1436" s="194">
        <f t="shared" si="111"/>
        <v>2.3008652549281852</v>
      </c>
      <c r="K1436" s="219">
        <f>InpC!$F$55*100</f>
        <v>0.15</v>
      </c>
      <c r="L1436" s="219">
        <f>InpC!$F$64*100</f>
        <v>0</v>
      </c>
      <c r="M1436" s="194">
        <f t="shared" si="112"/>
        <v>2.1508652549281853</v>
      </c>
      <c r="N1436" s="194">
        <f t="shared" si="113"/>
        <v>2.1508652549281853</v>
      </c>
    </row>
    <row r="1437" spans="5:14" x14ac:dyDescent="0.25">
      <c r="E1437" s="220">
        <f t="shared" si="114"/>
        <v>44376</v>
      </c>
      <c r="F1437" s="219">
        <f xml:space="preserve"> InpC!$F$28</f>
        <v>4</v>
      </c>
      <c r="G1437" s="217">
        <f t="shared" si="110"/>
        <v>2022</v>
      </c>
      <c r="H1437" s="216">
        <v>2.1833400248224599</v>
      </c>
      <c r="I1437" s="216">
        <v>2.42405006915613</v>
      </c>
      <c r="J1437" s="194">
        <f t="shared" si="111"/>
        <v>2.3036950469892949</v>
      </c>
      <c r="K1437" s="219">
        <f>InpC!$F$55*100</f>
        <v>0.15</v>
      </c>
      <c r="L1437" s="219">
        <f>InpC!$F$64*100</f>
        <v>0</v>
      </c>
      <c r="M1437" s="194">
        <f t="shared" si="112"/>
        <v>2.153695046989295</v>
      </c>
      <c r="N1437" s="194">
        <f t="shared" si="113"/>
        <v>2.153695046989295</v>
      </c>
    </row>
    <row r="1438" spans="5:14" x14ac:dyDescent="0.25">
      <c r="E1438" s="220">
        <f t="shared" si="114"/>
        <v>44377</v>
      </c>
      <c r="F1438" s="219">
        <f xml:space="preserve"> InpC!$F$28</f>
        <v>4</v>
      </c>
      <c r="G1438" s="217">
        <f t="shared" si="110"/>
        <v>2022</v>
      </c>
      <c r="H1438" s="216">
        <v>2.1736498141519101</v>
      </c>
      <c r="I1438" s="216">
        <v>2.41022503616135</v>
      </c>
      <c r="J1438" s="194">
        <f t="shared" si="111"/>
        <v>2.2919374251566298</v>
      </c>
      <c r="K1438" s="219">
        <f>InpC!$F$55*100</f>
        <v>0.15</v>
      </c>
      <c r="L1438" s="219">
        <f>InpC!$F$64*100</f>
        <v>0</v>
      </c>
      <c r="M1438" s="194">
        <f t="shared" si="112"/>
        <v>2.1419374251566299</v>
      </c>
      <c r="N1438" s="194">
        <f t="shared" si="113"/>
        <v>2.1419374251566299</v>
      </c>
    </row>
    <row r="1439" spans="5:14" x14ac:dyDescent="0.25">
      <c r="E1439" s="220">
        <f t="shared" si="114"/>
        <v>44378</v>
      </c>
      <c r="F1439" s="219">
        <f xml:space="preserve"> InpC!$F$28</f>
        <v>4</v>
      </c>
      <c r="G1439" s="217">
        <f t="shared" si="110"/>
        <v>2022</v>
      </c>
      <c r="H1439" s="216">
        <v>2.17856264682925</v>
      </c>
      <c r="I1439" s="216">
        <v>2.41245709579634</v>
      </c>
      <c r="J1439" s="194">
        <f t="shared" si="111"/>
        <v>2.2955098713127953</v>
      </c>
      <c r="K1439" s="219">
        <f>InpC!$F$55*100</f>
        <v>0.15</v>
      </c>
      <c r="L1439" s="219">
        <f>InpC!$F$64*100</f>
        <v>0</v>
      </c>
      <c r="M1439" s="194">
        <f t="shared" si="112"/>
        <v>2.1455098713127954</v>
      </c>
      <c r="N1439" s="194">
        <f t="shared" si="113"/>
        <v>2.1455098713127954</v>
      </c>
    </row>
    <row r="1440" spans="5:14" x14ac:dyDescent="0.25">
      <c r="E1440" s="220">
        <f t="shared" si="114"/>
        <v>44379</v>
      </c>
      <c r="F1440" s="219">
        <f xml:space="preserve"> InpC!$F$28</f>
        <v>4</v>
      </c>
      <c r="G1440" s="217">
        <f t="shared" si="110"/>
        <v>2022</v>
      </c>
      <c r="H1440" s="216">
        <v>2.15715501894906</v>
      </c>
      <c r="I1440" s="216">
        <v>2.3879403440704898</v>
      </c>
      <c r="J1440" s="194">
        <f t="shared" si="111"/>
        <v>2.2725476815097752</v>
      </c>
      <c r="K1440" s="219">
        <f>InpC!$F$55*100</f>
        <v>0.15</v>
      </c>
      <c r="L1440" s="219">
        <f>InpC!$F$64*100</f>
        <v>0</v>
      </c>
      <c r="M1440" s="194">
        <f t="shared" si="112"/>
        <v>2.1225476815097752</v>
      </c>
      <c r="N1440" s="194">
        <f t="shared" si="113"/>
        <v>2.1225476815097752</v>
      </c>
    </row>
    <row r="1441" spans="5:14" x14ac:dyDescent="0.25">
      <c r="E1441" s="220">
        <f t="shared" si="114"/>
        <v>44382</v>
      </c>
      <c r="F1441" s="219">
        <f xml:space="preserve"> InpC!$F$28</f>
        <v>4</v>
      </c>
      <c r="G1441" s="217">
        <f t="shared" si="110"/>
        <v>2022</v>
      </c>
      <c r="H1441" s="216">
        <v>2.1659668355870401</v>
      </c>
      <c r="I1441" s="216">
        <v>2.3963038188197801</v>
      </c>
      <c r="J1441" s="194">
        <f t="shared" si="111"/>
        <v>2.2811353272034101</v>
      </c>
      <c r="K1441" s="219">
        <f>InpC!$F$55*100</f>
        <v>0.15</v>
      </c>
      <c r="L1441" s="219">
        <f>InpC!$F$64*100</f>
        <v>0</v>
      </c>
      <c r="M1441" s="194">
        <f t="shared" si="112"/>
        <v>2.1311353272034101</v>
      </c>
      <c r="N1441" s="194">
        <f t="shared" si="113"/>
        <v>2.1311353272034101</v>
      </c>
    </row>
    <row r="1442" spans="5:14" x14ac:dyDescent="0.25">
      <c r="E1442" s="220">
        <f t="shared" si="114"/>
        <v>44383</v>
      </c>
      <c r="F1442" s="219">
        <f xml:space="preserve"> InpC!$F$28</f>
        <v>4</v>
      </c>
      <c r="G1442" s="217">
        <f t="shared" si="110"/>
        <v>2022</v>
      </c>
      <c r="H1442" s="216">
        <v>2.0913036290501399</v>
      </c>
      <c r="I1442" s="216">
        <v>2.3170675850106801</v>
      </c>
      <c r="J1442" s="194">
        <f t="shared" si="111"/>
        <v>2.2041856070304098</v>
      </c>
      <c r="K1442" s="219">
        <f>InpC!$F$55*100</f>
        <v>0.15</v>
      </c>
      <c r="L1442" s="219">
        <f>InpC!$F$64*100</f>
        <v>0</v>
      </c>
      <c r="M1442" s="194">
        <f t="shared" si="112"/>
        <v>2.0541856070304099</v>
      </c>
      <c r="N1442" s="194">
        <f t="shared" si="113"/>
        <v>2.0541856070304099</v>
      </c>
    </row>
    <row r="1443" spans="5:14" x14ac:dyDescent="0.25">
      <c r="E1443" s="220">
        <f t="shared" si="114"/>
        <v>44384</v>
      </c>
      <c r="F1443" s="219">
        <f xml:space="preserve"> InpC!$F$28</f>
        <v>4</v>
      </c>
      <c r="G1443" s="217">
        <f t="shared" si="110"/>
        <v>2022</v>
      </c>
      <c r="H1443" s="216">
        <v>2.0497501084792402</v>
      </c>
      <c r="I1443" s="216">
        <v>2.2745018073574998</v>
      </c>
      <c r="J1443" s="194">
        <f t="shared" si="111"/>
        <v>2.16212595791837</v>
      </c>
      <c r="K1443" s="219">
        <f>InpC!$F$55*100</f>
        <v>0.15</v>
      </c>
      <c r="L1443" s="219">
        <f>InpC!$F$64*100</f>
        <v>0</v>
      </c>
      <c r="M1443" s="194">
        <f t="shared" si="112"/>
        <v>2.0121259579183701</v>
      </c>
      <c r="N1443" s="194">
        <f t="shared" si="113"/>
        <v>2.0121259579183701</v>
      </c>
    </row>
    <row r="1444" spans="5:14" x14ac:dyDescent="0.25">
      <c r="E1444" s="220">
        <f t="shared" si="114"/>
        <v>44385</v>
      </c>
      <c r="F1444" s="219">
        <f xml:space="preserve"> InpC!$F$28</f>
        <v>4</v>
      </c>
      <c r="G1444" s="217">
        <f t="shared" si="110"/>
        <v>2022</v>
      </c>
      <c r="H1444" s="216">
        <v>2.0483680673566802</v>
      </c>
      <c r="I1444" s="216">
        <v>2.27383944957091</v>
      </c>
      <c r="J1444" s="194">
        <f t="shared" si="111"/>
        <v>2.1611037584637951</v>
      </c>
      <c r="K1444" s="219">
        <f>InpC!$F$55*100</f>
        <v>0.15</v>
      </c>
      <c r="L1444" s="219">
        <f>InpC!$F$64*100</f>
        <v>0</v>
      </c>
      <c r="M1444" s="194">
        <f t="shared" si="112"/>
        <v>2.0111037584637952</v>
      </c>
      <c r="N1444" s="194">
        <f t="shared" si="113"/>
        <v>2.0111037584637952</v>
      </c>
    </row>
    <row r="1445" spans="5:14" x14ac:dyDescent="0.25">
      <c r="E1445" s="220">
        <f t="shared" si="114"/>
        <v>44386</v>
      </c>
      <c r="F1445" s="219">
        <f xml:space="preserve"> InpC!$F$28</f>
        <v>4</v>
      </c>
      <c r="G1445" s="217">
        <f t="shared" si="110"/>
        <v>2022</v>
      </c>
      <c r="H1445" s="216">
        <v>2.1152137515323002</v>
      </c>
      <c r="I1445" s="216">
        <v>2.34262649358987</v>
      </c>
      <c r="J1445" s="194">
        <f t="shared" si="111"/>
        <v>2.2289201225610853</v>
      </c>
      <c r="K1445" s="219">
        <f>InpC!$F$55*100</f>
        <v>0.15</v>
      </c>
      <c r="L1445" s="219">
        <f>InpC!$F$64*100</f>
        <v>0</v>
      </c>
      <c r="M1445" s="194">
        <f t="shared" si="112"/>
        <v>2.0789201225610854</v>
      </c>
      <c r="N1445" s="194">
        <f t="shared" si="113"/>
        <v>2.0789201225610854</v>
      </c>
    </row>
    <row r="1446" spans="5:14" x14ac:dyDescent="0.25">
      <c r="E1446" s="220">
        <f t="shared" si="114"/>
        <v>44389</v>
      </c>
      <c r="F1446" s="219">
        <f xml:space="preserve"> InpC!$F$28</f>
        <v>4</v>
      </c>
      <c r="G1446" s="217">
        <f t="shared" si="110"/>
        <v>2022</v>
      </c>
      <c r="H1446" s="216">
        <v>2.09429886071467</v>
      </c>
      <c r="I1446" s="216">
        <v>2.32051855874683</v>
      </c>
      <c r="J1446" s="194">
        <f t="shared" si="111"/>
        <v>2.2074087097307498</v>
      </c>
      <c r="K1446" s="219">
        <f>InpC!$F$55*100</f>
        <v>0.15</v>
      </c>
      <c r="L1446" s="219">
        <f>InpC!$F$64*100</f>
        <v>0</v>
      </c>
      <c r="M1446" s="194">
        <f t="shared" si="112"/>
        <v>2.0574087097307499</v>
      </c>
      <c r="N1446" s="194">
        <f t="shared" si="113"/>
        <v>2.0574087097307499</v>
      </c>
    </row>
    <row r="1447" spans="5:14" x14ac:dyDescent="0.25">
      <c r="E1447" s="220">
        <f t="shared" si="114"/>
        <v>44390</v>
      </c>
      <c r="F1447" s="219">
        <f xml:space="preserve"> InpC!$F$28</f>
        <v>4</v>
      </c>
      <c r="G1447" s="217">
        <f t="shared" si="110"/>
        <v>2022</v>
      </c>
      <c r="H1447" s="216">
        <v>2.06176807404607</v>
      </c>
      <c r="I1447" s="216">
        <v>2.28761665700973</v>
      </c>
      <c r="J1447" s="194">
        <f t="shared" si="111"/>
        <v>2.1746923655278998</v>
      </c>
      <c r="K1447" s="219">
        <f>InpC!$F$55*100</f>
        <v>0.15</v>
      </c>
      <c r="L1447" s="219">
        <f>InpC!$F$64*100</f>
        <v>0</v>
      </c>
      <c r="M1447" s="194">
        <f t="shared" si="112"/>
        <v>2.0246923655278999</v>
      </c>
      <c r="N1447" s="194">
        <f t="shared" si="113"/>
        <v>2.0246923655278999</v>
      </c>
    </row>
    <row r="1448" spans="5:14" x14ac:dyDescent="0.25">
      <c r="E1448" s="220">
        <f t="shared" si="114"/>
        <v>44391</v>
      </c>
      <c r="F1448" s="219">
        <f xml:space="preserve"> InpC!$F$28</f>
        <v>4</v>
      </c>
      <c r="G1448" s="217">
        <f t="shared" si="110"/>
        <v>2022</v>
      </c>
      <c r="H1448" s="216">
        <v>2.0578336416825298</v>
      </c>
      <c r="I1448" s="216">
        <v>2.28421612651564</v>
      </c>
      <c r="J1448" s="194">
        <f t="shared" si="111"/>
        <v>2.1710248840990847</v>
      </c>
      <c r="K1448" s="219">
        <f>InpC!$F$55*100</f>
        <v>0.15</v>
      </c>
      <c r="L1448" s="219">
        <f>InpC!$F$64*100</f>
        <v>0</v>
      </c>
      <c r="M1448" s="194">
        <f t="shared" si="112"/>
        <v>2.0210248840990848</v>
      </c>
      <c r="N1448" s="194">
        <f t="shared" si="113"/>
        <v>2.0210248840990848</v>
      </c>
    </row>
    <row r="1449" spans="5:14" x14ac:dyDescent="0.25">
      <c r="E1449" s="220">
        <f t="shared" si="114"/>
        <v>44392</v>
      </c>
      <c r="F1449" s="219">
        <f xml:space="preserve"> InpC!$F$28</f>
        <v>4</v>
      </c>
      <c r="G1449" s="217">
        <f t="shared" si="110"/>
        <v>2022</v>
      </c>
      <c r="H1449" s="216">
        <v>2.0960779451731799</v>
      </c>
      <c r="I1449" s="216">
        <v>2.3230653175228602</v>
      </c>
      <c r="J1449" s="194">
        <f t="shared" si="111"/>
        <v>2.20957163134802</v>
      </c>
      <c r="K1449" s="219">
        <f>InpC!$F$55*100</f>
        <v>0.15</v>
      </c>
      <c r="L1449" s="219">
        <f>InpC!$F$64*100</f>
        <v>0</v>
      </c>
      <c r="M1449" s="194">
        <f t="shared" si="112"/>
        <v>2.0595716313480201</v>
      </c>
      <c r="N1449" s="194">
        <f t="shared" si="113"/>
        <v>2.0595716313480201</v>
      </c>
    </row>
    <row r="1450" spans="5:14" x14ac:dyDescent="0.25">
      <c r="E1450" s="220">
        <f t="shared" si="114"/>
        <v>44393</v>
      </c>
      <c r="F1450" s="219">
        <f xml:space="preserve"> InpC!$F$28</f>
        <v>4</v>
      </c>
      <c r="G1450" s="217">
        <f t="shared" si="110"/>
        <v>2022</v>
      </c>
      <c r="H1450" s="216">
        <v>2.0602189374213999</v>
      </c>
      <c r="I1450" s="216">
        <v>2.2875064499776001</v>
      </c>
      <c r="J1450" s="194">
        <f t="shared" si="111"/>
        <v>2.1738626936995002</v>
      </c>
      <c r="K1450" s="219">
        <f>InpC!$F$55*100</f>
        <v>0.15</v>
      </c>
      <c r="L1450" s="219">
        <f>InpC!$F$64*100</f>
        <v>0</v>
      </c>
      <c r="M1450" s="194">
        <f t="shared" si="112"/>
        <v>2.0238626936995003</v>
      </c>
      <c r="N1450" s="194">
        <f t="shared" si="113"/>
        <v>2.0238626936995003</v>
      </c>
    </row>
    <row r="1451" spans="5:14" x14ac:dyDescent="0.25">
      <c r="E1451" s="220">
        <f t="shared" si="114"/>
        <v>44396</v>
      </c>
      <c r="F1451" s="219">
        <f xml:space="preserve"> InpC!$F$28</f>
        <v>4</v>
      </c>
      <c r="G1451" s="217">
        <f t="shared" si="110"/>
        <v>2022</v>
      </c>
      <c r="H1451" s="216">
        <v>1.9784104762169401</v>
      </c>
      <c r="I1451" s="216">
        <v>2.20675412755751</v>
      </c>
      <c r="J1451" s="194">
        <f t="shared" si="111"/>
        <v>2.0925823018872252</v>
      </c>
      <c r="K1451" s="219">
        <f>InpC!$F$55*100</f>
        <v>0.15</v>
      </c>
      <c r="L1451" s="219">
        <f>InpC!$F$64*100</f>
        <v>0</v>
      </c>
      <c r="M1451" s="194">
        <f t="shared" si="112"/>
        <v>1.9425823018872252</v>
      </c>
      <c r="N1451" s="194">
        <f t="shared" si="113"/>
        <v>1.9425823018872252</v>
      </c>
    </row>
    <row r="1452" spans="5:14" x14ac:dyDescent="0.25">
      <c r="E1452" s="220">
        <f t="shared" si="114"/>
        <v>44397</v>
      </c>
      <c r="F1452" s="219">
        <f xml:space="preserve"> InpC!$F$28</f>
        <v>4</v>
      </c>
      <c r="G1452" s="217">
        <f t="shared" si="110"/>
        <v>2022</v>
      </c>
      <c r="H1452" s="216">
        <v>1.96704287199265</v>
      </c>
      <c r="I1452" s="216">
        <v>2.1977377656885202</v>
      </c>
      <c r="J1452" s="194">
        <f t="shared" si="111"/>
        <v>2.0823903188405852</v>
      </c>
      <c r="K1452" s="219">
        <f>InpC!$F$55*100</f>
        <v>0.15</v>
      </c>
      <c r="L1452" s="219">
        <f>InpC!$F$64*100</f>
        <v>0</v>
      </c>
      <c r="M1452" s="194">
        <f t="shared" si="112"/>
        <v>1.9323903188405853</v>
      </c>
      <c r="N1452" s="194">
        <f t="shared" si="113"/>
        <v>1.9323903188405853</v>
      </c>
    </row>
    <row r="1453" spans="5:14" x14ac:dyDescent="0.25">
      <c r="E1453" s="220">
        <f t="shared" si="114"/>
        <v>44398</v>
      </c>
      <c r="F1453" s="219">
        <f xml:space="preserve"> InpC!$F$28</f>
        <v>4</v>
      </c>
      <c r="G1453" s="217">
        <f t="shared" si="110"/>
        <v>2022</v>
      </c>
      <c r="H1453" s="216">
        <v>2.0199223082084399</v>
      </c>
      <c r="I1453" s="216">
        <v>2.2515086627514398</v>
      </c>
      <c r="J1453" s="194">
        <f t="shared" si="111"/>
        <v>2.1357154854799401</v>
      </c>
      <c r="K1453" s="219">
        <f>InpC!$F$55*100</f>
        <v>0.15</v>
      </c>
      <c r="L1453" s="219">
        <f>InpC!$F$64*100</f>
        <v>0</v>
      </c>
      <c r="M1453" s="194">
        <f t="shared" si="112"/>
        <v>1.9857154854799401</v>
      </c>
      <c r="N1453" s="194">
        <f t="shared" si="113"/>
        <v>1.9857154854799401</v>
      </c>
    </row>
    <row r="1454" spans="5:14" x14ac:dyDescent="0.25">
      <c r="E1454" s="220">
        <f t="shared" si="114"/>
        <v>44399</v>
      </c>
      <c r="F1454" s="219">
        <f xml:space="preserve"> InpC!$F$28</f>
        <v>4</v>
      </c>
      <c r="G1454" s="217">
        <f t="shared" si="110"/>
        <v>2022</v>
      </c>
      <c r="H1454" s="216">
        <v>1.99000955809291</v>
      </c>
      <c r="I1454" s="216">
        <v>2.2206644873644601</v>
      </c>
      <c r="J1454" s="194">
        <f t="shared" si="111"/>
        <v>2.1053370227286852</v>
      </c>
      <c r="K1454" s="219">
        <f>InpC!$F$55*100</f>
        <v>0.15</v>
      </c>
      <c r="L1454" s="219">
        <f>InpC!$F$64*100</f>
        <v>0</v>
      </c>
      <c r="M1454" s="194">
        <f t="shared" si="112"/>
        <v>1.9553370227286853</v>
      </c>
      <c r="N1454" s="194">
        <f t="shared" si="113"/>
        <v>1.9553370227286853</v>
      </c>
    </row>
    <row r="1455" spans="5:14" x14ac:dyDescent="0.25">
      <c r="E1455" s="220">
        <f t="shared" si="114"/>
        <v>44400</v>
      </c>
      <c r="F1455" s="219">
        <f xml:space="preserve"> InpC!$F$28</f>
        <v>4</v>
      </c>
      <c r="G1455" s="217">
        <f t="shared" si="110"/>
        <v>2022</v>
      </c>
      <c r="H1455" s="216">
        <v>1.9930596935984899</v>
      </c>
      <c r="I1455" s="216">
        <v>2.22495521994979</v>
      </c>
      <c r="J1455" s="194">
        <f t="shared" si="111"/>
        <v>2.1090074567741399</v>
      </c>
      <c r="K1455" s="219">
        <f>InpC!$F$55*100</f>
        <v>0.15</v>
      </c>
      <c r="L1455" s="219">
        <f>InpC!$F$64*100</f>
        <v>0</v>
      </c>
      <c r="M1455" s="194">
        <f t="shared" si="112"/>
        <v>1.95900745677414</v>
      </c>
      <c r="N1455" s="194">
        <f t="shared" si="113"/>
        <v>1.95900745677414</v>
      </c>
    </row>
    <row r="1456" spans="5:14" x14ac:dyDescent="0.25">
      <c r="E1456" s="220">
        <f t="shared" si="114"/>
        <v>44403</v>
      </c>
      <c r="F1456" s="219">
        <f xml:space="preserve"> InpC!$F$28</f>
        <v>4</v>
      </c>
      <c r="G1456" s="217">
        <f t="shared" si="110"/>
        <v>2022</v>
      </c>
      <c r="H1456" s="216">
        <v>1.98067295392932</v>
      </c>
      <c r="I1456" s="216">
        <v>2.2125300503807899</v>
      </c>
      <c r="J1456" s="194">
        <f t="shared" si="111"/>
        <v>2.096601502155055</v>
      </c>
      <c r="K1456" s="219">
        <f>InpC!$F$55*100</f>
        <v>0.15</v>
      </c>
      <c r="L1456" s="219">
        <f>InpC!$F$64*100</f>
        <v>0</v>
      </c>
      <c r="M1456" s="194">
        <f t="shared" si="112"/>
        <v>1.9466015021550551</v>
      </c>
      <c r="N1456" s="194">
        <f t="shared" si="113"/>
        <v>1.9466015021550551</v>
      </c>
    </row>
    <row r="1457" spans="5:14" x14ac:dyDescent="0.25">
      <c r="E1457" s="220">
        <f t="shared" si="114"/>
        <v>44404</v>
      </c>
      <c r="F1457" s="219">
        <f xml:space="preserve"> InpC!$F$28</f>
        <v>4</v>
      </c>
      <c r="G1457" s="217">
        <f t="shared" si="110"/>
        <v>2022</v>
      </c>
      <c r="H1457" s="216">
        <v>1.9691270009961299</v>
      </c>
      <c r="I1457" s="216">
        <v>2.2009689874864198</v>
      </c>
      <c r="J1457" s="194">
        <f t="shared" si="111"/>
        <v>2.085047994241275</v>
      </c>
      <c r="K1457" s="219">
        <f>InpC!$F$55*100</f>
        <v>0.15</v>
      </c>
      <c r="L1457" s="219">
        <f>InpC!$F$64*100</f>
        <v>0</v>
      </c>
      <c r="M1457" s="194">
        <f t="shared" si="112"/>
        <v>1.935047994241275</v>
      </c>
      <c r="N1457" s="194">
        <f t="shared" si="113"/>
        <v>1.935047994241275</v>
      </c>
    </row>
    <row r="1458" spans="5:14" x14ac:dyDescent="0.25">
      <c r="E1458" s="220">
        <f t="shared" si="114"/>
        <v>44405</v>
      </c>
      <c r="F1458" s="219">
        <f xml:space="preserve"> InpC!$F$28</f>
        <v>4</v>
      </c>
      <c r="G1458" s="217">
        <f t="shared" si="110"/>
        <v>2022</v>
      </c>
      <c r="H1458" s="216">
        <v>1.97850357902228</v>
      </c>
      <c r="I1458" s="216">
        <v>2.2090807908928598</v>
      </c>
      <c r="J1458" s="194">
        <f t="shared" si="111"/>
        <v>2.0937921849575698</v>
      </c>
      <c r="K1458" s="219">
        <f>InpC!$F$55*100</f>
        <v>0.15</v>
      </c>
      <c r="L1458" s="219">
        <f>InpC!$F$64*100</f>
        <v>0</v>
      </c>
      <c r="M1458" s="194">
        <f t="shared" si="112"/>
        <v>1.9437921849575699</v>
      </c>
      <c r="N1458" s="194">
        <f t="shared" si="113"/>
        <v>1.9437921849575699</v>
      </c>
    </row>
    <row r="1459" spans="5:14" x14ac:dyDescent="0.25">
      <c r="E1459" s="220">
        <f t="shared" si="114"/>
        <v>44406</v>
      </c>
      <c r="F1459" s="219">
        <f xml:space="preserve"> InpC!$F$28</f>
        <v>4</v>
      </c>
      <c r="G1459" s="217">
        <f t="shared" si="110"/>
        <v>2022</v>
      </c>
      <c r="H1459" s="216">
        <v>1.9806890087289499</v>
      </c>
      <c r="I1459" s="216">
        <v>2.2088617769283601</v>
      </c>
      <c r="J1459" s="194">
        <f t="shared" si="111"/>
        <v>2.0947753928286552</v>
      </c>
      <c r="K1459" s="219">
        <f>InpC!$F$55*100</f>
        <v>0.15</v>
      </c>
      <c r="L1459" s="219">
        <f>InpC!$F$64*100</f>
        <v>0</v>
      </c>
      <c r="M1459" s="194">
        <f t="shared" si="112"/>
        <v>1.9447753928286553</v>
      </c>
      <c r="N1459" s="194">
        <f t="shared" si="113"/>
        <v>1.9447753928286553</v>
      </c>
    </row>
    <row r="1460" spans="5:14" x14ac:dyDescent="0.25">
      <c r="E1460" s="220">
        <f t="shared" si="114"/>
        <v>44407</v>
      </c>
      <c r="F1460" s="219">
        <f xml:space="preserve"> InpC!$F$28</f>
        <v>4</v>
      </c>
      <c r="G1460" s="217">
        <f t="shared" si="110"/>
        <v>2022</v>
      </c>
      <c r="H1460" s="216">
        <v>1.9793608163063099</v>
      </c>
      <c r="I1460" s="216">
        <v>2.2112657989675699</v>
      </c>
      <c r="J1460" s="194">
        <f t="shared" si="111"/>
        <v>2.0953133076369399</v>
      </c>
      <c r="K1460" s="219">
        <f>InpC!$F$55*100</f>
        <v>0.15</v>
      </c>
      <c r="L1460" s="219">
        <f>InpC!$F$64*100</f>
        <v>0</v>
      </c>
      <c r="M1460" s="194">
        <f t="shared" si="112"/>
        <v>1.94531330763694</v>
      </c>
      <c r="N1460" s="194">
        <f t="shared" si="113"/>
        <v>1.94531330763694</v>
      </c>
    </row>
    <row r="1461" spans="5:14" x14ac:dyDescent="0.25">
      <c r="E1461" s="220">
        <f t="shared" si="114"/>
        <v>44410</v>
      </c>
      <c r="F1461" s="219">
        <f xml:space="preserve"> InpC!$F$28</f>
        <v>4</v>
      </c>
      <c r="G1461" s="217">
        <f t="shared" si="110"/>
        <v>2022</v>
      </c>
      <c r="H1461" s="216">
        <v>1.9567010494325301</v>
      </c>
      <c r="I1461" s="216">
        <v>2.1944139103319298</v>
      </c>
      <c r="J1461" s="194">
        <f t="shared" si="111"/>
        <v>2.0755574798822298</v>
      </c>
      <c r="K1461" s="219">
        <f>InpC!$F$55*100</f>
        <v>0.15</v>
      </c>
      <c r="L1461" s="219">
        <f>InpC!$F$64*100</f>
        <v>0</v>
      </c>
      <c r="M1461" s="194">
        <f t="shared" si="112"/>
        <v>1.9255574798822299</v>
      </c>
      <c r="N1461" s="194">
        <f t="shared" si="113"/>
        <v>1.9255574798822299</v>
      </c>
    </row>
    <row r="1462" spans="5:14" x14ac:dyDescent="0.25">
      <c r="E1462" s="220">
        <f t="shared" si="114"/>
        <v>44411</v>
      </c>
      <c r="F1462" s="219">
        <f xml:space="preserve"> InpC!$F$28</f>
        <v>4</v>
      </c>
      <c r="G1462" s="217">
        <f t="shared" si="110"/>
        <v>2022</v>
      </c>
      <c r="H1462" s="216">
        <v>1.92033317611747</v>
      </c>
      <c r="I1462" s="216">
        <v>2.15675795929626</v>
      </c>
      <c r="J1462" s="194">
        <f t="shared" si="111"/>
        <v>2.0385455677068651</v>
      </c>
      <c r="K1462" s="219">
        <f>InpC!$F$55*100</f>
        <v>0.15</v>
      </c>
      <c r="L1462" s="219">
        <f>InpC!$F$64*100</f>
        <v>0</v>
      </c>
      <c r="M1462" s="194">
        <f t="shared" si="112"/>
        <v>1.8885455677068652</v>
      </c>
      <c r="N1462" s="194">
        <f t="shared" si="113"/>
        <v>1.8885455677068652</v>
      </c>
    </row>
    <row r="1463" spans="5:14" x14ac:dyDescent="0.25">
      <c r="E1463" s="220">
        <f t="shared" si="114"/>
        <v>44412</v>
      </c>
      <c r="F1463" s="219">
        <f xml:space="preserve"> InpC!$F$28</f>
        <v>4</v>
      </c>
      <c r="G1463" s="217">
        <f t="shared" si="110"/>
        <v>2022</v>
      </c>
      <c r="H1463" s="216">
        <v>1.9266004605506999</v>
      </c>
      <c r="I1463" s="216">
        <v>2.1615852198749401</v>
      </c>
      <c r="J1463" s="194">
        <f t="shared" si="111"/>
        <v>2.0440928402128202</v>
      </c>
      <c r="K1463" s="219">
        <f>InpC!$F$55*100</f>
        <v>0.15</v>
      </c>
      <c r="L1463" s="219">
        <f>InpC!$F$64*100</f>
        <v>0</v>
      </c>
      <c r="M1463" s="194">
        <f t="shared" si="112"/>
        <v>1.8940928402128203</v>
      </c>
      <c r="N1463" s="194">
        <f t="shared" si="113"/>
        <v>1.8940928402128203</v>
      </c>
    </row>
    <row r="1464" spans="5:14" x14ac:dyDescent="0.25">
      <c r="E1464" s="220">
        <f t="shared" si="114"/>
        <v>44413</v>
      </c>
      <c r="F1464" s="219">
        <f xml:space="preserve"> InpC!$F$28</f>
        <v>4</v>
      </c>
      <c r="G1464" s="217">
        <f t="shared" si="110"/>
        <v>2022</v>
      </c>
      <c r="H1464" s="216">
        <v>1.9182085184328099</v>
      </c>
      <c r="I1464" s="216">
        <v>2.15130524706555</v>
      </c>
      <c r="J1464" s="194">
        <f t="shared" si="111"/>
        <v>2.0347568827491802</v>
      </c>
      <c r="K1464" s="219">
        <f>InpC!$F$55*100</f>
        <v>0.15</v>
      </c>
      <c r="L1464" s="219">
        <f>InpC!$F$64*100</f>
        <v>0</v>
      </c>
      <c r="M1464" s="194">
        <f t="shared" si="112"/>
        <v>1.8847568827491803</v>
      </c>
      <c r="N1464" s="194">
        <f t="shared" si="113"/>
        <v>1.8847568827491803</v>
      </c>
    </row>
    <row r="1465" spans="5:14" x14ac:dyDescent="0.25">
      <c r="E1465" s="220">
        <f t="shared" si="114"/>
        <v>44414</v>
      </c>
      <c r="F1465" s="219">
        <f xml:space="preserve"> InpC!$F$28</f>
        <v>4</v>
      </c>
      <c r="G1465" s="217">
        <f t="shared" si="110"/>
        <v>2022</v>
      </c>
      <c r="H1465" s="216">
        <v>1.9840861468143101</v>
      </c>
      <c r="I1465" s="216">
        <v>2.2221256063603301</v>
      </c>
      <c r="J1465" s="194">
        <f t="shared" si="111"/>
        <v>2.1031058765873203</v>
      </c>
      <c r="K1465" s="219">
        <f>InpC!$F$55*100</f>
        <v>0.15</v>
      </c>
      <c r="L1465" s="219">
        <f>InpC!$F$64*100</f>
        <v>0</v>
      </c>
      <c r="M1465" s="194">
        <f t="shared" si="112"/>
        <v>1.9531058765873204</v>
      </c>
      <c r="N1465" s="194">
        <f t="shared" si="113"/>
        <v>1.9531058765873204</v>
      </c>
    </row>
    <row r="1466" spans="5:14" x14ac:dyDescent="0.25">
      <c r="E1466" s="220">
        <f t="shared" si="114"/>
        <v>44417</v>
      </c>
      <c r="F1466" s="219">
        <f xml:space="preserve"> InpC!$F$28</f>
        <v>4</v>
      </c>
      <c r="G1466" s="217">
        <f t="shared" si="110"/>
        <v>2022</v>
      </c>
      <c r="H1466" s="216">
        <v>1.94163029551942</v>
      </c>
      <c r="I1466" s="216">
        <v>2.18011780605912</v>
      </c>
      <c r="J1466" s="194">
        <f t="shared" si="111"/>
        <v>2.0608740507892698</v>
      </c>
      <c r="K1466" s="219">
        <f>InpC!$F$55*100</f>
        <v>0.15</v>
      </c>
      <c r="L1466" s="219">
        <f>InpC!$F$64*100</f>
        <v>0</v>
      </c>
      <c r="M1466" s="194">
        <f t="shared" si="112"/>
        <v>1.9108740507892699</v>
      </c>
      <c r="N1466" s="194">
        <f t="shared" si="113"/>
        <v>1.9108740507892699</v>
      </c>
    </row>
    <row r="1467" spans="5:14" x14ac:dyDescent="0.25">
      <c r="E1467" s="220">
        <f t="shared" si="114"/>
        <v>44418</v>
      </c>
      <c r="F1467" s="219">
        <f xml:space="preserve"> InpC!$F$28</f>
        <v>4</v>
      </c>
      <c r="G1467" s="217">
        <f t="shared" si="110"/>
        <v>2022</v>
      </c>
      <c r="H1467" s="216">
        <v>1.9367225640860199</v>
      </c>
      <c r="I1467" s="216">
        <v>2.17875723151902</v>
      </c>
      <c r="J1467" s="194">
        <f t="shared" si="111"/>
        <v>2.0577398978025201</v>
      </c>
      <c r="K1467" s="219">
        <f>InpC!$F$55*100</f>
        <v>0.15</v>
      </c>
      <c r="L1467" s="219">
        <f>InpC!$F$64*100</f>
        <v>0</v>
      </c>
      <c r="M1467" s="194">
        <f t="shared" si="112"/>
        <v>1.9077398978025202</v>
      </c>
      <c r="N1467" s="194">
        <f t="shared" si="113"/>
        <v>1.9077398978025202</v>
      </c>
    </row>
    <row r="1468" spans="5:14" x14ac:dyDescent="0.25">
      <c r="E1468" s="220">
        <f t="shared" si="114"/>
        <v>44419</v>
      </c>
      <c r="F1468" s="219">
        <f xml:space="preserve"> InpC!$F$28</f>
        <v>4</v>
      </c>
      <c r="G1468" s="217">
        <f t="shared" si="110"/>
        <v>2022</v>
      </c>
      <c r="H1468" s="216">
        <v>1.94137468292757</v>
      </c>
      <c r="I1468" s="216">
        <v>2.1822887971461999</v>
      </c>
      <c r="J1468" s="194">
        <f t="shared" si="111"/>
        <v>2.0618317400368849</v>
      </c>
      <c r="K1468" s="219">
        <f>InpC!$F$55*100</f>
        <v>0.15</v>
      </c>
      <c r="L1468" s="219">
        <f>InpC!$F$64*100</f>
        <v>0</v>
      </c>
      <c r="M1468" s="194">
        <f t="shared" si="112"/>
        <v>1.9118317400368849</v>
      </c>
      <c r="N1468" s="194">
        <f t="shared" si="113"/>
        <v>1.9118317400368849</v>
      </c>
    </row>
    <row r="1469" spans="5:14" x14ac:dyDescent="0.25">
      <c r="E1469" s="220">
        <f t="shared" si="114"/>
        <v>44420</v>
      </c>
      <c r="F1469" s="219">
        <f xml:space="preserve"> InpC!$F$28</f>
        <v>4</v>
      </c>
      <c r="G1469" s="217">
        <f t="shared" si="110"/>
        <v>2022</v>
      </c>
      <c r="H1469" s="216">
        <v>1.96184573072984</v>
      </c>
      <c r="I1469" s="216">
        <v>2.2045296874145999</v>
      </c>
      <c r="J1469" s="194">
        <f t="shared" si="111"/>
        <v>2.0831877090722202</v>
      </c>
      <c r="K1469" s="219">
        <f>InpC!$F$55*100</f>
        <v>0.15</v>
      </c>
      <c r="L1469" s="219">
        <f>InpC!$F$64*100</f>
        <v>0</v>
      </c>
      <c r="M1469" s="194">
        <f t="shared" si="112"/>
        <v>1.9331877090722203</v>
      </c>
      <c r="N1469" s="194">
        <f t="shared" si="113"/>
        <v>1.9331877090722203</v>
      </c>
    </row>
    <row r="1470" spans="5:14" x14ac:dyDescent="0.25">
      <c r="E1470" s="220">
        <f t="shared" si="114"/>
        <v>44421</v>
      </c>
      <c r="F1470" s="219">
        <f xml:space="preserve"> InpC!$F$28</f>
        <v>4</v>
      </c>
      <c r="G1470" s="217">
        <f t="shared" si="110"/>
        <v>2022</v>
      </c>
      <c r="H1470" s="216">
        <v>1.9482794593700199</v>
      </c>
      <c r="I1470" s="216">
        <v>2.1894696645629499</v>
      </c>
      <c r="J1470" s="194">
        <f t="shared" si="111"/>
        <v>2.068874561966485</v>
      </c>
      <c r="K1470" s="219">
        <f>InpC!$F$55*100</f>
        <v>0.15</v>
      </c>
      <c r="L1470" s="219">
        <f>InpC!$F$64*100</f>
        <v>0</v>
      </c>
      <c r="M1470" s="194">
        <f t="shared" si="112"/>
        <v>1.9188745619664851</v>
      </c>
      <c r="N1470" s="194">
        <f t="shared" si="113"/>
        <v>1.9188745619664851</v>
      </c>
    </row>
    <row r="1471" spans="5:14" x14ac:dyDescent="0.25">
      <c r="E1471" s="220">
        <f t="shared" si="114"/>
        <v>44424</v>
      </c>
      <c r="F1471" s="219">
        <f xml:space="preserve"> InpC!$F$28</f>
        <v>4</v>
      </c>
      <c r="G1471" s="217">
        <f t="shared" si="110"/>
        <v>2022</v>
      </c>
      <c r="H1471" s="216">
        <v>1.9352159832510001</v>
      </c>
      <c r="I1471" s="216">
        <v>2.1784383651679602</v>
      </c>
      <c r="J1471" s="194">
        <f t="shared" si="111"/>
        <v>2.0568271742094799</v>
      </c>
      <c r="K1471" s="219">
        <f>InpC!$F$55*100</f>
        <v>0.15</v>
      </c>
      <c r="L1471" s="219">
        <f>InpC!$F$64*100</f>
        <v>0</v>
      </c>
      <c r="M1471" s="194">
        <f t="shared" si="112"/>
        <v>1.90682717420948</v>
      </c>
      <c r="N1471" s="194">
        <f t="shared" si="113"/>
        <v>1.90682717420948</v>
      </c>
    </row>
    <row r="1472" spans="5:14" x14ac:dyDescent="0.25">
      <c r="E1472" s="220">
        <f t="shared" si="114"/>
        <v>44425</v>
      </c>
      <c r="F1472" s="219">
        <f xml:space="preserve"> InpC!$F$28</f>
        <v>4</v>
      </c>
      <c r="G1472" s="217">
        <f t="shared" si="110"/>
        <v>2022</v>
      </c>
      <c r="H1472" s="216">
        <v>1.92716098653572</v>
      </c>
      <c r="I1472" s="216">
        <v>2.1720455411705601</v>
      </c>
      <c r="J1472" s="194">
        <f t="shared" si="111"/>
        <v>2.0496032638531401</v>
      </c>
      <c r="K1472" s="219">
        <f>InpC!$F$55*100</f>
        <v>0.15</v>
      </c>
      <c r="L1472" s="219">
        <f>InpC!$F$64*100</f>
        <v>0</v>
      </c>
      <c r="M1472" s="194">
        <f t="shared" si="112"/>
        <v>1.8996032638531402</v>
      </c>
      <c r="N1472" s="194">
        <f t="shared" si="113"/>
        <v>1.8996032638531402</v>
      </c>
    </row>
    <row r="1473" spans="5:14" x14ac:dyDescent="0.25">
      <c r="E1473" s="220">
        <f t="shared" si="114"/>
        <v>44426</v>
      </c>
      <c r="F1473" s="219">
        <f xml:space="preserve"> InpC!$F$28</f>
        <v>4</v>
      </c>
      <c r="G1473" s="217">
        <f t="shared" si="110"/>
        <v>2022</v>
      </c>
      <c r="H1473" s="216">
        <v>1.94176309844091</v>
      </c>
      <c r="I1473" s="216">
        <v>2.1866134612588302</v>
      </c>
      <c r="J1473" s="194">
        <f t="shared" si="111"/>
        <v>2.0641882798498701</v>
      </c>
      <c r="K1473" s="219">
        <f>InpC!$F$55*100</f>
        <v>0.15</v>
      </c>
      <c r="L1473" s="219">
        <f>InpC!$F$64*100</f>
        <v>0</v>
      </c>
      <c r="M1473" s="194">
        <f t="shared" si="112"/>
        <v>1.9141882798498702</v>
      </c>
      <c r="N1473" s="194">
        <f t="shared" si="113"/>
        <v>1.9141882798498702</v>
      </c>
    </row>
    <row r="1474" spans="5:14" x14ac:dyDescent="0.25">
      <c r="E1474" s="220">
        <f t="shared" si="114"/>
        <v>44427</v>
      </c>
      <c r="F1474" s="219">
        <f xml:space="preserve"> InpC!$F$28</f>
        <v>4</v>
      </c>
      <c r="G1474" s="217">
        <f t="shared" si="110"/>
        <v>2022</v>
      </c>
      <c r="H1474" s="216">
        <v>1.9268079663642801</v>
      </c>
      <c r="I1474" s="216">
        <v>2.17301510542441</v>
      </c>
      <c r="J1474" s="194">
        <f t="shared" si="111"/>
        <v>2.0499115358943452</v>
      </c>
      <c r="K1474" s="219">
        <f>InpC!$F$55*100</f>
        <v>0.15</v>
      </c>
      <c r="L1474" s="219">
        <f>InpC!$F$64*100</f>
        <v>0</v>
      </c>
      <c r="M1474" s="194">
        <f t="shared" si="112"/>
        <v>1.8999115358943452</v>
      </c>
      <c r="N1474" s="194">
        <f t="shared" si="113"/>
        <v>1.8999115358943452</v>
      </c>
    </row>
    <row r="1475" spans="5:14" x14ac:dyDescent="0.25">
      <c r="E1475" s="220">
        <f t="shared" si="114"/>
        <v>44428</v>
      </c>
      <c r="F1475" s="219">
        <f xml:space="preserve"> InpC!$F$28</f>
        <v>4</v>
      </c>
      <c r="G1475" s="217">
        <f t="shared" si="110"/>
        <v>2022</v>
      </c>
      <c r="H1475" s="216">
        <v>1.92133352258353</v>
      </c>
      <c r="I1475" s="216">
        <v>2.1660502651748201</v>
      </c>
      <c r="J1475" s="194">
        <f t="shared" si="111"/>
        <v>2.043691893879175</v>
      </c>
      <c r="K1475" s="219">
        <f>InpC!$F$55*100</f>
        <v>0.15</v>
      </c>
      <c r="L1475" s="219">
        <f>InpC!$F$64*100</f>
        <v>0</v>
      </c>
      <c r="M1475" s="194">
        <f t="shared" si="112"/>
        <v>1.8936918938791751</v>
      </c>
      <c r="N1475" s="194">
        <f t="shared" si="113"/>
        <v>1.8936918938791751</v>
      </c>
    </row>
    <row r="1476" spans="5:14" x14ac:dyDescent="0.25">
      <c r="E1476" s="220">
        <f t="shared" si="114"/>
        <v>44431</v>
      </c>
      <c r="F1476" s="219">
        <f xml:space="preserve"> InpC!$F$28</f>
        <v>4</v>
      </c>
      <c r="G1476" s="217">
        <f t="shared" si="110"/>
        <v>2022</v>
      </c>
      <c r="H1476" s="216">
        <v>1.93592945860496</v>
      </c>
      <c r="I1476" s="216">
        <v>2.1814644864678199</v>
      </c>
      <c r="J1476" s="194">
        <f t="shared" si="111"/>
        <v>2.0586969725363899</v>
      </c>
      <c r="K1476" s="219">
        <f>InpC!$F$55*100</f>
        <v>0.15</v>
      </c>
      <c r="L1476" s="219">
        <f>InpC!$F$64*100</f>
        <v>0</v>
      </c>
      <c r="M1476" s="194">
        <f t="shared" si="112"/>
        <v>1.90869697253639</v>
      </c>
      <c r="N1476" s="194">
        <f t="shared" si="113"/>
        <v>1.90869697253639</v>
      </c>
    </row>
    <row r="1477" spans="5:14" x14ac:dyDescent="0.25">
      <c r="E1477" s="220">
        <f t="shared" si="114"/>
        <v>44432</v>
      </c>
      <c r="F1477" s="219">
        <f xml:space="preserve"> InpC!$F$28</f>
        <v>4</v>
      </c>
      <c r="G1477" s="217">
        <f t="shared" si="110"/>
        <v>2022</v>
      </c>
      <c r="H1477" s="216">
        <v>1.9292002230212699</v>
      </c>
      <c r="I1477" s="216">
        <v>2.1748640370899399</v>
      </c>
      <c r="J1477" s="194">
        <f t="shared" si="111"/>
        <v>2.052032130055605</v>
      </c>
      <c r="K1477" s="219">
        <f>InpC!$F$55*100</f>
        <v>0.15</v>
      </c>
      <c r="L1477" s="219">
        <f>InpC!$F$64*100</f>
        <v>0</v>
      </c>
      <c r="M1477" s="194">
        <f t="shared" si="112"/>
        <v>1.9020321300556051</v>
      </c>
      <c r="N1477" s="194">
        <f t="shared" si="113"/>
        <v>1.9020321300556051</v>
      </c>
    </row>
    <row r="1478" spans="5:14" x14ac:dyDescent="0.25">
      <c r="E1478" s="220">
        <f t="shared" si="114"/>
        <v>44433</v>
      </c>
      <c r="F1478" s="219">
        <f xml:space="preserve"> InpC!$F$28</f>
        <v>4</v>
      </c>
      <c r="G1478" s="217">
        <f t="shared" si="110"/>
        <v>2022</v>
      </c>
      <c r="H1478" s="216">
        <v>1.99232493505902</v>
      </c>
      <c r="I1478" s="216">
        <v>2.2380770409559099</v>
      </c>
      <c r="J1478" s="194">
        <f t="shared" si="111"/>
        <v>2.1152009880074649</v>
      </c>
      <c r="K1478" s="219">
        <f>InpC!$F$55*100</f>
        <v>0.15</v>
      </c>
      <c r="L1478" s="219">
        <f>InpC!$F$64*100</f>
        <v>0</v>
      </c>
      <c r="M1478" s="194">
        <f t="shared" si="112"/>
        <v>1.965200988007465</v>
      </c>
      <c r="N1478" s="194">
        <f t="shared" si="113"/>
        <v>1.965200988007465</v>
      </c>
    </row>
    <row r="1479" spans="5:14" x14ac:dyDescent="0.25">
      <c r="E1479" s="220">
        <f t="shared" si="114"/>
        <v>44434</v>
      </c>
      <c r="F1479" s="219">
        <f xml:space="preserve"> InpC!$F$28</f>
        <v>4</v>
      </c>
      <c r="G1479" s="217">
        <f t="shared" ref="G1479:G1542" si="115">YEAR(E1479) + IF(MONTH(E1479) &gt;= F1479, 1, 0)</f>
        <v>2022</v>
      </c>
      <c r="H1479" s="216">
        <v>1.9963757876725601</v>
      </c>
      <c r="I1479" s="216">
        <v>2.2429859540710302</v>
      </c>
      <c r="J1479" s="194">
        <f t="shared" ref="J1479:J1542" si="116">IFERROR(AVERAGE(H1479:I1479),"")</f>
        <v>2.1196808708717949</v>
      </c>
      <c r="K1479" s="219">
        <f>InpC!$F$55*100</f>
        <v>0.15</v>
      </c>
      <c r="L1479" s="219">
        <f>InpC!$F$64*100</f>
        <v>0</v>
      </c>
      <c r="M1479" s="194">
        <f t="shared" ref="M1479:M1542" si="117" xml:space="preserve"> IFERROR(J1479 - K1479,"")</f>
        <v>1.969680870871795</v>
      </c>
      <c r="N1479" s="194">
        <f t="shared" ref="N1479:N1542" si="118">IFERROR(J1479-K1479+L1479,"")</f>
        <v>1.969680870871795</v>
      </c>
    </row>
    <row r="1480" spans="5:14" x14ac:dyDescent="0.25">
      <c r="E1480" s="220">
        <f t="shared" ref="E1480:E1543" si="119">WORKDAY(E1479,1,)</f>
        <v>44435</v>
      </c>
      <c r="F1480" s="219">
        <f xml:space="preserve"> InpC!$F$28</f>
        <v>4</v>
      </c>
      <c r="G1480" s="217">
        <f t="shared" si="115"/>
        <v>2022</v>
      </c>
      <c r="H1480" s="216">
        <v>1.98484170398207</v>
      </c>
      <c r="I1480" s="216">
        <v>2.23185825352836</v>
      </c>
      <c r="J1480" s="194">
        <f t="shared" si="116"/>
        <v>2.1083499787552151</v>
      </c>
      <c r="K1480" s="219">
        <f>InpC!$F$55*100</f>
        <v>0.15</v>
      </c>
      <c r="L1480" s="219">
        <f>InpC!$F$64*100</f>
        <v>0</v>
      </c>
      <c r="M1480" s="194">
        <f t="shared" si="117"/>
        <v>1.9583499787552152</v>
      </c>
      <c r="N1480" s="194">
        <f t="shared" si="118"/>
        <v>1.9583499787552152</v>
      </c>
    </row>
    <row r="1481" spans="5:14" x14ac:dyDescent="0.25">
      <c r="E1481" s="220">
        <f t="shared" si="119"/>
        <v>44438</v>
      </c>
      <c r="F1481" s="219">
        <f xml:space="preserve"> InpC!$F$28</f>
        <v>4</v>
      </c>
      <c r="G1481" s="217">
        <f t="shared" si="115"/>
        <v>2022</v>
      </c>
      <c r="H1481" s="216">
        <v>1.9842876253662001</v>
      </c>
      <c r="I1481" s="216">
        <v>2.2311429449041298</v>
      </c>
      <c r="J1481" s="194">
        <f t="shared" si="116"/>
        <v>2.107715285135165</v>
      </c>
      <c r="K1481" s="219">
        <f>InpC!$F$55*100</f>
        <v>0.15</v>
      </c>
      <c r="L1481" s="219">
        <f>InpC!$F$64*100</f>
        <v>0</v>
      </c>
      <c r="M1481" s="194">
        <f t="shared" si="117"/>
        <v>1.9577152851351651</v>
      </c>
      <c r="N1481" s="194">
        <f t="shared" si="118"/>
        <v>1.9577152851351651</v>
      </c>
    </row>
    <row r="1482" spans="5:14" x14ac:dyDescent="0.25">
      <c r="E1482" s="220">
        <f t="shared" si="119"/>
        <v>44439</v>
      </c>
      <c r="F1482" s="219">
        <f xml:space="preserve"> InpC!$F$28</f>
        <v>4</v>
      </c>
      <c r="G1482" s="217">
        <f t="shared" si="115"/>
        <v>2022</v>
      </c>
      <c r="H1482" s="216">
        <v>2.02118749561411</v>
      </c>
      <c r="I1482" s="216">
        <v>2.2663707697315201</v>
      </c>
      <c r="J1482" s="194">
        <f t="shared" si="116"/>
        <v>2.1437791326728153</v>
      </c>
      <c r="K1482" s="219">
        <f>InpC!$F$55*100</f>
        <v>0.15</v>
      </c>
      <c r="L1482" s="219">
        <f>InpC!$F$64*100</f>
        <v>0</v>
      </c>
      <c r="M1482" s="194">
        <f t="shared" si="117"/>
        <v>1.9937791326728154</v>
      </c>
      <c r="N1482" s="194">
        <f t="shared" si="118"/>
        <v>1.9937791326728154</v>
      </c>
    </row>
    <row r="1483" spans="5:14" x14ac:dyDescent="0.25">
      <c r="E1483" s="220">
        <f t="shared" si="119"/>
        <v>44440</v>
      </c>
      <c r="F1483" s="219">
        <f xml:space="preserve"> InpC!$F$28</f>
        <v>4</v>
      </c>
      <c r="G1483" s="217">
        <f t="shared" si="115"/>
        <v>2022</v>
      </c>
      <c r="H1483" s="216">
        <v>2.0115298406739002</v>
      </c>
      <c r="I1483" s="216">
        <v>2.25645999285666</v>
      </c>
      <c r="J1483" s="194">
        <f t="shared" si="116"/>
        <v>2.1339949167652801</v>
      </c>
      <c r="K1483" s="219">
        <f>InpC!$F$55*100</f>
        <v>0.15</v>
      </c>
      <c r="L1483" s="219">
        <f>InpC!$F$64*100</f>
        <v>0</v>
      </c>
      <c r="M1483" s="194">
        <f t="shared" si="117"/>
        <v>1.9839949167652802</v>
      </c>
      <c r="N1483" s="194">
        <f t="shared" si="118"/>
        <v>1.9839949167652802</v>
      </c>
    </row>
    <row r="1484" spans="5:14" x14ac:dyDescent="0.25">
      <c r="E1484" s="220">
        <f t="shared" si="119"/>
        <v>44441</v>
      </c>
      <c r="F1484" s="219">
        <f xml:space="preserve"> InpC!$F$28</f>
        <v>4</v>
      </c>
      <c r="G1484" s="217">
        <f t="shared" si="115"/>
        <v>2022</v>
      </c>
      <c r="H1484" s="216">
        <v>1.99216777174822</v>
      </c>
      <c r="I1484" s="216">
        <v>2.23641401132301</v>
      </c>
      <c r="J1484" s="194">
        <f t="shared" si="116"/>
        <v>2.1142908915356151</v>
      </c>
      <c r="K1484" s="219">
        <f>InpC!$F$55*100</f>
        <v>0.15</v>
      </c>
      <c r="L1484" s="219">
        <f>InpC!$F$64*100</f>
        <v>0</v>
      </c>
      <c r="M1484" s="194">
        <f t="shared" si="117"/>
        <v>1.9642908915356152</v>
      </c>
      <c r="N1484" s="194">
        <f t="shared" si="118"/>
        <v>1.9642908915356152</v>
      </c>
    </row>
    <row r="1485" spans="5:14" x14ac:dyDescent="0.25">
      <c r="E1485" s="220">
        <f t="shared" si="119"/>
        <v>44442</v>
      </c>
      <c r="F1485" s="219">
        <f xml:space="preserve"> InpC!$F$28</f>
        <v>4</v>
      </c>
      <c r="G1485" s="217">
        <f t="shared" si="115"/>
        <v>2022</v>
      </c>
      <c r="H1485" s="216">
        <v>2.0240289481578202</v>
      </c>
      <c r="I1485" s="216">
        <v>2.26682475729553</v>
      </c>
      <c r="J1485" s="194">
        <f t="shared" si="116"/>
        <v>2.1454268527266751</v>
      </c>
      <c r="K1485" s="219">
        <f>InpC!$F$55*100</f>
        <v>0.15</v>
      </c>
      <c r="L1485" s="219">
        <f>InpC!$F$64*100</f>
        <v>0</v>
      </c>
      <c r="M1485" s="194">
        <f t="shared" si="117"/>
        <v>1.9954268527266752</v>
      </c>
      <c r="N1485" s="194">
        <f t="shared" si="118"/>
        <v>1.9954268527266752</v>
      </c>
    </row>
    <row r="1486" spans="5:14" x14ac:dyDescent="0.25">
      <c r="E1486" s="220">
        <f t="shared" si="119"/>
        <v>44445</v>
      </c>
      <c r="F1486" s="219">
        <f xml:space="preserve"> InpC!$F$28</f>
        <v>4</v>
      </c>
      <c r="G1486" s="217">
        <f t="shared" si="115"/>
        <v>2022</v>
      </c>
      <c r="H1486" s="216">
        <v>2.0051753840450401</v>
      </c>
      <c r="I1486" s="216">
        <v>2.2481113030516</v>
      </c>
      <c r="J1486" s="194">
        <f t="shared" si="116"/>
        <v>2.1266433435483201</v>
      </c>
      <c r="K1486" s="219">
        <f>InpC!$F$55*100</f>
        <v>0.15</v>
      </c>
      <c r="L1486" s="219">
        <f>InpC!$F$64*100</f>
        <v>0</v>
      </c>
      <c r="M1486" s="194">
        <f t="shared" si="117"/>
        <v>1.9766433435483202</v>
      </c>
      <c r="N1486" s="194">
        <f t="shared" si="118"/>
        <v>1.9766433435483202</v>
      </c>
    </row>
    <row r="1487" spans="5:14" x14ac:dyDescent="0.25">
      <c r="E1487" s="220">
        <f t="shared" si="119"/>
        <v>44446</v>
      </c>
      <c r="F1487" s="219">
        <f xml:space="preserve"> InpC!$F$28</f>
        <v>4</v>
      </c>
      <c r="G1487" s="217">
        <f t="shared" si="115"/>
        <v>2022</v>
      </c>
      <c r="H1487" s="216">
        <v>2.0418110634558002</v>
      </c>
      <c r="I1487" s="216">
        <v>2.2844861416843698</v>
      </c>
      <c r="J1487" s="194">
        <f t="shared" si="116"/>
        <v>2.163148602570085</v>
      </c>
      <c r="K1487" s="219">
        <f>InpC!$F$55*100</f>
        <v>0.15</v>
      </c>
      <c r="L1487" s="219">
        <f>InpC!$F$64*100</f>
        <v>0</v>
      </c>
      <c r="M1487" s="194">
        <f t="shared" si="117"/>
        <v>2.0131486025700851</v>
      </c>
      <c r="N1487" s="194">
        <f t="shared" si="118"/>
        <v>2.0131486025700851</v>
      </c>
    </row>
    <row r="1488" spans="5:14" x14ac:dyDescent="0.25">
      <c r="E1488" s="220">
        <f t="shared" si="119"/>
        <v>44447</v>
      </c>
      <c r="F1488" s="219">
        <f xml:space="preserve"> InpC!$F$28</f>
        <v>4</v>
      </c>
      <c r="G1488" s="217">
        <f t="shared" si="115"/>
        <v>2022</v>
      </c>
      <c r="H1488" s="216">
        <v>2.0293845218892601</v>
      </c>
      <c r="I1488" s="216">
        <v>2.27256053253668</v>
      </c>
      <c r="J1488" s="194">
        <f t="shared" si="116"/>
        <v>2.1509725272129701</v>
      </c>
      <c r="K1488" s="219">
        <f>InpC!$F$55*100</f>
        <v>0.15</v>
      </c>
      <c r="L1488" s="219">
        <f>InpC!$F$64*100</f>
        <v>0</v>
      </c>
      <c r="M1488" s="194">
        <f t="shared" si="117"/>
        <v>2.0009725272129701</v>
      </c>
      <c r="N1488" s="194">
        <f t="shared" si="118"/>
        <v>2.0009725272129701</v>
      </c>
    </row>
    <row r="1489" spans="5:14" x14ac:dyDescent="0.25">
      <c r="E1489" s="220">
        <f t="shared" si="119"/>
        <v>44448</v>
      </c>
      <c r="F1489" s="219">
        <f xml:space="preserve"> InpC!$F$28</f>
        <v>4</v>
      </c>
      <c r="G1489" s="217">
        <f t="shared" si="115"/>
        <v>2022</v>
      </c>
      <c r="H1489" s="216">
        <v>2.03483266784384</v>
      </c>
      <c r="I1489" s="216">
        <v>2.27942662288577</v>
      </c>
      <c r="J1489" s="194">
        <f t="shared" si="116"/>
        <v>2.157129645364805</v>
      </c>
      <c r="K1489" s="219">
        <f>InpC!$F$55*100</f>
        <v>0.15</v>
      </c>
      <c r="L1489" s="219">
        <f>InpC!$F$64*100</f>
        <v>0</v>
      </c>
      <c r="M1489" s="194">
        <f t="shared" si="117"/>
        <v>2.0071296453648051</v>
      </c>
      <c r="N1489" s="194">
        <f t="shared" si="118"/>
        <v>2.0071296453648051</v>
      </c>
    </row>
    <row r="1490" spans="5:14" x14ac:dyDescent="0.25">
      <c r="E1490" s="220">
        <f t="shared" si="119"/>
        <v>44449</v>
      </c>
      <c r="F1490" s="219">
        <f xml:space="preserve"> InpC!$F$28</f>
        <v>4</v>
      </c>
      <c r="G1490" s="217">
        <f t="shared" si="115"/>
        <v>2022</v>
      </c>
      <c r="H1490" s="216">
        <v>2.0371317888273901</v>
      </c>
      <c r="I1490" s="216">
        <v>2.2821603375633401</v>
      </c>
      <c r="J1490" s="194">
        <f t="shared" si="116"/>
        <v>2.1596460631953649</v>
      </c>
      <c r="K1490" s="219">
        <f>InpC!$F$55*100</f>
        <v>0.15</v>
      </c>
      <c r="L1490" s="219">
        <f>InpC!$F$64*100</f>
        <v>0</v>
      </c>
      <c r="M1490" s="194">
        <f t="shared" si="117"/>
        <v>2.009646063195365</v>
      </c>
      <c r="N1490" s="194">
        <f t="shared" si="118"/>
        <v>2.009646063195365</v>
      </c>
    </row>
    <row r="1491" spans="5:14" x14ac:dyDescent="0.25">
      <c r="E1491" s="220">
        <f t="shared" si="119"/>
        <v>44452</v>
      </c>
      <c r="F1491" s="219">
        <f xml:space="preserve"> InpC!$F$28</f>
        <v>4</v>
      </c>
      <c r="G1491" s="217">
        <f t="shared" si="115"/>
        <v>2022</v>
      </c>
      <c r="H1491" s="216">
        <v>2.0311843105621499</v>
      </c>
      <c r="I1491" s="216">
        <v>2.27615561062809</v>
      </c>
      <c r="J1491" s="194">
        <f t="shared" si="116"/>
        <v>2.1536699605951197</v>
      </c>
      <c r="K1491" s="219">
        <f>InpC!$F$55*100</f>
        <v>0.15</v>
      </c>
      <c r="L1491" s="219">
        <f>InpC!$F$64*100</f>
        <v>0</v>
      </c>
      <c r="M1491" s="194">
        <f t="shared" si="117"/>
        <v>2.0036699605951198</v>
      </c>
      <c r="N1491" s="194">
        <f t="shared" si="118"/>
        <v>2.0036699605951198</v>
      </c>
    </row>
    <row r="1492" spans="5:14" x14ac:dyDescent="0.25">
      <c r="E1492" s="220">
        <f t="shared" si="119"/>
        <v>44453</v>
      </c>
      <c r="F1492" s="219">
        <f xml:space="preserve"> InpC!$F$28</f>
        <v>4</v>
      </c>
      <c r="G1492" s="217">
        <f t="shared" si="115"/>
        <v>2022</v>
      </c>
      <c r="H1492" s="216">
        <v>2.0237889512279601</v>
      </c>
      <c r="I1492" s="216">
        <v>2.2650070406038898</v>
      </c>
      <c r="J1492" s="194">
        <f t="shared" si="116"/>
        <v>2.1443979959159249</v>
      </c>
      <c r="K1492" s="219">
        <f>InpC!$F$55*100</f>
        <v>0.15</v>
      </c>
      <c r="L1492" s="219">
        <f>InpC!$F$64*100</f>
        <v>0</v>
      </c>
      <c r="M1492" s="194">
        <f t="shared" si="117"/>
        <v>1.994397995915925</v>
      </c>
      <c r="N1492" s="194">
        <f t="shared" si="118"/>
        <v>1.994397995915925</v>
      </c>
    </row>
    <row r="1493" spans="5:14" x14ac:dyDescent="0.25">
      <c r="E1493" s="220">
        <f t="shared" si="119"/>
        <v>44454</v>
      </c>
      <c r="F1493" s="219">
        <f xml:space="preserve"> InpC!$F$28</f>
        <v>4</v>
      </c>
      <c r="G1493" s="217">
        <f t="shared" si="115"/>
        <v>2022</v>
      </c>
      <c r="H1493" s="216">
        <v>2.0330107739746799</v>
      </c>
      <c r="I1493" s="216">
        <v>2.2786743337686102</v>
      </c>
      <c r="J1493" s="194">
        <f t="shared" si="116"/>
        <v>2.1558425538716453</v>
      </c>
      <c r="K1493" s="219">
        <f>InpC!$F$55*100</f>
        <v>0.15</v>
      </c>
      <c r="L1493" s="219">
        <f>InpC!$F$64*100</f>
        <v>0</v>
      </c>
      <c r="M1493" s="194">
        <f t="shared" si="117"/>
        <v>2.0058425538716453</v>
      </c>
      <c r="N1493" s="194">
        <f t="shared" si="118"/>
        <v>2.0058425538716453</v>
      </c>
    </row>
    <row r="1494" spans="5:14" x14ac:dyDescent="0.25">
      <c r="E1494" s="220">
        <f t="shared" si="119"/>
        <v>44455</v>
      </c>
      <c r="F1494" s="219">
        <f xml:space="preserve"> InpC!$F$28</f>
        <v>4</v>
      </c>
      <c r="G1494" s="217">
        <f t="shared" si="115"/>
        <v>2022</v>
      </c>
      <c r="H1494" s="216">
        <v>2.0787530674307502</v>
      </c>
      <c r="I1494" s="216">
        <v>2.3232177667100098</v>
      </c>
      <c r="J1494" s="194">
        <f t="shared" si="116"/>
        <v>2.2009854170703802</v>
      </c>
      <c r="K1494" s="219">
        <f>InpC!$F$55*100</f>
        <v>0.15</v>
      </c>
      <c r="L1494" s="219">
        <f>InpC!$F$64*100</f>
        <v>0</v>
      </c>
      <c r="M1494" s="194">
        <f t="shared" si="117"/>
        <v>2.0509854170703803</v>
      </c>
      <c r="N1494" s="194">
        <f t="shared" si="118"/>
        <v>2.0509854170703803</v>
      </c>
    </row>
    <row r="1495" spans="5:14" x14ac:dyDescent="0.25">
      <c r="E1495" s="220">
        <f t="shared" si="119"/>
        <v>44456</v>
      </c>
      <c r="F1495" s="219">
        <f xml:space="preserve"> InpC!$F$28</f>
        <v>4</v>
      </c>
      <c r="G1495" s="217">
        <f t="shared" si="115"/>
        <v>2022</v>
      </c>
      <c r="H1495" s="216">
        <v>2.1184317298154101</v>
      </c>
      <c r="I1495" s="216">
        <v>2.3695057207364498</v>
      </c>
      <c r="J1495" s="194">
        <f t="shared" si="116"/>
        <v>2.2439687252759297</v>
      </c>
      <c r="K1495" s="219">
        <f>InpC!$F$55*100</f>
        <v>0.15</v>
      </c>
      <c r="L1495" s="219">
        <f>InpC!$F$64*100</f>
        <v>0</v>
      </c>
      <c r="M1495" s="194">
        <f t="shared" si="117"/>
        <v>2.0939687252759298</v>
      </c>
      <c r="N1495" s="194">
        <f t="shared" si="118"/>
        <v>2.0939687252759298</v>
      </c>
    </row>
    <row r="1496" spans="5:14" x14ac:dyDescent="0.25">
      <c r="E1496" s="220">
        <f t="shared" si="119"/>
        <v>44459</v>
      </c>
      <c r="F1496" s="219">
        <f xml:space="preserve"> InpC!$F$28</f>
        <v>4</v>
      </c>
      <c r="G1496" s="217">
        <f t="shared" si="115"/>
        <v>2022</v>
      </c>
      <c r="H1496" s="216">
        <v>2.0879492172693701</v>
      </c>
      <c r="I1496" s="216">
        <v>2.3381335808824302</v>
      </c>
      <c r="J1496" s="194">
        <f t="shared" si="116"/>
        <v>2.2130413990758999</v>
      </c>
      <c r="K1496" s="219">
        <f>InpC!$F$55*100</f>
        <v>0.15</v>
      </c>
      <c r="L1496" s="219">
        <f>InpC!$F$64*100</f>
        <v>0</v>
      </c>
      <c r="M1496" s="194">
        <f t="shared" si="117"/>
        <v>2.0630413990759</v>
      </c>
      <c r="N1496" s="194">
        <f t="shared" si="118"/>
        <v>2.0630413990759</v>
      </c>
    </row>
    <row r="1497" spans="5:14" x14ac:dyDescent="0.25">
      <c r="E1497" s="220">
        <f t="shared" si="119"/>
        <v>44460</v>
      </c>
      <c r="F1497" s="219">
        <f xml:space="preserve"> InpC!$F$28</f>
        <v>4</v>
      </c>
      <c r="G1497" s="217">
        <f t="shared" si="115"/>
        <v>2022</v>
      </c>
      <c r="H1497" s="216">
        <v>2.08046919313465</v>
      </c>
      <c r="I1497" s="216">
        <v>2.3312649035275799</v>
      </c>
      <c r="J1497" s="194">
        <f t="shared" si="116"/>
        <v>2.2058670483311147</v>
      </c>
      <c r="K1497" s="219">
        <f>InpC!$F$55*100</f>
        <v>0.15</v>
      </c>
      <c r="L1497" s="219">
        <f>InpC!$F$64*100</f>
        <v>0</v>
      </c>
      <c r="M1497" s="194">
        <f t="shared" si="117"/>
        <v>2.0558670483311148</v>
      </c>
      <c r="N1497" s="194">
        <f t="shared" si="118"/>
        <v>2.0558670483311148</v>
      </c>
    </row>
    <row r="1498" spans="5:14" x14ac:dyDescent="0.25">
      <c r="E1498" s="220">
        <f t="shared" si="119"/>
        <v>44461</v>
      </c>
      <c r="F1498" s="219">
        <f xml:space="preserve"> InpC!$F$28</f>
        <v>4</v>
      </c>
      <c r="G1498" s="217">
        <f t="shared" si="115"/>
        <v>2022</v>
      </c>
      <c r="H1498" s="216">
        <v>2.0894062413669401</v>
      </c>
      <c r="I1498" s="216">
        <v>2.3365035713797502</v>
      </c>
      <c r="J1498" s="194">
        <f t="shared" si="116"/>
        <v>2.2129549063733451</v>
      </c>
      <c r="K1498" s="219">
        <f>InpC!$F$55*100</f>
        <v>0.15</v>
      </c>
      <c r="L1498" s="219">
        <f>InpC!$F$64*100</f>
        <v>0</v>
      </c>
      <c r="M1498" s="194">
        <f t="shared" si="117"/>
        <v>2.0629549063733452</v>
      </c>
      <c r="N1498" s="194">
        <f t="shared" si="118"/>
        <v>2.0629549063733452</v>
      </c>
    </row>
    <row r="1499" spans="5:14" x14ac:dyDescent="0.25">
      <c r="E1499" s="220">
        <f t="shared" si="119"/>
        <v>44462</v>
      </c>
      <c r="F1499" s="219">
        <f xml:space="preserve"> InpC!$F$28</f>
        <v>4</v>
      </c>
      <c r="G1499" s="217">
        <f t="shared" si="115"/>
        <v>2022</v>
      </c>
      <c r="H1499" s="216">
        <v>2.16997226798637</v>
      </c>
      <c r="I1499" s="216">
        <v>2.4210350747900602</v>
      </c>
      <c r="J1499" s="194">
        <f t="shared" si="116"/>
        <v>2.2955036713882153</v>
      </c>
      <c r="K1499" s="219">
        <f>InpC!$F$55*100</f>
        <v>0.15</v>
      </c>
      <c r="L1499" s="219">
        <f>InpC!$F$64*100</f>
        <v>0</v>
      </c>
      <c r="M1499" s="194">
        <f t="shared" si="117"/>
        <v>2.1455036713882154</v>
      </c>
      <c r="N1499" s="194">
        <f t="shared" si="118"/>
        <v>2.1455036713882154</v>
      </c>
    </row>
    <row r="1500" spans="5:14" x14ac:dyDescent="0.25">
      <c r="E1500" s="220">
        <f t="shared" si="119"/>
        <v>44463</v>
      </c>
      <c r="F1500" s="219">
        <f xml:space="preserve"> InpC!$F$28</f>
        <v>4</v>
      </c>
      <c r="G1500" s="217">
        <f t="shared" si="115"/>
        <v>2022</v>
      </c>
      <c r="H1500" s="216">
        <v>2.2097422395851001</v>
      </c>
      <c r="I1500" s="216">
        <v>2.4626574669155001</v>
      </c>
      <c r="J1500" s="194">
        <f t="shared" si="116"/>
        <v>2.3361998532503003</v>
      </c>
      <c r="K1500" s="219">
        <f>InpC!$F$55*100</f>
        <v>0.15</v>
      </c>
      <c r="L1500" s="219">
        <f>InpC!$F$64*100</f>
        <v>0</v>
      </c>
      <c r="M1500" s="194">
        <f t="shared" si="117"/>
        <v>2.1861998532503004</v>
      </c>
      <c r="N1500" s="194">
        <f t="shared" si="118"/>
        <v>2.1861998532503004</v>
      </c>
    </row>
    <row r="1501" spans="5:14" x14ac:dyDescent="0.25">
      <c r="E1501" s="220">
        <f t="shared" si="119"/>
        <v>44466</v>
      </c>
      <c r="F1501" s="219">
        <f xml:space="preserve"> InpC!$F$28</f>
        <v>4</v>
      </c>
      <c r="G1501" s="217">
        <f t="shared" si="115"/>
        <v>2022</v>
      </c>
      <c r="H1501" s="216">
        <v>2.2432566988588598</v>
      </c>
      <c r="I1501" s="216">
        <v>2.49680257164241</v>
      </c>
      <c r="J1501" s="194">
        <f t="shared" si="116"/>
        <v>2.3700296352506349</v>
      </c>
      <c r="K1501" s="219">
        <f>InpC!$F$55*100</f>
        <v>0.15</v>
      </c>
      <c r="L1501" s="219">
        <f>InpC!$F$64*100</f>
        <v>0</v>
      </c>
      <c r="M1501" s="194">
        <f t="shared" si="117"/>
        <v>2.220029635250635</v>
      </c>
      <c r="N1501" s="194">
        <f t="shared" si="118"/>
        <v>2.220029635250635</v>
      </c>
    </row>
    <row r="1502" spans="5:14" x14ac:dyDescent="0.25">
      <c r="E1502" s="220">
        <f t="shared" si="119"/>
        <v>44467</v>
      </c>
      <c r="F1502" s="219">
        <f xml:space="preserve"> InpC!$F$28</f>
        <v>4</v>
      </c>
      <c r="G1502" s="217">
        <f t="shared" si="115"/>
        <v>2022</v>
      </c>
      <c r="H1502" s="216">
        <v>2.2965142276130099</v>
      </c>
      <c r="I1502" s="216">
        <v>2.5522361819995201</v>
      </c>
      <c r="J1502" s="194">
        <f t="shared" si="116"/>
        <v>2.4243752048062648</v>
      </c>
      <c r="K1502" s="219">
        <f>InpC!$F$55*100</f>
        <v>0.15</v>
      </c>
      <c r="L1502" s="219">
        <f>InpC!$F$64*100</f>
        <v>0</v>
      </c>
      <c r="M1502" s="194">
        <f t="shared" si="117"/>
        <v>2.2743752048062649</v>
      </c>
      <c r="N1502" s="194">
        <f t="shared" si="118"/>
        <v>2.2743752048062649</v>
      </c>
    </row>
    <row r="1503" spans="5:14" x14ac:dyDescent="0.25">
      <c r="E1503" s="220">
        <f t="shared" si="119"/>
        <v>44468</v>
      </c>
      <c r="F1503" s="219">
        <f xml:space="preserve"> InpC!$F$28</f>
        <v>4</v>
      </c>
      <c r="G1503" s="217">
        <f t="shared" si="115"/>
        <v>2022</v>
      </c>
      <c r="H1503" s="216">
        <v>2.2862101579867602</v>
      </c>
      <c r="I1503" s="216">
        <v>2.5467507203328799</v>
      </c>
      <c r="J1503" s="194">
        <f t="shared" si="116"/>
        <v>2.41648043915982</v>
      </c>
      <c r="K1503" s="219">
        <f>InpC!$F$55*100</f>
        <v>0.15</v>
      </c>
      <c r="L1503" s="219">
        <f>InpC!$F$64*100</f>
        <v>0</v>
      </c>
      <c r="M1503" s="194">
        <f t="shared" si="117"/>
        <v>2.2664804391598201</v>
      </c>
      <c r="N1503" s="194">
        <f t="shared" si="118"/>
        <v>2.2664804391598201</v>
      </c>
    </row>
    <row r="1504" spans="5:14" x14ac:dyDescent="0.25">
      <c r="E1504" s="220">
        <f t="shared" si="119"/>
        <v>44469</v>
      </c>
      <c r="F1504" s="219">
        <f xml:space="preserve"> InpC!$F$28</f>
        <v>4</v>
      </c>
      <c r="G1504" s="217">
        <f t="shared" si="115"/>
        <v>2022</v>
      </c>
      <c r="H1504" s="216">
        <v>2.35313657643096</v>
      </c>
      <c r="I1504" s="216">
        <v>2.6116824989102301</v>
      </c>
      <c r="J1504" s="194">
        <f t="shared" si="116"/>
        <v>2.4824095376705948</v>
      </c>
      <c r="K1504" s="219">
        <f>InpC!$F$55*100</f>
        <v>0.15</v>
      </c>
      <c r="L1504" s="219">
        <f>InpC!$F$64*100</f>
        <v>0</v>
      </c>
      <c r="M1504" s="194">
        <f t="shared" si="117"/>
        <v>2.3324095376705949</v>
      </c>
      <c r="N1504" s="194">
        <f t="shared" si="118"/>
        <v>2.3324095376705949</v>
      </c>
    </row>
    <row r="1505" spans="5:14" x14ac:dyDescent="0.25">
      <c r="E1505" s="220">
        <f t="shared" si="119"/>
        <v>44470</v>
      </c>
      <c r="F1505" s="219">
        <f xml:space="preserve"> InpC!$F$28</f>
        <v>4</v>
      </c>
      <c r="G1505" s="217">
        <f t="shared" si="115"/>
        <v>2022</v>
      </c>
      <c r="H1505" s="216">
        <v>2.3494191145058099</v>
      </c>
      <c r="I1505" s="216">
        <v>2.60908203638472</v>
      </c>
      <c r="J1505" s="194">
        <f t="shared" si="116"/>
        <v>2.4792505754452652</v>
      </c>
      <c r="K1505" s="219">
        <f>InpC!$F$55*100</f>
        <v>0.15</v>
      </c>
      <c r="L1505" s="219">
        <f>InpC!$F$64*100</f>
        <v>0</v>
      </c>
      <c r="M1505" s="194">
        <f t="shared" si="117"/>
        <v>2.3292505754452653</v>
      </c>
      <c r="N1505" s="194">
        <f t="shared" si="118"/>
        <v>2.3292505754452653</v>
      </c>
    </row>
    <row r="1506" spans="5:14" x14ac:dyDescent="0.25">
      <c r="E1506" s="220">
        <f t="shared" si="119"/>
        <v>44473</v>
      </c>
      <c r="F1506" s="219">
        <f xml:space="preserve"> InpC!$F$28</f>
        <v>4</v>
      </c>
      <c r="G1506" s="217">
        <f t="shared" si="115"/>
        <v>2022</v>
      </c>
      <c r="H1506" s="216">
        <v>2.3473286442721899</v>
      </c>
      <c r="I1506" s="216">
        <v>2.6047293839855699</v>
      </c>
      <c r="J1506" s="194">
        <f t="shared" si="116"/>
        <v>2.4760290141288799</v>
      </c>
      <c r="K1506" s="219">
        <f>InpC!$F$55*100</f>
        <v>0.15</v>
      </c>
      <c r="L1506" s="219">
        <f>InpC!$F$64*100</f>
        <v>0</v>
      </c>
      <c r="M1506" s="194">
        <f t="shared" si="117"/>
        <v>2.32602901412888</v>
      </c>
      <c r="N1506" s="194">
        <f t="shared" si="118"/>
        <v>2.32602901412888</v>
      </c>
    </row>
    <row r="1507" spans="5:14" x14ac:dyDescent="0.25">
      <c r="E1507" s="220">
        <f t="shared" si="119"/>
        <v>44474</v>
      </c>
      <c r="F1507" s="219">
        <f xml:space="preserve"> InpC!$F$28</f>
        <v>4</v>
      </c>
      <c r="G1507" s="217">
        <f t="shared" si="115"/>
        <v>2022</v>
      </c>
      <c r="H1507" s="216">
        <v>2.4253455129923802</v>
      </c>
      <c r="I1507" s="216">
        <v>2.6895155383056299</v>
      </c>
      <c r="J1507" s="194">
        <f t="shared" si="116"/>
        <v>2.5574305256490053</v>
      </c>
      <c r="K1507" s="219">
        <f>InpC!$F$55*100</f>
        <v>0.15</v>
      </c>
      <c r="L1507" s="219">
        <f>InpC!$F$64*100</f>
        <v>0</v>
      </c>
      <c r="M1507" s="194">
        <f t="shared" si="117"/>
        <v>2.4074305256490054</v>
      </c>
      <c r="N1507" s="194">
        <f t="shared" si="118"/>
        <v>2.4074305256490054</v>
      </c>
    </row>
    <row r="1508" spans="5:14" x14ac:dyDescent="0.25">
      <c r="E1508" s="220">
        <f t="shared" si="119"/>
        <v>44475</v>
      </c>
      <c r="F1508" s="219">
        <f xml:space="preserve"> InpC!$F$28</f>
        <v>4</v>
      </c>
      <c r="G1508" s="217">
        <f t="shared" si="115"/>
        <v>2022</v>
      </c>
      <c r="H1508" s="216">
        <v>2.4359860728387099</v>
      </c>
      <c r="I1508" s="216">
        <v>2.7023877642533898</v>
      </c>
      <c r="J1508" s="194">
        <f t="shared" si="116"/>
        <v>2.5691869185460501</v>
      </c>
      <c r="K1508" s="219">
        <f>InpC!$F$55*100</f>
        <v>0.15</v>
      </c>
      <c r="L1508" s="219">
        <f>InpC!$F$64*100</f>
        <v>0</v>
      </c>
      <c r="M1508" s="194">
        <f t="shared" si="117"/>
        <v>2.4191869185460502</v>
      </c>
      <c r="N1508" s="194">
        <f t="shared" si="118"/>
        <v>2.4191869185460502</v>
      </c>
    </row>
    <row r="1509" spans="5:14" x14ac:dyDescent="0.25">
      <c r="E1509" s="220">
        <f t="shared" si="119"/>
        <v>44476</v>
      </c>
      <c r="F1509" s="219">
        <f xml:space="preserve"> InpC!$F$28</f>
        <v>4</v>
      </c>
      <c r="G1509" s="217">
        <f t="shared" si="115"/>
        <v>2022</v>
      </c>
      <c r="H1509" s="216">
        <v>2.43539088593496</v>
      </c>
      <c r="I1509" s="216">
        <v>2.7037351012269002</v>
      </c>
      <c r="J1509" s="194">
        <f t="shared" si="116"/>
        <v>2.5695629935809299</v>
      </c>
      <c r="K1509" s="219">
        <f>InpC!$F$55*100</f>
        <v>0.15</v>
      </c>
      <c r="L1509" s="219">
        <f>InpC!$F$64*100</f>
        <v>0</v>
      </c>
      <c r="M1509" s="194">
        <f t="shared" si="117"/>
        <v>2.41956299358093</v>
      </c>
      <c r="N1509" s="194">
        <f t="shared" si="118"/>
        <v>2.41956299358093</v>
      </c>
    </row>
    <row r="1510" spans="5:14" x14ac:dyDescent="0.25">
      <c r="E1510" s="220">
        <f t="shared" si="119"/>
        <v>44477</v>
      </c>
      <c r="F1510" s="219">
        <f xml:space="preserve"> InpC!$F$28</f>
        <v>4</v>
      </c>
      <c r="G1510" s="217">
        <f t="shared" si="115"/>
        <v>2022</v>
      </c>
      <c r="H1510" s="216">
        <v>2.4956447214355002</v>
      </c>
      <c r="I1510" s="216">
        <v>2.7661131035117501</v>
      </c>
      <c r="J1510" s="194">
        <f t="shared" si="116"/>
        <v>2.6308789124736252</v>
      </c>
      <c r="K1510" s="219">
        <f>InpC!$F$55*100</f>
        <v>0.15</v>
      </c>
      <c r="L1510" s="219">
        <f>InpC!$F$64*100</f>
        <v>0</v>
      </c>
      <c r="M1510" s="194">
        <f t="shared" si="117"/>
        <v>2.4808789124736252</v>
      </c>
      <c r="N1510" s="194">
        <f t="shared" si="118"/>
        <v>2.4808789124736252</v>
      </c>
    </row>
    <row r="1511" spans="5:14" x14ac:dyDescent="0.25">
      <c r="E1511" s="220">
        <f t="shared" si="119"/>
        <v>44480</v>
      </c>
      <c r="F1511" s="219">
        <f xml:space="preserve"> InpC!$F$28</f>
        <v>4</v>
      </c>
      <c r="G1511" s="217">
        <f t="shared" si="115"/>
        <v>2022</v>
      </c>
      <c r="H1511" s="216">
        <v>2.5227785477004701</v>
      </c>
      <c r="I1511" s="216">
        <v>2.79423329710461</v>
      </c>
      <c r="J1511" s="194">
        <f t="shared" si="116"/>
        <v>2.65850592240254</v>
      </c>
      <c r="K1511" s="219">
        <f>InpC!$F$55*100</f>
        <v>0.15</v>
      </c>
      <c r="L1511" s="219">
        <f>InpC!$F$64*100</f>
        <v>0</v>
      </c>
      <c r="M1511" s="194">
        <f t="shared" si="117"/>
        <v>2.5085059224025401</v>
      </c>
      <c r="N1511" s="194">
        <f t="shared" si="118"/>
        <v>2.5085059224025401</v>
      </c>
    </row>
    <row r="1512" spans="5:14" x14ac:dyDescent="0.25">
      <c r="E1512" s="220">
        <f t="shared" si="119"/>
        <v>44481</v>
      </c>
      <c r="F1512" s="219">
        <f xml:space="preserve"> InpC!$F$28</f>
        <v>4</v>
      </c>
      <c r="G1512" s="217">
        <f t="shared" si="115"/>
        <v>2022</v>
      </c>
      <c r="H1512" s="216">
        <v>2.4820596455352102</v>
      </c>
      <c r="I1512" s="216">
        <v>2.75258025931576</v>
      </c>
      <c r="J1512" s="194">
        <f t="shared" si="116"/>
        <v>2.6173199524254853</v>
      </c>
      <c r="K1512" s="219">
        <f>InpC!$F$55*100</f>
        <v>0.15</v>
      </c>
      <c r="L1512" s="219">
        <f>InpC!$F$64*100</f>
        <v>0</v>
      </c>
      <c r="M1512" s="194">
        <f t="shared" si="117"/>
        <v>2.4673199524254854</v>
      </c>
      <c r="N1512" s="194">
        <f t="shared" si="118"/>
        <v>2.4673199524254854</v>
      </c>
    </row>
    <row r="1513" spans="5:14" x14ac:dyDescent="0.25">
      <c r="E1513" s="220">
        <f t="shared" si="119"/>
        <v>44482</v>
      </c>
      <c r="F1513" s="219">
        <f xml:space="preserve"> InpC!$F$28</f>
        <v>4</v>
      </c>
      <c r="G1513" s="217">
        <f t="shared" si="115"/>
        <v>2022</v>
      </c>
      <c r="H1513" s="216">
        <v>2.3598159469893001</v>
      </c>
      <c r="I1513" s="216">
        <v>2.6302760056649501</v>
      </c>
      <c r="J1513" s="194">
        <f t="shared" si="116"/>
        <v>2.4950459763271251</v>
      </c>
      <c r="K1513" s="219">
        <f>InpC!$F$55*100</f>
        <v>0.15</v>
      </c>
      <c r="L1513" s="219">
        <f>InpC!$F$64*100</f>
        <v>0</v>
      </c>
      <c r="M1513" s="194">
        <f t="shared" si="117"/>
        <v>2.3450459763271252</v>
      </c>
      <c r="N1513" s="194">
        <f t="shared" si="118"/>
        <v>2.3450459763271252</v>
      </c>
    </row>
    <row r="1514" spans="5:14" x14ac:dyDescent="0.25">
      <c r="E1514" s="220">
        <f t="shared" si="119"/>
        <v>44483</v>
      </c>
      <c r="F1514" s="219">
        <f xml:space="preserve"> InpC!$F$28</f>
        <v>4</v>
      </c>
      <c r="G1514" s="217">
        <f t="shared" si="115"/>
        <v>2022</v>
      </c>
      <c r="H1514" s="216">
        <v>2.3290440093071201</v>
      </c>
      <c r="I1514" s="216">
        <v>2.5985812219939599</v>
      </c>
      <c r="J1514" s="194">
        <f t="shared" si="116"/>
        <v>2.4638126156505402</v>
      </c>
      <c r="K1514" s="219">
        <f>InpC!$F$55*100</f>
        <v>0.15</v>
      </c>
      <c r="L1514" s="219">
        <f>InpC!$F$64*100</f>
        <v>0</v>
      </c>
      <c r="M1514" s="194">
        <f t="shared" si="117"/>
        <v>2.3138126156505403</v>
      </c>
      <c r="N1514" s="194">
        <f t="shared" si="118"/>
        <v>2.3138126156505403</v>
      </c>
    </row>
    <row r="1515" spans="5:14" x14ac:dyDescent="0.25">
      <c r="E1515" s="220">
        <f t="shared" si="119"/>
        <v>44484</v>
      </c>
      <c r="F1515" s="219">
        <f xml:space="preserve"> InpC!$F$28</f>
        <v>4</v>
      </c>
      <c r="G1515" s="217">
        <f t="shared" si="115"/>
        <v>2022</v>
      </c>
      <c r="H1515" s="216">
        <v>2.37682635170927</v>
      </c>
      <c r="I1515" s="216">
        <v>2.6464905645254699</v>
      </c>
      <c r="J1515" s="194">
        <f t="shared" si="116"/>
        <v>2.51165845811737</v>
      </c>
      <c r="K1515" s="219">
        <f>InpC!$F$55*100</f>
        <v>0.15</v>
      </c>
      <c r="L1515" s="219">
        <f>InpC!$F$64*100</f>
        <v>0</v>
      </c>
      <c r="M1515" s="194">
        <f t="shared" si="117"/>
        <v>2.3616584581173701</v>
      </c>
      <c r="N1515" s="194">
        <f t="shared" si="118"/>
        <v>2.3616584581173701</v>
      </c>
    </row>
    <row r="1516" spans="5:14" x14ac:dyDescent="0.25">
      <c r="E1516" s="220">
        <f t="shared" si="119"/>
        <v>44487</v>
      </c>
      <c r="F1516" s="219">
        <f xml:space="preserve"> InpC!$F$28</f>
        <v>4</v>
      </c>
      <c r="G1516" s="217">
        <f t="shared" si="115"/>
        <v>2022</v>
      </c>
      <c r="H1516" s="216">
        <v>2.3895764382053999</v>
      </c>
      <c r="I1516" s="216">
        <v>2.6596586107853302</v>
      </c>
      <c r="J1516" s="194">
        <f t="shared" si="116"/>
        <v>2.524617524495365</v>
      </c>
      <c r="K1516" s="219">
        <f>InpC!$F$55*100</f>
        <v>0.15</v>
      </c>
      <c r="L1516" s="219">
        <f>InpC!$F$64*100</f>
        <v>0</v>
      </c>
      <c r="M1516" s="194">
        <f t="shared" si="117"/>
        <v>2.3746175244953651</v>
      </c>
      <c r="N1516" s="194">
        <f t="shared" si="118"/>
        <v>2.3746175244953651</v>
      </c>
    </row>
    <row r="1517" spans="5:14" x14ac:dyDescent="0.25">
      <c r="E1517" s="220">
        <f t="shared" si="119"/>
        <v>44488</v>
      </c>
      <c r="F1517" s="219">
        <f xml:space="preserve"> InpC!$F$28</f>
        <v>4</v>
      </c>
      <c r="G1517" s="217">
        <f t="shared" si="115"/>
        <v>2022</v>
      </c>
      <c r="H1517" s="216">
        <v>2.3908529986915199</v>
      </c>
      <c r="I1517" s="216">
        <v>2.6608683121056398</v>
      </c>
      <c r="J1517" s="194">
        <f t="shared" si="116"/>
        <v>2.5258606553985796</v>
      </c>
      <c r="K1517" s="219">
        <f>InpC!$F$55*100</f>
        <v>0.15</v>
      </c>
      <c r="L1517" s="219">
        <f>InpC!$F$64*100</f>
        <v>0</v>
      </c>
      <c r="M1517" s="194">
        <f t="shared" si="117"/>
        <v>2.3758606553985797</v>
      </c>
      <c r="N1517" s="194">
        <f t="shared" si="118"/>
        <v>2.3758606553985797</v>
      </c>
    </row>
    <row r="1518" spans="5:14" x14ac:dyDescent="0.25">
      <c r="E1518" s="220">
        <f t="shared" si="119"/>
        <v>44489</v>
      </c>
      <c r="F1518" s="219">
        <f xml:space="preserve"> InpC!$F$28</f>
        <v>4</v>
      </c>
      <c r="G1518" s="217">
        <f t="shared" si="115"/>
        <v>2022</v>
      </c>
      <c r="H1518" s="216">
        <v>2.4048801842507901</v>
      </c>
      <c r="I1518" s="216">
        <v>2.6779146308095698</v>
      </c>
      <c r="J1518" s="194">
        <f t="shared" si="116"/>
        <v>2.5413974075301802</v>
      </c>
      <c r="K1518" s="219">
        <f>InpC!$F$55*100</f>
        <v>0.15</v>
      </c>
      <c r="L1518" s="219">
        <f>InpC!$F$64*100</f>
        <v>0</v>
      </c>
      <c r="M1518" s="194">
        <f t="shared" si="117"/>
        <v>2.3913974075301803</v>
      </c>
      <c r="N1518" s="194">
        <f t="shared" si="118"/>
        <v>2.3913974075301803</v>
      </c>
    </row>
    <row r="1519" spans="5:14" x14ac:dyDescent="0.25">
      <c r="E1519" s="220">
        <f t="shared" si="119"/>
        <v>44490</v>
      </c>
      <c r="F1519" s="219">
        <f xml:space="preserve"> InpC!$F$28</f>
        <v>4</v>
      </c>
      <c r="G1519" s="217">
        <f t="shared" si="115"/>
        <v>2022</v>
      </c>
      <c r="H1519" s="216">
        <v>2.4564976694768101</v>
      </c>
      <c r="I1519" s="216">
        <v>2.72803428027387</v>
      </c>
      <c r="J1519" s="194">
        <f t="shared" si="116"/>
        <v>2.5922659748753398</v>
      </c>
      <c r="K1519" s="219">
        <f>InpC!$F$55*100</f>
        <v>0.15</v>
      </c>
      <c r="L1519" s="219">
        <f>InpC!$F$64*100</f>
        <v>0</v>
      </c>
      <c r="M1519" s="194">
        <f t="shared" si="117"/>
        <v>2.4422659748753399</v>
      </c>
      <c r="N1519" s="194">
        <f t="shared" si="118"/>
        <v>2.4422659748753399</v>
      </c>
    </row>
    <row r="1520" spans="5:14" x14ac:dyDescent="0.25">
      <c r="E1520" s="220">
        <f t="shared" si="119"/>
        <v>44491</v>
      </c>
      <c r="F1520" s="219">
        <f xml:space="preserve"> InpC!$F$28</f>
        <v>4</v>
      </c>
      <c r="G1520" s="217">
        <f t="shared" si="115"/>
        <v>2022</v>
      </c>
      <c r="H1520" s="216">
        <v>2.40348508191529</v>
      </c>
      <c r="I1520" s="216">
        <v>2.6753453155426201</v>
      </c>
      <c r="J1520" s="194">
        <f t="shared" si="116"/>
        <v>2.539415198728955</v>
      </c>
      <c r="K1520" s="219">
        <f>InpC!$F$55*100</f>
        <v>0.15</v>
      </c>
      <c r="L1520" s="219">
        <f>InpC!$F$64*100</f>
        <v>0</v>
      </c>
      <c r="M1520" s="194">
        <f t="shared" si="117"/>
        <v>2.3894151987289551</v>
      </c>
      <c r="N1520" s="194">
        <f t="shared" si="118"/>
        <v>2.3894151987289551</v>
      </c>
    </row>
    <row r="1521" spans="5:14" x14ac:dyDescent="0.25">
      <c r="E1521" s="220">
        <f t="shared" si="119"/>
        <v>44494</v>
      </c>
      <c r="F1521" s="219">
        <f xml:space="preserve"> InpC!$F$28</f>
        <v>4</v>
      </c>
      <c r="G1521" s="217">
        <f t="shared" si="115"/>
        <v>2022</v>
      </c>
      <c r="H1521" s="216">
        <v>2.3772604747678701</v>
      </c>
      <c r="I1521" s="216">
        <v>2.6492478133246</v>
      </c>
      <c r="J1521" s="194">
        <f t="shared" si="116"/>
        <v>2.5132541440462353</v>
      </c>
      <c r="K1521" s="219">
        <f>InpC!$F$55*100</f>
        <v>0.15</v>
      </c>
      <c r="L1521" s="219">
        <f>InpC!$F$64*100</f>
        <v>0</v>
      </c>
      <c r="M1521" s="194">
        <f t="shared" si="117"/>
        <v>2.3632541440462353</v>
      </c>
      <c r="N1521" s="194">
        <f t="shared" si="118"/>
        <v>2.3632541440462353</v>
      </c>
    </row>
    <row r="1522" spans="5:14" x14ac:dyDescent="0.25">
      <c r="E1522" s="220">
        <f t="shared" si="119"/>
        <v>44495</v>
      </c>
      <c r="F1522" s="219">
        <f xml:space="preserve"> InpC!$F$28</f>
        <v>4</v>
      </c>
      <c r="G1522" s="217">
        <f t="shared" si="115"/>
        <v>2022</v>
      </c>
      <c r="H1522" s="216">
        <v>2.3403304350473202</v>
      </c>
      <c r="I1522" s="216">
        <v>2.6114056616917898</v>
      </c>
      <c r="J1522" s="194">
        <f t="shared" si="116"/>
        <v>2.4758680483695548</v>
      </c>
      <c r="K1522" s="219">
        <f>InpC!$F$55*100</f>
        <v>0.15</v>
      </c>
      <c r="L1522" s="219">
        <f>InpC!$F$64*100</f>
        <v>0</v>
      </c>
      <c r="M1522" s="194">
        <f t="shared" si="117"/>
        <v>2.3258680483695549</v>
      </c>
      <c r="N1522" s="194">
        <f t="shared" si="118"/>
        <v>2.3258680483695549</v>
      </c>
    </row>
    <row r="1523" spans="5:14" x14ac:dyDescent="0.25">
      <c r="E1523" s="220">
        <f t="shared" si="119"/>
        <v>44496</v>
      </c>
      <c r="F1523" s="219">
        <f xml:space="preserve"> InpC!$F$28</f>
        <v>4</v>
      </c>
      <c r="G1523" s="217">
        <f t="shared" si="115"/>
        <v>2022</v>
      </c>
      <c r="H1523" s="216">
        <v>2.1815104741005098</v>
      </c>
      <c r="I1523" s="216">
        <v>2.4460557351319401</v>
      </c>
      <c r="J1523" s="194">
        <f t="shared" si="116"/>
        <v>2.3137831046162249</v>
      </c>
      <c r="K1523" s="219">
        <f>InpC!$F$55*100</f>
        <v>0.15</v>
      </c>
      <c r="L1523" s="219">
        <f>InpC!$F$64*100</f>
        <v>0</v>
      </c>
      <c r="M1523" s="194">
        <f t="shared" si="117"/>
        <v>2.163783104616225</v>
      </c>
      <c r="N1523" s="194">
        <f t="shared" si="118"/>
        <v>2.163783104616225</v>
      </c>
    </row>
    <row r="1524" spans="5:14" x14ac:dyDescent="0.25">
      <c r="E1524" s="220">
        <f t="shared" si="119"/>
        <v>44497</v>
      </c>
      <c r="F1524" s="219">
        <f xml:space="preserve"> InpC!$F$28</f>
        <v>4</v>
      </c>
      <c r="G1524" s="217">
        <f t="shared" si="115"/>
        <v>2022</v>
      </c>
      <c r="H1524" s="216">
        <v>2.1444019803557302</v>
      </c>
      <c r="I1524" s="216">
        <v>2.4134954153493702</v>
      </c>
      <c r="J1524" s="194">
        <f t="shared" si="116"/>
        <v>2.2789486978525502</v>
      </c>
      <c r="K1524" s="219">
        <f>InpC!$F$55*100</f>
        <v>0.15</v>
      </c>
      <c r="L1524" s="219">
        <f>InpC!$F$64*100</f>
        <v>0</v>
      </c>
      <c r="M1524" s="194">
        <f t="shared" si="117"/>
        <v>2.1289486978525503</v>
      </c>
      <c r="N1524" s="194">
        <f t="shared" si="118"/>
        <v>2.1289486978525503</v>
      </c>
    </row>
    <row r="1525" spans="5:14" x14ac:dyDescent="0.25">
      <c r="E1525" s="220">
        <f t="shared" si="119"/>
        <v>44498</v>
      </c>
      <c r="F1525" s="219">
        <f xml:space="preserve"> InpC!$F$28</f>
        <v>4</v>
      </c>
      <c r="G1525" s="217">
        <f t="shared" si="115"/>
        <v>2022</v>
      </c>
      <c r="H1525" s="216">
        <v>2.1862340715853801</v>
      </c>
      <c r="I1525" s="216">
        <v>2.46466078821698</v>
      </c>
      <c r="J1525" s="194">
        <f t="shared" si="116"/>
        <v>2.32544742990118</v>
      </c>
      <c r="K1525" s="219">
        <f>InpC!$F$55*100</f>
        <v>0.15</v>
      </c>
      <c r="L1525" s="219">
        <f>InpC!$F$64*100</f>
        <v>0</v>
      </c>
      <c r="M1525" s="194">
        <f t="shared" si="117"/>
        <v>2.1754474299011801</v>
      </c>
      <c r="N1525" s="194">
        <f t="shared" si="118"/>
        <v>2.1754474299011801</v>
      </c>
    </row>
    <row r="1526" spans="5:14" x14ac:dyDescent="0.25">
      <c r="E1526" s="220">
        <f t="shared" si="119"/>
        <v>44501</v>
      </c>
      <c r="F1526" s="219">
        <f xml:space="preserve"> InpC!$F$28</f>
        <v>4</v>
      </c>
      <c r="G1526" s="217">
        <f t="shared" si="115"/>
        <v>2022</v>
      </c>
      <c r="H1526" s="216">
        <v>2.2235363918241</v>
      </c>
      <c r="I1526" s="216">
        <v>2.50217938672</v>
      </c>
      <c r="J1526" s="194">
        <f t="shared" si="116"/>
        <v>2.3628578892720498</v>
      </c>
      <c r="K1526" s="219">
        <f>InpC!$F$55*100</f>
        <v>0.15</v>
      </c>
      <c r="L1526" s="219">
        <f>InpC!$F$64*100</f>
        <v>0</v>
      </c>
      <c r="M1526" s="194">
        <f t="shared" si="117"/>
        <v>2.2128578892720498</v>
      </c>
      <c r="N1526" s="194">
        <f t="shared" si="118"/>
        <v>2.2128578892720498</v>
      </c>
    </row>
    <row r="1527" spans="5:14" x14ac:dyDescent="0.25">
      <c r="E1527" s="220">
        <f t="shared" si="119"/>
        <v>44502</v>
      </c>
      <c r="F1527" s="219">
        <f xml:space="preserve"> InpC!$F$28</f>
        <v>4</v>
      </c>
      <c r="G1527" s="217">
        <f t="shared" si="115"/>
        <v>2022</v>
      </c>
      <c r="H1527" s="216">
        <v>2.21487593232338</v>
      </c>
      <c r="I1527" s="216">
        <v>2.4935230792950098</v>
      </c>
      <c r="J1527" s="194">
        <f t="shared" si="116"/>
        <v>2.3541995058091949</v>
      </c>
      <c r="K1527" s="219">
        <f>InpC!$F$55*100</f>
        <v>0.15</v>
      </c>
      <c r="L1527" s="219">
        <f>InpC!$F$64*100</f>
        <v>0</v>
      </c>
      <c r="M1527" s="194">
        <f t="shared" si="117"/>
        <v>2.204199505809195</v>
      </c>
      <c r="N1527" s="194">
        <f t="shared" si="118"/>
        <v>2.204199505809195</v>
      </c>
    </row>
    <row r="1528" spans="5:14" x14ac:dyDescent="0.25">
      <c r="E1528" s="220">
        <f t="shared" si="119"/>
        <v>44503</v>
      </c>
      <c r="F1528" s="219">
        <f xml:space="preserve"> InpC!$F$28</f>
        <v>4</v>
      </c>
      <c r="G1528" s="217">
        <f t="shared" si="115"/>
        <v>2022</v>
      </c>
      <c r="H1528" s="216">
        <v>2.25483364262828</v>
      </c>
      <c r="I1528" s="216">
        <v>2.53494012292076</v>
      </c>
      <c r="J1528" s="194">
        <f t="shared" si="116"/>
        <v>2.3948868827745198</v>
      </c>
      <c r="K1528" s="219">
        <f>InpC!$F$55*100</f>
        <v>0.15</v>
      </c>
      <c r="L1528" s="219">
        <f>InpC!$F$64*100</f>
        <v>0</v>
      </c>
      <c r="M1528" s="194">
        <f t="shared" si="117"/>
        <v>2.2448868827745199</v>
      </c>
      <c r="N1528" s="194">
        <f t="shared" si="118"/>
        <v>2.2448868827745199</v>
      </c>
    </row>
    <row r="1529" spans="5:14" x14ac:dyDescent="0.25">
      <c r="E1529" s="220">
        <f t="shared" si="119"/>
        <v>44504</v>
      </c>
      <c r="F1529" s="219">
        <f xml:space="preserve"> InpC!$F$28</f>
        <v>4</v>
      </c>
      <c r="G1529" s="217">
        <f t="shared" si="115"/>
        <v>2022</v>
      </c>
      <c r="H1529" s="216">
        <v>2.18684996618479</v>
      </c>
      <c r="I1529" s="216">
        <v>2.4572539958908299</v>
      </c>
      <c r="J1529" s="194">
        <f t="shared" si="116"/>
        <v>2.3220519810378102</v>
      </c>
      <c r="K1529" s="219">
        <f>InpC!$F$55*100</f>
        <v>0.15</v>
      </c>
      <c r="L1529" s="219">
        <f>InpC!$F$64*100</f>
        <v>0</v>
      </c>
      <c r="M1529" s="194">
        <f t="shared" si="117"/>
        <v>2.1720519810378103</v>
      </c>
      <c r="N1529" s="194">
        <f t="shared" si="118"/>
        <v>2.1720519810378103</v>
      </c>
    </row>
    <row r="1530" spans="5:14" x14ac:dyDescent="0.25">
      <c r="E1530" s="220">
        <f t="shared" si="119"/>
        <v>44505</v>
      </c>
      <c r="F1530" s="219">
        <f xml:space="preserve"> InpC!$F$28</f>
        <v>4</v>
      </c>
      <c r="G1530" s="217">
        <f t="shared" si="115"/>
        <v>2022</v>
      </c>
      <c r="H1530" s="216">
        <v>2.0667993136816198</v>
      </c>
      <c r="I1530" s="216">
        <v>2.33332091482897</v>
      </c>
      <c r="J1530" s="194">
        <f t="shared" si="116"/>
        <v>2.2000601142552947</v>
      </c>
      <c r="K1530" s="219">
        <f>InpC!$F$55*100</f>
        <v>0.15</v>
      </c>
      <c r="L1530" s="219">
        <f>InpC!$F$64*100</f>
        <v>0</v>
      </c>
      <c r="M1530" s="194">
        <f t="shared" si="117"/>
        <v>2.0500601142552948</v>
      </c>
      <c r="N1530" s="194">
        <f t="shared" si="118"/>
        <v>2.0500601142552948</v>
      </c>
    </row>
    <row r="1531" spans="5:14" x14ac:dyDescent="0.25">
      <c r="E1531" s="220">
        <f t="shared" si="119"/>
        <v>44508</v>
      </c>
      <c r="F1531" s="219">
        <f xml:space="preserve"> InpC!$F$28</f>
        <v>4</v>
      </c>
      <c r="G1531" s="217">
        <f t="shared" si="115"/>
        <v>2022</v>
      </c>
      <c r="H1531" s="216">
        <v>2.0655686764108698</v>
      </c>
      <c r="I1531" s="216">
        <v>2.3343518907360599</v>
      </c>
      <c r="J1531" s="194">
        <f t="shared" si="116"/>
        <v>2.1999602835734651</v>
      </c>
      <c r="K1531" s="219">
        <f>InpC!$F$55*100</f>
        <v>0.15</v>
      </c>
      <c r="L1531" s="219">
        <f>InpC!$F$64*100</f>
        <v>0</v>
      </c>
      <c r="M1531" s="194">
        <f t="shared" si="117"/>
        <v>2.0499602835734652</v>
      </c>
      <c r="N1531" s="194">
        <f t="shared" si="118"/>
        <v>2.0499602835734652</v>
      </c>
    </row>
    <row r="1532" spans="5:14" x14ac:dyDescent="0.25">
      <c r="E1532" s="220">
        <f t="shared" si="119"/>
        <v>44509</v>
      </c>
      <c r="F1532" s="219">
        <f xml:space="preserve"> InpC!$F$28</f>
        <v>4</v>
      </c>
      <c r="G1532" s="217">
        <f t="shared" si="115"/>
        <v>2022</v>
      </c>
      <c r="H1532" s="216">
        <v>2.0138272783809898</v>
      </c>
      <c r="I1532" s="216">
        <v>2.2826335365045298</v>
      </c>
      <c r="J1532" s="194">
        <f t="shared" si="116"/>
        <v>2.1482304074427598</v>
      </c>
      <c r="K1532" s="219">
        <f>InpC!$F$55*100</f>
        <v>0.15</v>
      </c>
      <c r="L1532" s="219">
        <f>InpC!$F$64*100</f>
        <v>0</v>
      </c>
      <c r="M1532" s="194">
        <f t="shared" si="117"/>
        <v>1.9982304074427599</v>
      </c>
      <c r="N1532" s="194">
        <f t="shared" si="118"/>
        <v>1.9982304074427599</v>
      </c>
    </row>
    <row r="1533" spans="5:14" x14ac:dyDescent="0.25">
      <c r="E1533" s="220">
        <f t="shared" si="119"/>
        <v>44510</v>
      </c>
      <c r="F1533" s="219">
        <f xml:space="preserve"> InpC!$F$28</f>
        <v>4</v>
      </c>
      <c r="G1533" s="217">
        <f t="shared" si="115"/>
        <v>2022</v>
      </c>
      <c r="H1533" s="216">
        <v>2.1029913254619701</v>
      </c>
      <c r="I1533" s="216">
        <v>2.37522411351449</v>
      </c>
      <c r="J1533" s="194">
        <f t="shared" si="116"/>
        <v>2.2391077194882301</v>
      </c>
      <c r="K1533" s="219">
        <f>InpC!$F$55*100</f>
        <v>0.15</v>
      </c>
      <c r="L1533" s="219">
        <f>InpC!$F$64*100</f>
        <v>0</v>
      </c>
      <c r="M1533" s="194">
        <f t="shared" si="117"/>
        <v>2.0891077194882302</v>
      </c>
      <c r="N1533" s="194">
        <f t="shared" si="118"/>
        <v>2.0891077194882302</v>
      </c>
    </row>
    <row r="1534" spans="5:14" x14ac:dyDescent="0.25">
      <c r="E1534" s="220">
        <f t="shared" si="119"/>
        <v>44511</v>
      </c>
      <c r="F1534" s="219">
        <f xml:space="preserve"> InpC!$F$28</f>
        <v>4</v>
      </c>
      <c r="G1534" s="217">
        <f t="shared" si="115"/>
        <v>2022</v>
      </c>
      <c r="H1534" s="216">
        <v>2.1217188190843701</v>
      </c>
      <c r="I1534" s="216">
        <v>2.3879120861347101</v>
      </c>
      <c r="J1534" s="194">
        <f t="shared" si="116"/>
        <v>2.2548154526095399</v>
      </c>
      <c r="K1534" s="219">
        <f>InpC!$F$55*100</f>
        <v>0.15</v>
      </c>
      <c r="L1534" s="219">
        <f>InpC!$F$64*100</f>
        <v>0</v>
      </c>
      <c r="M1534" s="194">
        <f t="shared" si="117"/>
        <v>2.1048154526095399</v>
      </c>
      <c r="N1534" s="194">
        <f t="shared" si="118"/>
        <v>2.1048154526095399</v>
      </c>
    </row>
    <row r="1535" spans="5:14" x14ac:dyDescent="0.25">
      <c r="E1535" s="220">
        <f t="shared" si="119"/>
        <v>44512</v>
      </c>
      <c r="F1535" s="219">
        <f xml:space="preserve"> InpC!$F$28</f>
        <v>4</v>
      </c>
      <c r="G1535" s="217">
        <f t="shared" si="115"/>
        <v>2022</v>
      </c>
      <c r="H1535" s="216">
        <v>2.1342653149233501</v>
      </c>
      <c r="I1535" s="216">
        <v>2.3986267528013498</v>
      </c>
      <c r="J1535" s="194">
        <f t="shared" si="116"/>
        <v>2.26644603386235</v>
      </c>
      <c r="K1535" s="219">
        <f>InpC!$F$55*100</f>
        <v>0.15</v>
      </c>
      <c r="L1535" s="219">
        <f>InpC!$F$64*100</f>
        <v>0</v>
      </c>
      <c r="M1535" s="194">
        <f t="shared" si="117"/>
        <v>2.1164460338623501</v>
      </c>
      <c r="N1535" s="194">
        <f t="shared" si="118"/>
        <v>2.1164460338623501</v>
      </c>
    </row>
    <row r="1536" spans="5:14" x14ac:dyDescent="0.25">
      <c r="E1536" s="220">
        <f t="shared" si="119"/>
        <v>44515</v>
      </c>
      <c r="F1536" s="219">
        <f xml:space="preserve"> InpC!$F$28</f>
        <v>4</v>
      </c>
      <c r="G1536" s="217">
        <f t="shared" si="115"/>
        <v>2022</v>
      </c>
      <c r="H1536" s="216">
        <v>2.1646179090715401</v>
      </c>
      <c r="I1536" s="216">
        <v>2.43422004043952</v>
      </c>
      <c r="J1536" s="194">
        <f t="shared" si="116"/>
        <v>2.2994189747555298</v>
      </c>
      <c r="K1536" s="219">
        <f>InpC!$F$55*100</f>
        <v>0.15</v>
      </c>
      <c r="L1536" s="219">
        <f>InpC!$F$64*100</f>
        <v>0</v>
      </c>
      <c r="M1536" s="194">
        <f t="shared" si="117"/>
        <v>2.1494189747555299</v>
      </c>
      <c r="N1536" s="194">
        <f t="shared" si="118"/>
        <v>2.1494189747555299</v>
      </c>
    </row>
    <row r="1537" spans="5:14" x14ac:dyDescent="0.25">
      <c r="E1537" s="220">
        <f t="shared" si="119"/>
        <v>44516</v>
      </c>
      <c r="F1537" s="219">
        <f xml:space="preserve"> InpC!$F$28</f>
        <v>4</v>
      </c>
      <c r="G1537" s="217">
        <f t="shared" si="115"/>
        <v>2022</v>
      </c>
      <c r="H1537" s="216">
        <v>2.1824575652860299</v>
      </c>
      <c r="I1537" s="216">
        <v>2.4548599832853899</v>
      </c>
      <c r="J1537" s="194">
        <f t="shared" si="116"/>
        <v>2.3186587742857099</v>
      </c>
      <c r="K1537" s="219">
        <f>InpC!$F$55*100</f>
        <v>0.15</v>
      </c>
      <c r="L1537" s="219">
        <f>InpC!$F$64*100</f>
        <v>0</v>
      </c>
      <c r="M1537" s="194">
        <f t="shared" si="117"/>
        <v>2.16865877428571</v>
      </c>
      <c r="N1537" s="194">
        <f t="shared" si="118"/>
        <v>2.16865877428571</v>
      </c>
    </row>
    <row r="1538" spans="5:14" x14ac:dyDescent="0.25">
      <c r="E1538" s="220">
        <f t="shared" si="119"/>
        <v>44517</v>
      </c>
      <c r="F1538" s="219">
        <f xml:space="preserve"> InpC!$F$28</f>
        <v>4</v>
      </c>
      <c r="G1538" s="217">
        <f t="shared" si="115"/>
        <v>2022</v>
      </c>
      <c r="H1538" s="216">
        <v>2.2022424022851301</v>
      </c>
      <c r="I1538" s="216">
        <v>2.4764750918841498</v>
      </c>
      <c r="J1538" s="194">
        <f t="shared" si="116"/>
        <v>2.3393587470846402</v>
      </c>
      <c r="K1538" s="219">
        <f>InpC!$F$55*100</f>
        <v>0.15</v>
      </c>
      <c r="L1538" s="219">
        <f>InpC!$F$64*100</f>
        <v>0</v>
      </c>
      <c r="M1538" s="194">
        <f t="shared" si="117"/>
        <v>2.1893587470846403</v>
      </c>
      <c r="N1538" s="194">
        <f t="shared" si="118"/>
        <v>2.1893587470846403</v>
      </c>
    </row>
    <row r="1539" spans="5:14" x14ac:dyDescent="0.25">
      <c r="E1539" s="220">
        <f t="shared" si="119"/>
        <v>44518</v>
      </c>
      <c r="F1539" s="219">
        <f xml:space="preserve"> InpC!$F$28</f>
        <v>4</v>
      </c>
      <c r="G1539" s="217">
        <f t="shared" si="115"/>
        <v>2022</v>
      </c>
      <c r="H1539" s="216">
        <v>2.1604155769073401</v>
      </c>
      <c r="I1539" s="216">
        <v>2.4351659265116399</v>
      </c>
      <c r="J1539" s="194">
        <f t="shared" si="116"/>
        <v>2.2977907517094902</v>
      </c>
      <c r="K1539" s="219">
        <f>InpC!$F$55*100</f>
        <v>0.15</v>
      </c>
      <c r="L1539" s="219">
        <f>InpC!$F$64*100</f>
        <v>0</v>
      </c>
      <c r="M1539" s="194">
        <f t="shared" si="117"/>
        <v>2.1477907517094903</v>
      </c>
      <c r="N1539" s="194">
        <f t="shared" si="118"/>
        <v>2.1477907517094903</v>
      </c>
    </row>
    <row r="1540" spans="5:14" x14ac:dyDescent="0.25">
      <c r="E1540" s="220">
        <f t="shared" si="119"/>
        <v>44519</v>
      </c>
      <c r="F1540" s="219">
        <f xml:space="preserve"> InpC!$F$28</f>
        <v>4</v>
      </c>
      <c r="G1540" s="217">
        <f t="shared" si="115"/>
        <v>2022</v>
      </c>
      <c r="H1540" s="216">
        <v>2.1047644241182599</v>
      </c>
      <c r="I1540" s="216">
        <v>2.3799577723207301</v>
      </c>
      <c r="J1540" s="194">
        <f t="shared" si="116"/>
        <v>2.242361098219495</v>
      </c>
      <c r="K1540" s="219">
        <f>InpC!$F$55*100</f>
        <v>0.15</v>
      </c>
      <c r="L1540" s="219">
        <f>InpC!$F$64*100</f>
        <v>0</v>
      </c>
      <c r="M1540" s="194">
        <f t="shared" si="117"/>
        <v>2.0923610982194951</v>
      </c>
      <c r="N1540" s="194">
        <f t="shared" si="118"/>
        <v>2.0923610982194951</v>
      </c>
    </row>
    <row r="1541" spans="5:14" x14ac:dyDescent="0.25">
      <c r="E1541" s="220">
        <f t="shared" si="119"/>
        <v>44522</v>
      </c>
      <c r="F1541" s="219">
        <f xml:space="preserve"> InpC!$F$28</f>
        <v>4</v>
      </c>
      <c r="G1541" s="217">
        <f t="shared" si="115"/>
        <v>2022</v>
      </c>
      <c r="H1541" s="216">
        <v>2.1483734682893099</v>
      </c>
      <c r="I1541" s="216">
        <v>2.4294496706612501</v>
      </c>
      <c r="J1541" s="194">
        <f t="shared" si="116"/>
        <v>2.28891156947528</v>
      </c>
      <c r="K1541" s="219">
        <f>InpC!$F$55*100</f>
        <v>0.15</v>
      </c>
      <c r="L1541" s="219">
        <f>InpC!$F$64*100</f>
        <v>0</v>
      </c>
      <c r="M1541" s="194">
        <f t="shared" si="117"/>
        <v>2.1389115694752801</v>
      </c>
      <c r="N1541" s="194">
        <f t="shared" si="118"/>
        <v>2.1389115694752801</v>
      </c>
    </row>
    <row r="1542" spans="5:14" x14ac:dyDescent="0.25">
      <c r="E1542" s="220">
        <f t="shared" si="119"/>
        <v>44523</v>
      </c>
      <c r="F1542" s="219">
        <f xml:space="preserve"> InpC!$F$28</f>
        <v>4</v>
      </c>
      <c r="G1542" s="217">
        <f t="shared" si="115"/>
        <v>2022</v>
      </c>
      <c r="H1542" s="216">
        <v>2.17133053801206</v>
      </c>
      <c r="I1542" s="216">
        <v>2.4580345955661498</v>
      </c>
      <c r="J1542" s="194">
        <f t="shared" si="116"/>
        <v>2.3146825667891049</v>
      </c>
      <c r="K1542" s="219">
        <f>InpC!$F$55*100</f>
        <v>0.15</v>
      </c>
      <c r="L1542" s="219">
        <f>InpC!$F$64*100</f>
        <v>0</v>
      </c>
      <c r="M1542" s="194">
        <f t="shared" si="117"/>
        <v>2.164682566789105</v>
      </c>
      <c r="N1542" s="194">
        <f t="shared" si="118"/>
        <v>2.164682566789105</v>
      </c>
    </row>
    <row r="1543" spans="5:14" x14ac:dyDescent="0.25">
      <c r="E1543" s="220">
        <f t="shared" si="119"/>
        <v>44524</v>
      </c>
      <c r="F1543" s="219">
        <f xml:space="preserve"> InpC!$F$28</f>
        <v>4</v>
      </c>
      <c r="G1543" s="217">
        <f t="shared" ref="G1543:G1606" si="120">YEAR(E1543) + IF(MONTH(E1543) &gt;= F1543, 1, 0)</f>
        <v>2022</v>
      </c>
      <c r="H1543" s="216">
        <v>2.2009457557427901</v>
      </c>
      <c r="I1543" s="216">
        <v>2.4909674153391999</v>
      </c>
      <c r="J1543" s="194">
        <f t="shared" ref="J1543:J1606" si="121">IFERROR(AVERAGE(H1543:I1543),"")</f>
        <v>2.345956585540995</v>
      </c>
      <c r="K1543" s="219">
        <f>InpC!$F$55*100</f>
        <v>0.15</v>
      </c>
      <c r="L1543" s="219">
        <f>InpC!$F$64*100</f>
        <v>0</v>
      </c>
      <c r="M1543" s="194">
        <f t="shared" ref="M1543:M1606" si="122" xml:space="preserve"> IFERROR(J1543 - K1543,"")</f>
        <v>2.195956585540995</v>
      </c>
      <c r="N1543" s="194">
        <f t="shared" ref="N1543:N1606" si="123">IFERROR(J1543-K1543+L1543,"")</f>
        <v>2.195956585540995</v>
      </c>
    </row>
    <row r="1544" spans="5:14" x14ac:dyDescent="0.25">
      <c r="E1544" s="220">
        <f t="shared" ref="E1544:E1607" si="124">WORKDAY(E1543,1,)</f>
        <v>44525</v>
      </c>
      <c r="F1544" s="219">
        <f xml:space="preserve"> InpC!$F$28</f>
        <v>4</v>
      </c>
      <c r="G1544" s="217">
        <f t="shared" si="120"/>
        <v>2022</v>
      </c>
      <c r="H1544" s="216">
        <v>2.16311637498496</v>
      </c>
      <c r="I1544" s="216">
        <v>2.4534801274303102</v>
      </c>
      <c r="J1544" s="194">
        <f t="shared" si="121"/>
        <v>2.3082982512076349</v>
      </c>
      <c r="K1544" s="219">
        <f>InpC!$F$55*100</f>
        <v>0.15</v>
      </c>
      <c r="L1544" s="219">
        <f>InpC!$F$64*100</f>
        <v>0</v>
      </c>
      <c r="M1544" s="194">
        <f t="shared" si="122"/>
        <v>2.158298251207635</v>
      </c>
      <c r="N1544" s="194">
        <f t="shared" si="123"/>
        <v>2.158298251207635</v>
      </c>
    </row>
    <row r="1545" spans="5:14" x14ac:dyDescent="0.25">
      <c r="E1545" s="220">
        <f t="shared" si="124"/>
        <v>44526</v>
      </c>
      <c r="F1545" s="219">
        <f xml:space="preserve"> InpC!$F$28</f>
        <v>4</v>
      </c>
      <c r="G1545" s="217">
        <f t="shared" si="120"/>
        <v>2022</v>
      </c>
      <c r="H1545" s="216">
        <v>2.0738681189326602</v>
      </c>
      <c r="I1545" s="216">
        <v>2.3721292197120598</v>
      </c>
      <c r="J1545" s="194">
        <f t="shared" si="121"/>
        <v>2.2229986693223598</v>
      </c>
      <c r="K1545" s="219">
        <f>InpC!$F$55*100</f>
        <v>0.15</v>
      </c>
      <c r="L1545" s="219">
        <f>InpC!$F$64*100</f>
        <v>0</v>
      </c>
      <c r="M1545" s="194">
        <f t="shared" si="122"/>
        <v>2.0729986693223599</v>
      </c>
      <c r="N1545" s="194">
        <f t="shared" si="123"/>
        <v>2.0729986693223599</v>
      </c>
    </row>
    <row r="1546" spans="5:14" x14ac:dyDescent="0.25">
      <c r="E1546" s="220">
        <f t="shared" si="124"/>
        <v>44529</v>
      </c>
      <c r="F1546" s="219">
        <f xml:space="preserve"> InpC!$F$28</f>
        <v>4</v>
      </c>
      <c r="G1546" s="217">
        <f t="shared" si="120"/>
        <v>2022</v>
      </c>
      <c r="H1546" s="216">
        <v>2.09522139837985</v>
      </c>
      <c r="I1546" s="216">
        <v>2.40410720525179</v>
      </c>
      <c r="J1546" s="194">
        <f t="shared" si="121"/>
        <v>2.24966430181582</v>
      </c>
      <c r="K1546" s="219">
        <f>InpC!$F$55*100</f>
        <v>0.15</v>
      </c>
      <c r="L1546" s="219">
        <f>InpC!$F$64*100</f>
        <v>0</v>
      </c>
      <c r="M1546" s="194">
        <f t="shared" si="122"/>
        <v>2.0996643018158201</v>
      </c>
      <c r="N1546" s="194">
        <f t="shared" si="123"/>
        <v>2.0996643018158201</v>
      </c>
    </row>
    <row r="1547" spans="5:14" x14ac:dyDescent="0.25">
      <c r="E1547" s="220">
        <f t="shared" si="124"/>
        <v>44530</v>
      </c>
      <c r="F1547" s="219">
        <f xml:space="preserve"> InpC!$F$28</f>
        <v>4</v>
      </c>
      <c r="G1547" s="217">
        <f t="shared" si="120"/>
        <v>2022</v>
      </c>
      <c r="H1547" s="216">
        <v>2.0484893433317599</v>
      </c>
      <c r="I1547" s="216">
        <v>2.3605319650171999</v>
      </c>
      <c r="J1547" s="194">
        <f t="shared" si="121"/>
        <v>2.2045106541744799</v>
      </c>
      <c r="K1547" s="219">
        <f>InpC!$F$55*100</f>
        <v>0.15</v>
      </c>
      <c r="L1547" s="219">
        <f>InpC!$F$64*100</f>
        <v>0</v>
      </c>
      <c r="M1547" s="194">
        <f t="shared" si="122"/>
        <v>2.05451065417448</v>
      </c>
      <c r="N1547" s="194">
        <f t="shared" si="123"/>
        <v>2.05451065417448</v>
      </c>
    </row>
    <row r="1548" spans="5:14" x14ac:dyDescent="0.25">
      <c r="E1548" s="220">
        <f t="shared" si="124"/>
        <v>44531</v>
      </c>
      <c r="F1548" s="219">
        <f xml:space="preserve"> InpC!$F$28</f>
        <v>4</v>
      </c>
      <c r="G1548" s="217">
        <f t="shared" si="120"/>
        <v>2022</v>
      </c>
      <c r="H1548" s="216">
        <v>2.0747315171532899</v>
      </c>
      <c r="I1548" s="216">
        <v>2.3779175441554301</v>
      </c>
      <c r="J1548" s="194">
        <f t="shared" si="121"/>
        <v>2.22632453065436</v>
      </c>
      <c r="K1548" s="219">
        <f>InpC!$F$55*100</f>
        <v>0.15</v>
      </c>
      <c r="L1548" s="219">
        <f>InpC!$F$64*100</f>
        <v>0</v>
      </c>
      <c r="M1548" s="194">
        <f t="shared" si="122"/>
        <v>2.0763245306543601</v>
      </c>
      <c r="N1548" s="194">
        <f t="shared" si="123"/>
        <v>2.0763245306543601</v>
      </c>
    </row>
    <row r="1549" spans="5:14" x14ac:dyDescent="0.25">
      <c r="E1549" s="220">
        <f t="shared" si="124"/>
        <v>44532</v>
      </c>
      <c r="F1549" s="219">
        <f xml:space="preserve"> InpC!$F$28</f>
        <v>4</v>
      </c>
      <c r="G1549" s="217">
        <f t="shared" si="120"/>
        <v>2022</v>
      </c>
      <c r="H1549" s="216">
        <v>2.0495162361357</v>
      </c>
      <c r="I1549" s="216">
        <v>2.3444299136340701</v>
      </c>
      <c r="J1549" s="194">
        <f t="shared" si="121"/>
        <v>2.1969730748848848</v>
      </c>
      <c r="K1549" s="219">
        <f>InpC!$F$55*100</f>
        <v>0.15</v>
      </c>
      <c r="L1549" s="219">
        <f>InpC!$F$64*100</f>
        <v>0</v>
      </c>
      <c r="M1549" s="194">
        <f t="shared" si="122"/>
        <v>2.0469730748848849</v>
      </c>
      <c r="N1549" s="194">
        <f t="shared" si="123"/>
        <v>2.0469730748848849</v>
      </c>
    </row>
    <row r="1550" spans="5:14" x14ac:dyDescent="0.25">
      <c r="E1550" s="220">
        <f t="shared" si="124"/>
        <v>44533</v>
      </c>
      <c r="F1550" s="219">
        <f xml:space="preserve"> InpC!$F$28</f>
        <v>4</v>
      </c>
      <c r="G1550" s="217">
        <f t="shared" si="120"/>
        <v>2022</v>
      </c>
      <c r="H1550" s="216">
        <v>2.0227573162475401</v>
      </c>
      <c r="I1550" s="216">
        <v>2.3138309735762999</v>
      </c>
      <c r="J1550" s="194">
        <f t="shared" si="121"/>
        <v>2.1682941449119202</v>
      </c>
      <c r="K1550" s="219">
        <f>InpC!$F$55*100</f>
        <v>0.15</v>
      </c>
      <c r="L1550" s="219">
        <f>InpC!$F$64*100</f>
        <v>0</v>
      </c>
      <c r="M1550" s="194">
        <f t="shared" si="122"/>
        <v>2.0182941449119203</v>
      </c>
      <c r="N1550" s="194">
        <f t="shared" si="123"/>
        <v>2.0182941449119203</v>
      </c>
    </row>
    <row r="1551" spans="5:14" x14ac:dyDescent="0.25">
      <c r="E1551" s="220">
        <f t="shared" si="124"/>
        <v>44536</v>
      </c>
      <c r="F1551" s="219">
        <f xml:space="preserve"> InpC!$F$28</f>
        <v>4</v>
      </c>
      <c r="G1551" s="217">
        <f t="shared" si="120"/>
        <v>2022</v>
      </c>
      <c r="H1551" s="216">
        <v>1.9883879559117801</v>
      </c>
      <c r="I1551" s="216">
        <v>2.2782132831539701</v>
      </c>
      <c r="J1551" s="194">
        <f t="shared" si="121"/>
        <v>2.133300619532875</v>
      </c>
      <c r="K1551" s="219">
        <f>InpC!$F$55*100</f>
        <v>0.15</v>
      </c>
      <c r="L1551" s="219">
        <f>InpC!$F$64*100</f>
        <v>0</v>
      </c>
      <c r="M1551" s="194">
        <f t="shared" si="122"/>
        <v>1.9833006195328751</v>
      </c>
      <c r="N1551" s="194">
        <f t="shared" si="123"/>
        <v>1.9833006195328751</v>
      </c>
    </row>
    <row r="1552" spans="5:14" x14ac:dyDescent="0.25">
      <c r="E1552" s="220">
        <f t="shared" si="124"/>
        <v>44537</v>
      </c>
      <c r="F1552" s="219">
        <f xml:space="preserve"> InpC!$F$28</f>
        <v>4</v>
      </c>
      <c r="G1552" s="217">
        <f t="shared" si="120"/>
        <v>2022</v>
      </c>
      <c r="H1552" s="216">
        <v>1.9588043191794999</v>
      </c>
      <c r="I1552" s="216">
        <v>2.24778107076795</v>
      </c>
      <c r="J1552" s="194">
        <f t="shared" si="121"/>
        <v>2.103292694973725</v>
      </c>
      <c r="K1552" s="219">
        <f>InpC!$F$55*100</f>
        <v>0.15</v>
      </c>
      <c r="L1552" s="219">
        <f>InpC!$F$64*100</f>
        <v>0</v>
      </c>
      <c r="M1552" s="194">
        <f t="shared" si="122"/>
        <v>1.953292694973725</v>
      </c>
      <c r="N1552" s="194">
        <f t="shared" si="123"/>
        <v>1.953292694973725</v>
      </c>
    </row>
    <row r="1553" spans="5:14" x14ac:dyDescent="0.25">
      <c r="E1553" s="220">
        <f t="shared" si="124"/>
        <v>44538</v>
      </c>
      <c r="F1553" s="219">
        <f xml:space="preserve"> InpC!$F$28</f>
        <v>4</v>
      </c>
      <c r="G1553" s="217">
        <f t="shared" si="120"/>
        <v>2022</v>
      </c>
      <c r="H1553" s="216">
        <v>1.97666897325391</v>
      </c>
      <c r="I1553" s="216">
        <v>2.2688508271690502</v>
      </c>
      <c r="J1553" s="194">
        <f t="shared" si="121"/>
        <v>2.1227599002114799</v>
      </c>
      <c r="K1553" s="219">
        <f>InpC!$F$55*100</f>
        <v>0.15</v>
      </c>
      <c r="L1553" s="219">
        <f>InpC!$F$64*100</f>
        <v>0</v>
      </c>
      <c r="M1553" s="194">
        <f t="shared" si="122"/>
        <v>1.97275990021148</v>
      </c>
      <c r="N1553" s="194">
        <f t="shared" si="123"/>
        <v>1.97275990021148</v>
      </c>
    </row>
    <row r="1554" spans="5:14" x14ac:dyDescent="0.25">
      <c r="E1554" s="220">
        <f t="shared" si="124"/>
        <v>44539</v>
      </c>
      <c r="F1554" s="219">
        <f xml:space="preserve"> InpC!$F$28</f>
        <v>4</v>
      </c>
      <c r="G1554" s="217">
        <f t="shared" si="120"/>
        <v>2022</v>
      </c>
      <c r="H1554" s="216">
        <v>1.9943114307705601</v>
      </c>
      <c r="I1554" s="216">
        <v>2.2883688486885898</v>
      </c>
      <c r="J1554" s="194">
        <f t="shared" si="121"/>
        <v>2.141340139729575</v>
      </c>
      <c r="K1554" s="219">
        <f>InpC!$F$55*100</f>
        <v>0.15</v>
      </c>
      <c r="L1554" s="219">
        <f>InpC!$F$64*100</f>
        <v>0</v>
      </c>
      <c r="M1554" s="194">
        <f t="shared" si="122"/>
        <v>1.9913401397295751</v>
      </c>
      <c r="N1554" s="194">
        <f t="shared" si="123"/>
        <v>1.9913401397295751</v>
      </c>
    </row>
    <row r="1555" spans="5:14" x14ac:dyDescent="0.25">
      <c r="E1555" s="220">
        <f t="shared" si="124"/>
        <v>44540</v>
      </c>
      <c r="F1555" s="219">
        <f xml:space="preserve"> InpC!$F$28</f>
        <v>4</v>
      </c>
      <c r="G1555" s="217">
        <f t="shared" si="120"/>
        <v>2022</v>
      </c>
      <c r="H1555" s="216">
        <v>1.99730348632757</v>
      </c>
      <c r="I1555" s="216">
        <v>2.2889172121529802</v>
      </c>
      <c r="J1555" s="194">
        <f t="shared" si="121"/>
        <v>2.143110349240275</v>
      </c>
      <c r="K1555" s="219">
        <f>InpC!$F$55*100</f>
        <v>0.15</v>
      </c>
      <c r="L1555" s="219">
        <f>InpC!$F$64*100</f>
        <v>0</v>
      </c>
      <c r="M1555" s="194">
        <f t="shared" si="122"/>
        <v>1.9931103492402751</v>
      </c>
      <c r="N1555" s="194">
        <f t="shared" si="123"/>
        <v>1.9931103492402751</v>
      </c>
    </row>
    <row r="1556" spans="5:14" x14ac:dyDescent="0.25">
      <c r="E1556" s="220">
        <f t="shared" si="124"/>
        <v>44543</v>
      </c>
      <c r="F1556" s="219">
        <f xml:space="preserve"> InpC!$F$28</f>
        <v>4</v>
      </c>
      <c r="G1556" s="217">
        <f t="shared" si="120"/>
        <v>2022</v>
      </c>
      <c r="H1556" s="216">
        <v>1.98872186113403</v>
      </c>
      <c r="I1556" s="216">
        <v>2.2814387858862202</v>
      </c>
      <c r="J1556" s="194">
        <f t="shared" si="121"/>
        <v>2.1350803235101252</v>
      </c>
      <c r="K1556" s="219">
        <f>InpC!$F$55*100</f>
        <v>0.15</v>
      </c>
      <c r="L1556" s="219">
        <f>InpC!$F$64*100</f>
        <v>0</v>
      </c>
      <c r="M1556" s="194">
        <f t="shared" si="122"/>
        <v>1.9850803235101253</v>
      </c>
      <c r="N1556" s="194">
        <f t="shared" si="123"/>
        <v>1.9850803235101253</v>
      </c>
    </row>
    <row r="1557" spans="5:14" x14ac:dyDescent="0.25">
      <c r="E1557" s="220">
        <f t="shared" si="124"/>
        <v>44544</v>
      </c>
      <c r="F1557" s="219">
        <f xml:space="preserve"> InpC!$F$28</f>
        <v>4</v>
      </c>
      <c r="G1557" s="217">
        <f t="shared" si="120"/>
        <v>2022</v>
      </c>
      <c r="H1557" s="216">
        <v>2.0129912017845299</v>
      </c>
      <c r="I1557" s="216">
        <v>2.3024126388284798</v>
      </c>
      <c r="J1557" s="194">
        <f t="shared" si="121"/>
        <v>2.1577019203065051</v>
      </c>
      <c r="K1557" s="219">
        <f>InpC!$F$55*100</f>
        <v>0.15</v>
      </c>
      <c r="L1557" s="219">
        <f>InpC!$F$64*100</f>
        <v>0</v>
      </c>
      <c r="M1557" s="194">
        <f t="shared" si="122"/>
        <v>2.0077019203065052</v>
      </c>
      <c r="N1557" s="194">
        <f t="shared" si="123"/>
        <v>2.0077019203065052</v>
      </c>
    </row>
    <row r="1558" spans="5:14" x14ac:dyDescent="0.25">
      <c r="E1558" s="220">
        <f t="shared" si="124"/>
        <v>44545</v>
      </c>
      <c r="F1558" s="219">
        <f xml:space="preserve"> InpC!$F$28</f>
        <v>4</v>
      </c>
      <c r="G1558" s="217">
        <f t="shared" si="120"/>
        <v>2022</v>
      </c>
      <c r="H1558" s="216">
        <v>2.03121674562456</v>
      </c>
      <c r="I1558" s="216">
        <v>2.3205197111745499</v>
      </c>
      <c r="J1558" s="194">
        <f t="shared" si="121"/>
        <v>2.1758682283995547</v>
      </c>
      <c r="K1558" s="219">
        <f>InpC!$F$55*100</f>
        <v>0.15</v>
      </c>
      <c r="L1558" s="219">
        <f>InpC!$F$64*100</f>
        <v>0</v>
      </c>
      <c r="M1558" s="194">
        <f t="shared" si="122"/>
        <v>2.0258682283995548</v>
      </c>
      <c r="N1558" s="194">
        <f t="shared" si="123"/>
        <v>2.0258682283995548</v>
      </c>
    </row>
    <row r="1559" spans="5:14" x14ac:dyDescent="0.25">
      <c r="E1559" s="220">
        <f t="shared" si="124"/>
        <v>44546</v>
      </c>
      <c r="F1559" s="219">
        <f xml:space="preserve"> InpC!$F$28</f>
        <v>4</v>
      </c>
      <c r="G1559" s="217">
        <f t="shared" si="120"/>
        <v>2022</v>
      </c>
      <c r="H1559" s="216">
        <v>2.0569446422853801</v>
      </c>
      <c r="I1559" s="216">
        <v>2.34899764595104</v>
      </c>
      <c r="J1559" s="194">
        <f t="shared" si="121"/>
        <v>2.20297114411821</v>
      </c>
      <c r="K1559" s="219">
        <f>InpC!$F$55*100</f>
        <v>0.15</v>
      </c>
      <c r="L1559" s="219">
        <f>InpC!$F$64*100</f>
        <v>0</v>
      </c>
      <c r="M1559" s="194">
        <f t="shared" si="122"/>
        <v>2.0529711441182101</v>
      </c>
      <c r="N1559" s="194">
        <f t="shared" si="123"/>
        <v>2.0529711441182101</v>
      </c>
    </row>
    <row r="1560" spans="5:14" x14ac:dyDescent="0.25">
      <c r="E1560" s="220">
        <f t="shared" si="124"/>
        <v>44547</v>
      </c>
      <c r="F1560" s="219">
        <f xml:space="preserve"> InpC!$F$28</f>
        <v>4</v>
      </c>
      <c r="G1560" s="217">
        <f t="shared" si="120"/>
        <v>2022</v>
      </c>
      <c r="H1560" s="216">
        <v>2.0774259652853599</v>
      </c>
      <c r="I1560" s="216">
        <v>2.3642827021031501</v>
      </c>
      <c r="J1560" s="194">
        <f t="shared" si="121"/>
        <v>2.220854333694255</v>
      </c>
      <c r="K1560" s="219">
        <f>InpC!$F$55*100</f>
        <v>0.15</v>
      </c>
      <c r="L1560" s="219">
        <f>InpC!$F$64*100</f>
        <v>0</v>
      </c>
      <c r="M1560" s="194">
        <f t="shared" si="122"/>
        <v>2.0708543336942551</v>
      </c>
      <c r="N1560" s="194">
        <f t="shared" si="123"/>
        <v>2.0708543336942551</v>
      </c>
    </row>
    <row r="1561" spans="5:14" x14ac:dyDescent="0.25">
      <c r="E1561" s="220">
        <f t="shared" si="124"/>
        <v>44550</v>
      </c>
      <c r="F1561" s="219">
        <f xml:space="preserve"> InpC!$F$28</f>
        <v>4</v>
      </c>
      <c r="G1561" s="217">
        <f t="shared" si="120"/>
        <v>2022</v>
      </c>
      <c r="H1561" s="216">
        <v>2.08237160843795</v>
      </c>
      <c r="I1561" s="216">
        <v>2.3703095478244101</v>
      </c>
      <c r="J1561" s="194">
        <f t="shared" si="121"/>
        <v>2.2263405781311798</v>
      </c>
      <c r="K1561" s="219">
        <f>InpC!$F$55*100</f>
        <v>0.15</v>
      </c>
      <c r="L1561" s="219">
        <f>InpC!$F$64*100</f>
        <v>0</v>
      </c>
      <c r="M1561" s="194">
        <f t="shared" si="122"/>
        <v>2.0763405781311799</v>
      </c>
      <c r="N1561" s="194">
        <f t="shared" si="123"/>
        <v>2.0763405781311799</v>
      </c>
    </row>
    <row r="1562" spans="5:14" x14ac:dyDescent="0.25">
      <c r="E1562" s="220">
        <f t="shared" si="124"/>
        <v>44551</v>
      </c>
      <c r="F1562" s="219">
        <f xml:space="preserve"> InpC!$F$28</f>
        <v>4</v>
      </c>
      <c r="G1562" s="217">
        <f t="shared" si="120"/>
        <v>2022</v>
      </c>
      <c r="H1562" s="216">
        <v>2.1833197349233702</v>
      </c>
      <c r="I1562" s="216">
        <v>2.4740111687706499</v>
      </c>
      <c r="J1562" s="194">
        <f t="shared" si="121"/>
        <v>2.32866545184701</v>
      </c>
      <c r="K1562" s="219">
        <f>InpC!$F$55*100</f>
        <v>0.15</v>
      </c>
      <c r="L1562" s="219">
        <f>InpC!$F$64*100</f>
        <v>0</v>
      </c>
      <c r="M1562" s="194">
        <f t="shared" si="122"/>
        <v>2.1786654518470101</v>
      </c>
      <c r="N1562" s="194">
        <f t="shared" si="123"/>
        <v>2.1786654518470101</v>
      </c>
    </row>
    <row r="1563" spans="5:14" x14ac:dyDescent="0.25">
      <c r="E1563" s="220">
        <f t="shared" si="124"/>
        <v>44552</v>
      </c>
      <c r="F1563" s="219">
        <f xml:space="preserve"> InpC!$F$28</f>
        <v>4</v>
      </c>
      <c r="G1563" s="217">
        <f t="shared" si="120"/>
        <v>2022</v>
      </c>
      <c r="H1563" s="216">
        <v>2.2021737252517202</v>
      </c>
      <c r="I1563" s="216">
        <v>2.4930080893806599</v>
      </c>
      <c r="J1563" s="194">
        <f t="shared" si="121"/>
        <v>2.34759090731619</v>
      </c>
      <c r="K1563" s="219">
        <f>InpC!$F$55*100</f>
        <v>0.15</v>
      </c>
      <c r="L1563" s="219">
        <f>InpC!$F$64*100</f>
        <v>0</v>
      </c>
      <c r="M1563" s="194">
        <f t="shared" si="122"/>
        <v>2.1975909073161901</v>
      </c>
      <c r="N1563" s="194">
        <f t="shared" si="123"/>
        <v>2.1975909073161901</v>
      </c>
    </row>
    <row r="1564" spans="5:14" x14ac:dyDescent="0.25">
      <c r="E1564" s="220">
        <f t="shared" si="124"/>
        <v>44553</v>
      </c>
      <c r="F1564" s="219">
        <f xml:space="preserve"> InpC!$F$28</f>
        <v>4</v>
      </c>
      <c r="G1564" s="217">
        <f t="shared" si="120"/>
        <v>2022</v>
      </c>
      <c r="H1564" s="216">
        <v>2.23075881727432</v>
      </c>
      <c r="I1564" s="216">
        <v>2.5231566875646299</v>
      </c>
      <c r="J1564" s="194">
        <f t="shared" si="121"/>
        <v>2.3769577524194752</v>
      </c>
      <c r="K1564" s="219">
        <f>InpC!$F$55*100</f>
        <v>0.15</v>
      </c>
      <c r="L1564" s="219">
        <f>InpC!$F$64*100</f>
        <v>0</v>
      </c>
      <c r="M1564" s="194">
        <f t="shared" si="122"/>
        <v>2.2269577524194752</v>
      </c>
      <c r="N1564" s="194">
        <f t="shared" si="123"/>
        <v>2.2269577524194752</v>
      </c>
    </row>
    <row r="1565" spans="5:14" x14ac:dyDescent="0.25">
      <c r="E1565" s="220">
        <f t="shared" si="124"/>
        <v>44554</v>
      </c>
      <c r="F1565" s="219">
        <f xml:space="preserve"> InpC!$F$28</f>
        <v>4</v>
      </c>
      <c r="G1565" s="217">
        <f t="shared" si="120"/>
        <v>2022</v>
      </c>
      <c r="H1565" s="216">
        <v>2.2164159295670198</v>
      </c>
      <c r="I1565" s="216">
        <v>2.51075850391106</v>
      </c>
      <c r="J1565" s="194">
        <f t="shared" si="121"/>
        <v>2.3635872167390399</v>
      </c>
      <c r="K1565" s="219">
        <f>InpC!$F$55*100</f>
        <v>0.15</v>
      </c>
      <c r="L1565" s="219">
        <f>InpC!$F$64*100</f>
        <v>0</v>
      </c>
      <c r="M1565" s="194">
        <f t="shared" si="122"/>
        <v>2.21358721673904</v>
      </c>
      <c r="N1565" s="194">
        <f t="shared" si="123"/>
        <v>2.21358721673904</v>
      </c>
    </row>
    <row r="1566" spans="5:14" x14ac:dyDescent="0.25">
      <c r="E1566" s="220">
        <f t="shared" si="124"/>
        <v>44557</v>
      </c>
      <c r="F1566" s="219">
        <f xml:space="preserve"> InpC!$F$28</f>
        <v>4</v>
      </c>
      <c r="G1566" s="217">
        <f t="shared" si="120"/>
        <v>2022</v>
      </c>
      <c r="H1566" s="216">
        <v>2.2159391273988698</v>
      </c>
      <c r="I1566" s="216">
        <v>2.5101153851840898</v>
      </c>
      <c r="J1566" s="194">
        <f t="shared" si="121"/>
        <v>2.3630272562914798</v>
      </c>
      <c r="K1566" s="219">
        <f>InpC!$F$55*100</f>
        <v>0.15</v>
      </c>
      <c r="L1566" s="219">
        <f>InpC!$F$64*100</f>
        <v>0</v>
      </c>
      <c r="M1566" s="194">
        <f t="shared" si="122"/>
        <v>2.2130272562914799</v>
      </c>
      <c r="N1566" s="194">
        <f t="shared" si="123"/>
        <v>2.2130272562914799</v>
      </c>
    </row>
    <row r="1567" spans="5:14" x14ac:dyDescent="0.25">
      <c r="E1567" s="220">
        <f t="shared" si="124"/>
        <v>44558</v>
      </c>
      <c r="F1567" s="219">
        <f xml:space="preserve"> InpC!$F$28</f>
        <v>4</v>
      </c>
      <c r="G1567" s="217">
        <f t="shared" si="120"/>
        <v>2022</v>
      </c>
      <c r="H1567" s="216">
        <v>2.2157801447673098</v>
      </c>
      <c r="I1567" s="216">
        <v>2.5099009655223501</v>
      </c>
      <c r="J1567" s="194">
        <f t="shared" si="121"/>
        <v>2.3628405551448299</v>
      </c>
      <c r="K1567" s="219">
        <f>InpC!$F$55*100</f>
        <v>0.15</v>
      </c>
      <c r="L1567" s="219">
        <f>InpC!$F$64*100</f>
        <v>0</v>
      </c>
      <c r="M1567" s="194">
        <f t="shared" si="122"/>
        <v>2.21284055514483</v>
      </c>
      <c r="N1567" s="194">
        <f t="shared" si="123"/>
        <v>2.21284055514483</v>
      </c>
    </row>
    <row r="1568" spans="5:14" x14ac:dyDescent="0.25">
      <c r="E1568" s="220">
        <f t="shared" si="124"/>
        <v>44559</v>
      </c>
      <c r="F1568" s="219">
        <f xml:space="preserve"> InpC!$F$28</f>
        <v>4</v>
      </c>
      <c r="G1568" s="217">
        <f t="shared" si="120"/>
        <v>2022</v>
      </c>
      <c r="H1568" s="216">
        <v>2.29246021951541</v>
      </c>
      <c r="I1568" s="216">
        <v>2.5882593645752698</v>
      </c>
      <c r="J1568" s="194">
        <f t="shared" si="121"/>
        <v>2.4403597920453399</v>
      </c>
      <c r="K1568" s="219">
        <f>InpC!$F$55*100</f>
        <v>0.15</v>
      </c>
      <c r="L1568" s="219">
        <f>InpC!$F$64*100</f>
        <v>0</v>
      </c>
      <c r="M1568" s="194">
        <f t="shared" si="122"/>
        <v>2.29035979204534</v>
      </c>
      <c r="N1568" s="194">
        <f t="shared" si="123"/>
        <v>2.29035979204534</v>
      </c>
    </row>
    <row r="1569" spans="5:14" x14ac:dyDescent="0.25">
      <c r="E1569" s="220">
        <f t="shared" si="124"/>
        <v>44560</v>
      </c>
      <c r="F1569" s="219">
        <f xml:space="preserve"> InpC!$F$28</f>
        <v>4</v>
      </c>
      <c r="G1569" s="217">
        <f t="shared" si="120"/>
        <v>2022</v>
      </c>
      <c r="H1569" s="216">
        <v>2.25818866453421</v>
      </c>
      <c r="I1569" s="216">
        <v>2.5522936564373602</v>
      </c>
      <c r="J1569" s="194">
        <f t="shared" si="121"/>
        <v>2.4052411604857848</v>
      </c>
      <c r="K1569" s="219">
        <f>InpC!$F$55*100</f>
        <v>0.15</v>
      </c>
      <c r="L1569" s="219">
        <f>InpC!$F$64*100</f>
        <v>0</v>
      </c>
      <c r="M1569" s="194">
        <f t="shared" si="122"/>
        <v>2.2552411604857849</v>
      </c>
      <c r="N1569" s="194">
        <f t="shared" si="123"/>
        <v>2.2552411604857849</v>
      </c>
    </row>
    <row r="1570" spans="5:14" x14ac:dyDescent="0.25">
      <c r="E1570" s="220">
        <f t="shared" si="124"/>
        <v>44561</v>
      </c>
      <c r="F1570" s="219">
        <f xml:space="preserve"> InpC!$F$28</f>
        <v>4</v>
      </c>
      <c r="G1570" s="217">
        <f t="shared" si="120"/>
        <v>2022</v>
      </c>
      <c r="H1570" s="216">
        <v>2.2452668627491401</v>
      </c>
      <c r="I1570" s="216">
        <v>2.5400136668179201</v>
      </c>
      <c r="J1570" s="194">
        <f t="shared" si="121"/>
        <v>2.3926402647835303</v>
      </c>
      <c r="K1570" s="219">
        <f>InpC!$F$55*100</f>
        <v>0.15</v>
      </c>
      <c r="L1570" s="219">
        <f>InpC!$F$64*100</f>
        <v>0</v>
      </c>
      <c r="M1570" s="194">
        <f t="shared" si="122"/>
        <v>2.2426402647835304</v>
      </c>
      <c r="N1570" s="194">
        <f t="shared" si="123"/>
        <v>2.2426402647835304</v>
      </c>
    </row>
    <row r="1571" spans="5:14" x14ac:dyDescent="0.25">
      <c r="E1571" s="220">
        <f t="shared" si="124"/>
        <v>44564</v>
      </c>
      <c r="F1571" s="219">
        <f xml:space="preserve"> InpC!$F$28</f>
        <v>4</v>
      </c>
      <c r="G1571" s="217">
        <f t="shared" si="120"/>
        <v>2022</v>
      </c>
      <c r="H1571" s="216">
        <v>2.2504836023330501</v>
      </c>
      <c r="I1571" s="216">
        <v>2.5403865919498099</v>
      </c>
      <c r="J1571" s="194">
        <f t="shared" si="121"/>
        <v>2.39543509714143</v>
      </c>
      <c r="K1571" s="219">
        <f>InpC!$F$55*100</f>
        <v>0.15</v>
      </c>
      <c r="L1571" s="219">
        <f>InpC!$F$64*100</f>
        <v>0</v>
      </c>
      <c r="M1571" s="194">
        <f t="shared" si="122"/>
        <v>2.2454350971414301</v>
      </c>
      <c r="N1571" s="194">
        <f t="shared" si="123"/>
        <v>2.2454350971414301</v>
      </c>
    </row>
    <row r="1572" spans="5:14" x14ac:dyDescent="0.25">
      <c r="E1572" s="220">
        <f t="shared" si="124"/>
        <v>44565</v>
      </c>
      <c r="F1572" s="219">
        <f xml:space="preserve"> InpC!$F$28</f>
        <v>4</v>
      </c>
      <c r="G1572" s="217">
        <f t="shared" si="120"/>
        <v>2022</v>
      </c>
      <c r="H1572" s="216">
        <v>2.3309884668743299</v>
      </c>
      <c r="I1572" s="216">
        <v>2.62278098318223</v>
      </c>
      <c r="J1572" s="194">
        <f t="shared" si="121"/>
        <v>2.4768847250282802</v>
      </c>
      <c r="K1572" s="219">
        <f>InpC!$F$55*100</f>
        <v>0.15</v>
      </c>
      <c r="L1572" s="219">
        <f>InpC!$F$64*100</f>
        <v>0</v>
      </c>
      <c r="M1572" s="194">
        <f t="shared" si="122"/>
        <v>2.3268847250282803</v>
      </c>
      <c r="N1572" s="194">
        <f t="shared" si="123"/>
        <v>2.3268847250282803</v>
      </c>
    </row>
    <row r="1573" spans="5:14" x14ac:dyDescent="0.25">
      <c r="E1573" s="220">
        <f t="shared" si="124"/>
        <v>44566</v>
      </c>
      <c r="F1573" s="219">
        <f xml:space="preserve"> InpC!$F$28</f>
        <v>4</v>
      </c>
      <c r="G1573" s="217">
        <f t="shared" si="120"/>
        <v>2022</v>
      </c>
      <c r="H1573" s="216">
        <v>2.3179352815861298</v>
      </c>
      <c r="I1573" s="216">
        <v>2.60980041759144</v>
      </c>
      <c r="J1573" s="194">
        <f t="shared" si="121"/>
        <v>2.4638678495887847</v>
      </c>
      <c r="K1573" s="219">
        <f>InpC!$F$55*100</f>
        <v>0.15</v>
      </c>
      <c r="L1573" s="219">
        <f>InpC!$F$64*100</f>
        <v>0</v>
      </c>
      <c r="M1573" s="194">
        <f t="shared" si="122"/>
        <v>2.3138678495887848</v>
      </c>
      <c r="N1573" s="194">
        <f t="shared" si="123"/>
        <v>2.3138678495887848</v>
      </c>
    </row>
    <row r="1574" spans="5:14" x14ac:dyDescent="0.25">
      <c r="E1574" s="220">
        <f t="shared" si="124"/>
        <v>44567</v>
      </c>
      <c r="F1574" s="219">
        <f xml:space="preserve"> InpC!$F$28</f>
        <v>4</v>
      </c>
      <c r="G1574" s="217">
        <f t="shared" si="120"/>
        <v>2022</v>
      </c>
      <c r="H1574" s="216">
        <v>2.3740697464765601</v>
      </c>
      <c r="I1574" s="216">
        <v>2.66266376355818</v>
      </c>
      <c r="J1574" s="194">
        <f t="shared" si="121"/>
        <v>2.5183667550173698</v>
      </c>
      <c r="K1574" s="219">
        <f>InpC!$F$55*100</f>
        <v>0.15</v>
      </c>
      <c r="L1574" s="219">
        <f>InpC!$F$64*100</f>
        <v>0</v>
      </c>
      <c r="M1574" s="194">
        <f t="shared" si="122"/>
        <v>2.3683667550173699</v>
      </c>
      <c r="N1574" s="194">
        <f t="shared" si="123"/>
        <v>2.3683667550173699</v>
      </c>
    </row>
    <row r="1575" spans="5:14" x14ac:dyDescent="0.25">
      <c r="E1575" s="220">
        <f t="shared" si="124"/>
        <v>44568</v>
      </c>
      <c r="F1575" s="219">
        <f xml:space="preserve"> InpC!$F$28</f>
        <v>4</v>
      </c>
      <c r="G1575" s="217">
        <f t="shared" si="120"/>
        <v>2022</v>
      </c>
      <c r="H1575" s="216">
        <v>2.3855861364835298</v>
      </c>
      <c r="I1575" s="216">
        <v>2.6732273697183402</v>
      </c>
      <c r="J1575" s="194">
        <f t="shared" si="121"/>
        <v>2.5294067531009352</v>
      </c>
      <c r="K1575" s="219">
        <f>InpC!$F$55*100</f>
        <v>0.15</v>
      </c>
      <c r="L1575" s="219">
        <f>InpC!$F$64*100</f>
        <v>0</v>
      </c>
      <c r="M1575" s="194">
        <f t="shared" si="122"/>
        <v>2.3794067531009353</v>
      </c>
      <c r="N1575" s="194">
        <f t="shared" si="123"/>
        <v>2.3794067531009353</v>
      </c>
    </row>
    <row r="1576" spans="5:14" x14ac:dyDescent="0.25">
      <c r="E1576" s="220">
        <f t="shared" si="124"/>
        <v>44571</v>
      </c>
      <c r="F1576" s="219">
        <f xml:space="preserve"> InpC!$F$28</f>
        <v>4</v>
      </c>
      <c r="G1576" s="217">
        <f t="shared" si="120"/>
        <v>2022</v>
      </c>
      <c r="H1576" s="216">
        <v>2.4093089913411201</v>
      </c>
      <c r="I1576" s="216">
        <v>2.6944198087838198</v>
      </c>
      <c r="J1576" s="194">
        <f t="shared" si="121"/>
        <v>2.55186440006247</v>
      </c>
      <c r="K1576" s="219">
        <f>InpC!$F$55*100</f>
        <v>0.15</v>
      </c>
      <c r="L1576" s="219">
        <f>InpC!$F$64*100</f>
        <v>0</v>
      </c>
      <c r="M1576" s="194">
        <f t="shared" si="122"/>
        <v>2.40186440006247</v>
      </c>
      <c r="N1576" s="194">
        <f t="shared" si="123"/>
        <v>2.40186440006247</v>
      </c>
    </row>
    <row r="1577" spans="5:14" x14ac:dyDescent="0.25">
      <c r="E1577" s="220">
        <f t="shared" si="124"/>
        <v>44572</v>
      </c>
      <c r="F1577" s="219">
        <f xml:space="preserve"> InpC!$F$28</f>
        <v>4</v>
      </c>
      <c r="G1577" s="217">
        <f t="shared" si="120"/>
        <v>2022</v>
      </c>
      <c r="H1577" s="216">
        <v>2.3798500905865598</v>
      </c>
      <c r="I1577" s="216">
        <v>2.6650050222671902</v>
      </c>
      <c r="J1577" s="194">
        <f t="shared" si="121"/>
        <v>2.5224275564268748</v>
      </c>
      <c r="K1577" s="219">
        <f>InpC!$F$55*100</f>
        <v>0.15</v>
      </c>
      <c r="L1577" s="219">
        <f>InpC!$F$64*100</f>
        <v>0</v>
      </c>
      <c r="M1577" s="194">
        <f t="shared" si="122"/>
        <v>2.3724275564268749</v>
      </c>
      <c r="N1577" s="194">
        <f t="shared" si="123"/>
        <v>2.3724275564268749</v>
      </c>
    </row>
    <row r="1578" spans="5:14" x14ac:dyDescent="0.25">
      <c r="E1578" s="220">
        <f t="shared" si="124"/>
        <v>44573</v>
      </c>
      <c r="F1578" s="219">
        <f xml:space="preserve"> InpC!$F$28</f>
        <v>4</v>
      </c>
      <c r="G1578" s="217">
        <f t="shared" si="120"/>
        <v>2022</v>
      </c>
      <c r="H1578" s="216">
        <v>2.35517079516426</v>
      </c>
      <c r="I1578" s="216">
        <v>2.6394319382419198</v>
      </c>
      <c r="J1578" s="194">
        <f t="shared" si="121"/>
        <v>2.4973013667030899</v>
      </c>
      <c r="K1578" s="219">
        <f>InpC!$F$55*100</f>
        <v>0.15</v>
      </c>
      <c r="L1578" s="219">
        <f>InpC!$F$64*100</f>
        <v>0</v>
      </c>
      <c r="M1578" s="194">
        <f t="shared" si="122"/>
        <v>2.34730136670309</v>
      </c>
      <c r="N1578" s="194">
        <f t="shared" si="123"/>
        <v>2.34730136670309</v>
      </c>
    </row>
    <row r="1579" spans="5:14" x14ac:dyDescent="0.25">
      <c r="E1579" s="220">
        <f t="shared" si="124"/>
        <v>44574</v>
      </c>
      <c r="F1579" s="219">
        <f xml:space="preserve"> InpC!$F$28</f>
        <v>4</v>
      </c>
      <c r="G1579" s="217">
        <f t="shared" si="120"/>
        <v>2022</v>
      </c>
      <c r="H1579" s="216">
        <v>2.3269695890031601</v>
      </c>
      <c r="I1579" s="216">
        <v>2.6055514643691602</v>
      </c>
      <c r="J1579" s="194">
        <f t="shared" si="121"/>
        <v>2.4662605266861601</v>
      </c>
      <c r="K1579" s="219">
        <f>InpC!$F$55*100</f>
        <v>0.15</v>
      </c>
      <c r="L1579" s="219">
        <f>InpC!$F$64*100</f>
        <v>0</v>
      </c>
      <c r="M1579" s="194">
        <f t="shared" si="122"/>
        <v>2.3162605266861602</v>
      </c>
      <c r="N1579" s="194">
        <f t="shared" si="123"/>
        <v>2.3162605266861602</v>
      </c>
    </row>
    <row r="1580" spans="5:14" x14ac:dyDescent="0.25">
      <c r="E1580" s="220">
        <f t="shared" si="124"/>
        <v>44575</v>
      </c>
      <c r="F1580" s="219">
        <f xml:space="preserve"> InpC!$F$28</f>
        <v>4</v>
      </c>
      <c r="G1580" s="217">
        <f t="shared" si="120"/>
        <v>2022</v>
      </c>
      <c r="H1580" s="216">
        <v>2.3852611865880502</v>
      </c>
      <c r="I1580" s="216">
        <v>2.6291343084112802</v>
      </c>
      <c r="J1580" s="194">
        <f t="shared" si="121"/>
        <v>2.5071977474996654</v>
      </c>
      <c r="K1580" s="219">
        <f>InpC!$F$55*100</f>
        <v>0.15</v>
      </c>
      <c r="L1580" s="219">
        <f>InpC!$F$64*100</f>
        <v>0</v>
      </c>
      <c r="M1580" s="194">
        <f t="shared" si="122"/>
        <v>2.3571977474996655</v>
      </c>
      <c r="N1580" s="194">
        <f t="shared" si="123"/>
        <v>2.3571977474996655</v>
      </c>
    </row>
    <row r="1581" spans="5:14" x14ac:dyDescent="0.25">
      <c r="E1581" s="220">
        <f t="shared" si="124"/>
        <v>44578</v>
      </c>
      <c r="F1581" s="219">
        <f xml:space="preserve"> InpC!$F$28</f>
        <v>4</v>
      </c>
      <c r="G1581" s="217">
        <f t="shared" si="120"/>
        <v>2022</v>
      </c>
      <c r="H1581" s="216">
        <v>2.4284585178530702</v>
      </c>
      <c r="I1581" s="216">
        <v>2.6785026592359098</v>
      </c>
      <c r="J1581" s="194">
        <f t="shared" si="121"/>
        <v>2.55348058854449</v>
      </c>
      <c r="K1581" s="219">
        <f>InpC!$F$55*100</f>
        <v>0.15</v>
      </c>
      <c r="L1581" s="219">
        <f>InpC!$F$64*100</f>
        <v>0</v>
      </c>
      <c r="M1581" s="194">
        <f t="shared" si="122"/>
        <v>2.4034805885444901</v>
      </c>
      <c r="N1581" s="194">
        <f t="shared" si="123"/>
        <v>2.4034805885444901</v>
      </c>
    </row>
    <row r="1582" spans="5:14" x14ac:dyDescent="0.25">
      <c r="E1582" s="220">
        <f t="shared" si="124"/>
        <v>44579</v>
      </c>
      <c r="F1582" s="219">
        <f xml:space="preserve"> InpC!$F$28</f>
        <v>4</v>
      </c>
      <c r="G1582" s="217">
        <f t="shared" si="120"/>
        <v>2022</v>
      </c>
      <c r="H1582" s="216">
        <v>2.51744206562641</v>
      </c>
      <c r="I1582" s="216">
        <v>2.7120269057752702</v>
      </c>
      <c r="J1582" s="194">
        <f t="shared" si="121"/>
        <v>2.6147344857008399</v>
      </c>
      <c r="K1582" s="219">
        <f>InpC!$F$55*100</f>
        <v>0.15</v>
      </c>
      <c r="L1582" s="219">
        <f>InpC!$F$64*100</f>
        <v>0</v>
      </c>
      <c r="M1582" s="194">
        <f t="shared" si="122"/>
        <v>2.46473448570084</v>
      </c>
      <c r="N1582" s="194">
        <f t="shared" si="123"/>
        <v>2.46473448570084</v>
      </c>
    </row>
    <row r="1583" spans="5:14" x14ac:dyDescent="0.25">
      <c r="E1583" s="220">
        <f t="shared" si="124"/>
        <v>44580</v>
      </c>
      <c r="F1583" s="219">
        <f xml:space="preserve"> InpC!$F$28</f>
        <v>4</v>
      </c>
      <c r="G1583" s="217">
        <f t="shared" si="120"/>
        <v>2022</v>
      </c>
      <c r="H1583" s="216">
        <v>2.56445081124214</v>
      </c>
      <c r="I1583" s="216">
        <v>2.7765394766176801</v>
      </c>
      <c r="J1583" s="194">
        <f t="shared" si="121"/>
        <v>2.6704951439299101</v>
      </c>
      <c r="K1583" s="219">
        <f>InpC!$F$55*100</f>
        <v>0.15</v>
      </c>
      <c r="L1583" s="219">
        <f>InpC!$F$64*100</f>
        <v>0</v>
      </c>
      <c r="M1583" s="194">
        <f t="shared" si="122"/>
        <v>2.5204951439299101</v>
      </c>
      <c r="N1583" s="194">
        <f t="shared" si="123"/>
        <v>2.5204951439299101</v>
      </c>
    </row>
    <row r="1584" spans="5:14" x14ac:dyDescent="0.25">
      <c r="E1584" s="220">
        <f t="shared" si="124"/>
        <v>44581</v>
      </c>
      <c r="F1584" s="219">
        <f xml:space="preserve"> InpC!$F$28</f>
        <v>4</v>
      </c>
      <c r="G1584" s="217">
        <f t="shared" si="120"/>
        <v>2022</v>
      </c>
      <c r="H1584" s="216">
        <v>2.5277964940575601</v>
      </c>
      <c r="I1584" s="216">
        <v>2.7447458098802899</v>
      </c>
      <c r="J1584" s="194">
        <f t="shared" si="121"/>
        <v>2.6362711519689253</v>
      </c>
      <c r="K1584" s="219">
        <f>InpC!$F$55*100</f>
        <v>0.15</v>
      </c>
      <c r="L1584" s="219">
        <f>InpC!$F$64*100</f>
        <v>0</v>
      </c>
      <c r="M1584" s="194">
        <f t="shared" si="122"/>
        <v>2.4862711519689253</v>
      </c>
      <c r="N1584" s="194">
        <f t="shared" si="123"/>
        <v>2.4862711519689253</v>
      </c>
    </row>
    <row r="1585" spans="5:14" x14ac:dyDescent="0.25">
      <c r="E1585" s="220">
        <f t="shared" si="124"/>
        <v>44582</v>
      </c>
      <c r="F1585" s="219">
        <f xml:space="preserve"> InpC!$F$28</f>
        <v>4</v>
      </c>
      <c r="G1585" s="217">
        <f t="shared" si="120"/>
        <v>2022</v>
      </c>
      <c r="H1585" s="216">
        <v>2.4818445712848001</v>
      </c>
      <c r="I1585" s="216">
        <v>2.6996344417459799</v>
      </c>
      <c r="J1585" s="194">
        <f t="shared" si="121"/>
        <v>2.5907395065153898</v>
      </c>
      <c r="K1585" s="219">
        <f>InpC!$F$55*100</f>
        <v>0.15</v>
      </c>
      <c r="L1585" s="219">
        <f>InpC!$F$64*100</f>
        <v>0</v>
      </c>
      <c r="M1585" s="194">
        <f t="shared" si="122"/>
        <v>2.4407395065153898</v>
      </c>
      <c r="N1585" s="194">
        <f t="shared" si="123"/>
        <v>2.4407395065153898</v>
      </c>
    </row>
    <row r="1586" spans="5:14" x14ac:dyDescent="0.25">
      <c r="E1586" s="220">
        <f t="shared" si="124"/>
        <v>44585</v>
      </c>
      <c r="F1586" s="219">
        <f xml:space="preserve"> InpC!$F$28</f>
        <v>4</v>
      </c>
      <c r="G1586" s="217">
        <f t="shared" si="120"/>
        <v>2022</v>
      </c>
      <c r="H1586" s="216">
        <v>2.4688299324513401</v>
      </c>
      <c r="I1586" s="216">
        <v>2.6870534801592698</v>
      </c>
      <c r="J1586" s="194">
        <f t="shared" si="121"/>
        <v>2.5779417063053049</v>
      </c>
      <c r="K1586" s="219">
        <f>InpC!$F$55*100</f>
        <v>0.15</v>
      </c>
      <c r="L1586" s="219">
        <f>InpC!$F$64*100</f>
        <v>0</v>
      </c>
      <c r="M1586" s="194">
        <f t="shared" si="122"/>
        <v>2.427941706305305</v>
      </c>
      <c r="N1586" s="194">
        <f t="shared" si="123"/>
        <v>2.427941706305305</v>
      </c>
    </row>
    <row r="1587" spans="5:14" x14ac:dyDescent="0.25">
      <c r="E1587" s="220">
        <f t="shared" si="124"/>
        <v>44586</v>
      </c>
      <c r="F1587" s="219">
        <f xml:space="preserve"> InpC!$F$28</f>
        <v>4</v>
      </c>
      <c r="G1587" s="217">
        <f t="shared" si="120"/>
        <v>2022</v>
      </c>
      <c r="H1587" s="216">
        <v>2.5121718600098002</v>
      </c>
      <c r="I1587" s="216">
        <v>2.7324774733625499</v>
      </c>
      <c r="J1587" s="194">
        <f t="shared" si="121"/>
        <v>2.622324666686175</v>
      </c>
      <c r="K1587" s="219">
        <f>InpC!$F$55*100</f>
        <v>0.15</v>
      </c>
      <c r="L1587" s="219">
        <f>InpC!$F$64*100</f>
        <v>0</v>
      </c>
      <c r="M1587" s="194">
        <f t="shared" si="122"/>
        <v>2.4723246666861751</v>
      </c>
      <c r="N1587" s="194">
        <f t="shared" si="123"/>
        <v>2.4723246666861751</v>
      </c>
    </row>
    <row r="1588" spans="5:14" x14ac:dyDescent="0.25">
      <c r="E1588" s="220">
        <f t="shared" si="124"/>
        <v>44587</v>
      </c>
      <c r="F1588" s="219">
        <f xml:space="preserve"> InpC!$F$28</f>
        <v>4</v>
      </c>
      <c r="G1588" s="217">
        <f t="shared" si="120"/>
        <v>2022</v>
      </c>
      <c r="H1588" s="216">
        <v>2.5548919375002299</v>
      </c>
      <c r="I1588" s="216">
        <v>2.7767245400844498</v>
      </c>
      <c r="J1588" s="194">
        <f t="shared" si="121"/>
        <v>2.6658082387923399</v>
      </c>
      <c r="K1588" s="219">
        <f>InpC!$F$55*100</f>
        <v>0.15</v>
      </c>
      <c r="L1588" s="219">
        <f>InpC!$F$64*100</f>
        <v>0</v>
      </c>
      <c r="M1588" s="194">
        <f t="shared" si="122"/>
        <v>2.5158082387923399</v>
      </c>
      <c r="N1588" s="194">
        <f t="shared" si="123"/>
        <v>2.5158082387923399</v>
      </c>
    </row>
    <row r="1589" spans="5:14" x14ac:dyDescent="0.25">
      <c r="E1589" s="220">
        <f t="shared" si="124"/>
        <v>44588</v>
      </c>
      <c r="F1589" s="219">
        <f xml:space="preserve"> InpC!$F$28</f>
        <v>4</v>
      </c>
      <c r="G1589" s="217">
        <f t="shared" si="120"/>
        <v>2022</v>
      </c>
      <c r="H1589" s="216">
        <v>2.60029889502241</v>
      </c>
      <c r="I1589" s="216">
        <v>2.81785563940982</v>
      </c>
      <c r="J1589" s="194">
        <f t="shared" si="121"/>
        <v>2.7090772672161147</v>
      </c>
      <c r="K1589" s="219">
        <f>InpC!$F$55*100</f>
        <v>0.15</v>
      </c>
      <c r="L1589" s="219">
        <f>InpC!$F$64*100</f>
        <v>0</v>
      </c>
      <c r="M1589" s="194">
        <f t="shared" si="122"/>
        <v>2.5590772672161148</v>
      </c>
      <c r="N1589" s="194">
        <f t="shared" si="123"/>
        <v>2.5590772672161148</v>
      </c>
    </row>
    <row r="1590" spans="5:14" x14ac:dyDescent="0.25">
      <c r="E1590" s="220">
        <f t="shared" si="124"/>
        <v>44589</v>
      </c>
      <c r="F1590" s="219">
        <f xml:space="preserve"> InpC!$F$28</f>
        <v>4</v>
      </c>
      <c r="G1590" s="217">
        <f t="shared" si="120"/>
        <v>2022</v>
      </c>
      <c r="H1590" s="216">
        <v>2.64936869344639</v>
      </c>
      <c r="I1590" s="216">
        <v>2.8687918240779502</v>
      </c>
      <c r="J1590" s="194">
        <f t="shared" si="121"/>
        <v>2.7590802587621699</v>
      </c>
      <c r="K1590" s="219">
        <f>InpC!$F$55*100</f>
        <v>0.15</v>
      </c>
      <c r="L1590" s="219">
        <f>InpC!$F$64*100</f>
        <v>0</v>
      </c>
      <c r="M1590" s="194">
        <f t="shared" si="122"/>
        <v>2.60908025876217</v>
      </c>
      <c r="N1590" s="194">
        <f t="shared" si="123"/>
        <v>2.60908025876217</v>
      </c>
    </row>
    <row r="1591" spans="5:14" x14ac:dyDescent="0.25">
      <c r="E1591" s="220">
        <f t="shared" si="124"/>
        <v>44592</v>
      </c>
      <c r="F1591" s="219">
        <f xml:space="preserve"> InpC!$F$28</f>
        <v>4</v>
      </c>
      <c r="G1591" s="217">
        <f t="shared" si="120"/>
        <v>2022</v>
      </c>
      <c r="H1591" s="216">
        <v>2.7123360668851402</v>
      </c>
      <c r="I1591" s="216">
        <v>2.93956667107956</v>
      </c>
      <c r="J1591" s="194">
        <f t="shared" si="121"/>
        <v>2.8259513689823503</v>
      </c>
      <c r="K1591" s="219">
        <f>InpC!$F$55*100</f>
        <v>0.15</v>
      </c>
      <c r="L1591" s="219">
        <f>InpC!$F$64*100</f>
        <v>0</v>
      </c>
      <c r="M1591" s="194">
        <f t="shared" si="122"/>
        <v>2.6759513689823504</v>
      </c>
      <c r="N1591" s="194">
        <f t="shared" si="123"/>
        <v>2.6759513689823504</v>
      </c>
    </row>
    <row r="1592" spans="5:14" x14ac:dyDescent="0.25">
      <c r="E1592" s="220">
        <f t="shared" si="124"/>
        <v>44593</v>
      </c>
      <c r="F1592" s="219">
        <f xml:space="preserve"> InpC!$F$28</f>
        <v>4</v>
      </c>
      <c r="G1592" s="217">
        <f t="shared" si="120"/>
        <v>2022</v>
      </c>
      <c r="H1592" s="216">
        <v>2.43367247139135</v>
      </c>
      <c r="I1592" s="216">
        <v>3.0341060357830401</v>
      </c>
      <c r="J1592" s="194">
        <f t="shared" si="121"/>
        <v>2.7338892535871953</v>
      </c>
      <c r="K1592" s="219">
        <f>InpC!$F$55*100</f>
        <v>0.15</v>
      </c>
      <c r="L1592" s="219">
        <f>InpC!$F$64*100</f>
        <v>0</v>
      </c>
      <c r="M1592" s="194">
        <f t="shared" si="122"/>
        <v>2.5838892535871953</v>
      </c>
      <c r="N1592" s="194">
        <f t="shared" si="123"/>
        <v>2.5838892535871953</v>
      </c>
    </row>
    <row r="1593" spans="5:14" x14ac:dyDescent="0.25">
      <c r="E1593" s="220">
        <f t="shared" si="124"/>
        <v>44594</v>
      </c>
      <c r="F1593" s="219">
        <f xml:space="preserve"> InpC!$F$28</f>
        <v>4</v>
      </c>
      <c r="G1593" s="217">
        <f t="shared" si="120"/>
        <v>2022</v>
      </c>
      <c r="H1593" s="216">
        <v>2.3574944765976702</v>
      </c>
      <c r="I1593" s="216">
        <v>2.9524024852799502</v>
      </c>
      <c r="J1593" s="194">
        <f t="shared" si="121"/>
        <v>2.6549484809388102</v>
      </c>
      <c r="K1593" s="219">
        <f>InpC!$F$55*100</f>
        <v>0.15</v>
      </c>
      <c r="L1593" s="219">
        <f>InpC!$F$64*100</f>
        <v>0</v>
      </c>
      <c r="M1593" s="194">
        <f t="shared" si="122"/>
        <v>2.5049484809388103</v>
      </c>
      <c r="N1593" s="194">
        <f t="shared" si="123"/>
        <v>2.5049484809388103</v>
      </c>
    </row>
    <row r="1594" spans="5:14" x14ac:dyDescent="0.25">
      <c r="E1594" s="220">
        <f t="shared" si="124"/>
        <v>44595</v>
      </c>
      <c r="F1594" s="219">
        <f xml:space="preserve"> InpC!$F$28</f>
        <v>4</v>
      </c>
      <c r="G1594" s="217">
        <f t="shared" si="120"/>
        <v>2022</v>
      </c>
      <c r="H1594" s="216">
        <v>2.5296223028679399</v>
      </c>
      <c r="I1594" s="216">
        <v>3.1334723363163901</v>
      </c>
      <c r="J1594" s="194">
        <f t="shared" si="121"/>
        <v>2.8315473195921648</v>
      </c>
      <c r="K1594" s="219">
        <f>InpC!$F$55*100</f>
        <v>0.15</v>
      </c>
      <c r="L1594" s="219">
        <f>InpC!$F$64*100</f>
        <v>0</v>
      </c>
      <c r="M1594" s="194">
        <f t="shared" si="122"/>
        <v>2.6815473195921649</v>
      </c>
      <c r="N1594" s="194">
        <f t="shared" si="123"/>
        <v>2.6815473195921649</v>
      </c>
    </row>
    <row r="1595" spans="5:14" x14ac:dyDescent="0.25">
      <c r="E1595" s="220">
        <f t="shared" si="124"/>
        <v>44596</v>
      </c>
      <c r="F1595" s="219">
        <f xml:space="preserve"> InpC!$F$28</f>
        <v>4</v>
      </c>
      <c r="G1595" s="217">
        <f t="shared" si="120"/>
        <v>2022</v>
      </c>
      <c r="H1595" s="216">
        <v>2.6307956718918901</v>
      </c>
      <c r="I1595" s="216">
        <v>3.2568180191768401</v>
      </c>
      <c r="J1595" s="194">
        <f t="shared" si="121"/>
        <v>2.9438068455343651</v>
      </c>
      <c r="K1595" s="219">
        <f>InpC!$F$55*100</f>
        <v>0.15</v>
      </c>
      <c r="L1595" s="219">
        <f>InpC!$F$64*100</f>
        <v>0</v>
      </c>
      <c r="M1595" s="194">
        <f t="shared" si="122"/>
        <v>2.7938068455343652</v>
      </c>
      <c r="N1595" s="194">
        <f t="shared" si="123"/>
        <v>2.7938068455343652</v>
      </c>
    </row>
    <row r="1596" spans="5:14" x14ac:dyDescent="0.25">
      <c r="E1596" s="220">
        <f t="shared" si="124"/>
        <v>44599</v>
      </c>
      <c r="F1596" s="219">
        <f xml:space="preserve"> InpC!$F$28</f>
        <v>4</v>
      </c>
      <c r="G1596" s="217">
        <f t="shared" si="120"/>
        <v>2022</v>
      </c>
      <c r="H1596" s="216">
        <v>2.6821037286892202</v>
      </c>
      <c r="I1596" s="216">
        <v>3.3035532889617598</v>
      </c>
      <c r="J1596" s="194">
        <f t="shared" si="121"/>
        <v>2.99282850882549</v>
      </c>
      <c r="K1596" s="219">
        <f>InpC!$F$55*100</f>
        <v>0.15</v>
      </c>
      <c r="L1596" s="219">
        <f>InpC!$F$64*100</f>
        <v>0</v>
      </c>
      <c r="M1596" s="194">
        <f t="shared" si="122"/>
        <v>2.8428285088254901</v>
      </c>
      <c r="N1596" s="194">
        <f t="shared" si="123"/>
        <v>2.8428285088254901</v>
      </c>
    </row>
    <row r="1597" spans="5:14" x14ac:dyDescent="0.25">
      <c r="E1597" s="220">
        <f t="shared" si="124"/>
        <v>44600</v>
      </c>
      <c r="F1597" s="219">
        <f xml:space="preserve"> InpC!$F$28</f>
        <v>4</v>
      </c>
      <c r="G1597" s="217">
        <f t="shared" si="120"/>
        <v>2022</v>
      </c>
      <c r="H1597" s="216">
        <v>2.7085386117579202</v>
      </c>
      <c r="I1597" s="216">
        <v>3.31160389391319</v>
      </c>
      <c r="J1597" s="194">
        <f t="shared" si="121"/>
        <v>3.0100712528355551</v>
      </c>
      <c r="K1597" s="219">
        <f>InpC!$F$55*100</f>
        <v>0.15</v>
      </c>
      <c r="L1597" s="219">
        <f>InpC!$F$64*100</f>
        <v>0</v>
      </c>
      <c r="M1597" s="194">
        <f t="shared" si="122"/>
        <v>2.8600712528355552</v>
      </c>
      <c r="N1597" s="194">
        <f t="shared" si="123"/>
        <v>2.8600712528355552</v>
      </c>
    </row>
    <row r="1598" spans="5:14" x14ac:dyDescent="0.25">
      <c r="E1598" s="220">
        <f t="shared" si="124"/>
        <v>44601</v>
      </c>
      <c r="F1598" s="219">
        <f xml:space="preserve"> InpC!$F$28</f>
        <v>4</v>
      </c>
      <c r="G1598" s="217">
        <f t="shared" si="120"/>
        <v>2022</v>
      </c>
      <c r="H1598" s="216">
        <v>2.6239821816631799</v>
      </c>
      <c r="I1598" s="216">
        <v>3.2235332834105099</v>
      </c>
      <c r="J1598" s="194">
        <f t="shared" si="121"/>
        <v>2.9237577325368447</v>
      </c>
      <c r="K1598" s="219">
        <f>InpC!$F$55*100</f>
        <v>0.15</v>
      </c>
      <c r="L1598" s="219">
        <f>InpC!$F$64*100</f>
        <v>0</v>
      </c>
      <c r="M1598" s="194">
        <f t="shared" si="122"/>
        <v>2.7737577325368448</v>
      </c>
      <c r="N1598" s="194">
        <f t="shared" si="123"/>
        <v>2.7737577325368448</v>
      </c>
    </row>
    <row r="1599" spans="5:14" x14ac:dyDescent="0.25">
      <c r="E1599" s="220">
        <f t="shared" si="124"/>
        <v>44602</v>
      </c>
      <c r="F1599" s="219">
        <f xml:space="preserve"> InpC!$F$28</f>
        <v>4</v>
      </c>
      <c r="G1599" s="217">
        <f t="shared" si="120"/>
        <v>2022</v>
      </c>
      <c r="H1599" s="216">
        <v>2.7081716985043101</v>
      </c>
      <c r="I1599" s="216">
        <v>3.3057922176966099</v>
      </c>
      <c r="J1599" s="194">
        <f t="shared" si="121"/>
        <v>3.00698195810046</v>
      </c>
      <c r="K1599" s="219">
        <f>InpC!$F$55*100</f>
        <v>0.15</v>
      </c>
      <c r="L1599" s="219">
        <f>InpC!$F$64*100</f>
        <v>0</v>
      </c>
      <c r="M1599" s="194">
        <f t="shared" si="122"/>
        <v>2.8569819581004601</v>
      </c>
      <c r="N1599" s="194">
        <f t="shared" si="123"/>
        <v>2.8569819581004601</v>
      </c>
    </row>
    <row r="1600" spans="5:14" x14ac:dyDescent="0.25">
      <c r="E1600" s="220">
        <f t="shared" si="124"/>
        <v>44603</v>
      </c>
      <c r="F1600" s="219">
        <f xml:space="preserve"> InpC!$F$28</f>
        <v>4</v>
      </c>
      <c r="G1600" s="217">
        <f t="shared" si="120"/>
        <v>2022</v>
      </c>
      <c r="H1600" s="216">
        <v>2.72880433338652</v>
      </c>
      <c r="I1600" s="216">
        <v>3.32375713309475</v>
      </c>
      <c r="J1600" s="194">
        <f t="shared" si="121"/>
        <v>3.0262807332406352</v>
      </c>
      <c r="K1600" s="219">
        <f>InpC!$F$55*100</f>
        <v>0.15</v>
      </c>
      <c r="L1600" s="219">
        <f>InpC!$F$64*100</f>
        <v>0</v>
      </c>
      <c r="M1600" s="194">
        <f t="shared" si="122"/>
        <v>2.8762807332406353</v>
      </c>
      <c r="N1600" s="194">
        <f t="shared" si="123"/>
        <v>2.8762807332406353</v>
      </c>
    </row>
    <row r="1601" spans="5:14" x14ac:dyDescent="0.25">
      <c r="E1601" s="220">
        <f t="shared" si="124"/>
        <v>44606</v>
      </c>
      <c r="F1601" s="219">
        <f xml:space="preserve"> InpC!$F$28</f>
        <v>4</v>
      </c>
      <c r="G1601" s="217">
        <f t="shared" si="120"/>
        <v>2022</v>
      </c>
      <c r="H1601" s="216">
        <v>2.7870776112290101</v>
      </c>
      <c r="I1601" s="216">
        <v>3.3813988323758801</v>
      </c>
      <c r="J1601" s="194">
        <f t="shared" si="121"/>
        <v>3.0842382218024449</v>
      </c>
      <c r="K1601" s="219">
        <f>InpC!$F$55*100</f>
        <v>0.15</v>
      </c>
      <c r="L1601" s="219">
        <f>InpC!$F$64*100</f>
        <v>0</v>
      </c>
      <c r="M1601" s="194">
        <f t="shared" si="122"/>
        <v>2.934238221802445</v>
      </c>
      <c r="N1601" s="194">
        <f t="shared" si="123"/>
        <v>2.934238221802445</v>
      </c>
    </row>
    <row r="1602" spans="5:14" x14ac:dyDescent="0.25">
      <c r="E1602" s="220">
        <f t="shared" si="124"/>
        <v>44607</v>
      </c>
      <c r="F1602" s="219">
        <f xml:space="preserve"> InpC!$F$28</f>
        <v>4</v>
      </c>
      <c r="G1602" s="217">
        <f t="shared" si="120"/>
        <v>2022</v>
      </c>
      <c r="H1602" s="216">
        <v>2.7736538105708202</v>
      </c>
      <c r="I1602" s="216">
        <v>3.36680165958402</v>
      </c>
      <c r="J1602" s="194">
        <f t="shared" si="121"/>
        <v>3.0702277350774203</v>
      </c>
      <c r="K1602" s="219">
        <f>InpC!$F$55*100</f>
        <v>0.15</v>
      </c>
      <c r="L1602" s="219">
        <f>InpC!$F$64*100</f>
        <v>0</v>
      </c>
      <c r="M1602" s="194">
        <f t="shared" si="122"/>
        <v>2.9202277350774204</v>
      </c>
      <c r="N1602" s="194">
        <f t="shared" si="123"/>
        <v>2.9202277350774204</v>
      </c>
    </row>
    <row r="1603" spans="5:14" x14ac:dyDescent="0.25">
      <c r="E1603" s="220">
        <f t="shared" si="124"/>
        <v>44608</v>
      </c>
      <c r="F1603" s="219">
        <f xml:space="preserve"> InpC!$F$28</f>
        <v>4</v>
      </c>
      <c r="G1603" s="217">
        <f t="shared" si="120"/>
        <v>2022</v>
      </c>
      <c r="H1603" s="216">
        <v>2.7356191042290199</v>
      </c>
      <c r="I1603" s="216">
        <v>3.3301883024141299</v>
      </c>
      <c r="J1603" s="194">
        <f t="shared" si="121"/>
        <v>3.0329037033215749</v>
      </c>
      <c r="K1603" s="219">
        <f>InpC!$F$55*100</f>
        <v>0.15</v>
      </c>
      <c r="L1603" s="219">
        <f>InpC!$F$64*100</f>
        <v>0</v>
      </c>
      <c r="M1603" s="194">
        <f t="shared" si="122"/>
        <v>2.882903703321575</v>
      </c>
      <c r="N1603" s="194">
        <f t="shared" si="123"/>
        <v>2.882903703321575</v>
      </c>
    </row>
    <row r="1604" spans="5:14" x14ac:dyDescent="0.25">
      <c r="E1604" s="220">
        <f t="shared" si="124"/>
        <v>44609</v>
      </c>
      <c r="F1604" s="219">
        <f xml:space="preserve"> InpC!$F$28</f>
        <v>4</v>
      </c>
      <c r="G1604" s="217">
        <f t="shared" si="120"/>
        <v>2022</v>
      </c>
      <c r="H1604" s="216">
        <v>2.7016016785869801</v>
      </c>
      <c r="I1604" s="216">
        <v>3.2979415595000101</v>
      </c>
      <c r="J1604" s="194">
        <f t="shared" si="121"/>
        <v>2.9997716190434951</v>
      </c>
      <c r="K1604" s="219">
        <f>InpC!$F$55*100</f>
        <v>0.15</v>
      </c>
      <c r="L1604" s="219">
        <f>InpC!$F$64*100</f>
        <v>0</v>
      </c>
      <c r="M1604" s="194">
        <f t="shared" si="122"/>
        <v>2.8497716190434952</v>
      </c>
      <c r="N1604" s="194">
        <f t="shared" si="123"/>
        <v>2.8497716190434952</v>
      </c>
    </row>
    <row r="1605" spans="5:14" x14ac:dyDescent="0.25">
      <c r="E1605" s="220">
        <f t="shared" si="124"/>
        <v>44610</v>
      </c>
      <c r="F1605" s="219">
        <f xml:space="preserve"> InpC!$F$28</f>
        <v>4</v>
      </c>
      <c r="G1605" s="217">
        <f t="shared" si="120"/>
        <v>2022</v>
      </c>
      <c r="H1605" s="216">
        <v>2.6307378219077502</v>
      </c>
      <c r="I1605" s="216">
        <v>3.23323231594199</v>
      </c>
      <c r="J1605" s="194">
        <f t="shared" si="121"/>
        <v>2.9319850689248703</v>
      </c>
      <c r="K1605" s="219">
        <f>InpC!$F$55*100</f>
        <v>0.15</v>
      </c>
      <c r="L1605" s="219">
        <f>InpC!$F$64*100</f>
        <v>0</v>
      </c>
      <c r="M1605" s="194">
        <f t="shared" si="122"/>
        <v>2.7819850689248704</v>
      </c>
      <c r="N1605" s="194">
        <f t="shared" si="123"/>
        <v>2.7819850689248704</v>
      </c>
    </row>
    <row r="1606" spans="5:14" x14ac:dyDescent="0.25">
      <c r="E1606" s="220">
        <f t="shared" si="124"/>
        <v>44613</v>
      </c>
      <c r="F1606" s="219">
        <f xml:space="preserve"> InpC!$F$28</f>
        <v>4</v>
      </c>
      <c r="G1606" s="217">
        <f t="shared" si="120"/>
        <v>2022</v>
      </c>
      <c r="H1606" s="216">
        <v>2.6467613396951002</v>
      </c>
      <c r="I1606" s="216">
        <v>3.2621947417656099</v>
      </c>
      <c r="J1606" s="194">
        <f t="shared" si="121"/>
        <v>2.954478040730355</v>
      </c>
      <c r="K1606" s="219">
        <f>InpC!$F$55*100</f>
        <v>0.15</v>
      </c>
      <c r="L1606" s="219">
        <f>InpC!$F$64*100</f>
        <v>0</v>
      </c>
      <c r="M1606" s="194">
        <f t="shared" si="122"/>
        <v>2.8044780407303551</v>
      </c>
      <c r="N1606" s="194">
        <f t="shared" si="123"/>
        <v>2.8044780407303551</v>
      </c>
    </row>
    <row r="1607" spans="5:14" x14ac:dyDescent="0.25">
      <c r="E1607" s="220">
        <f t="shared" si="124"/>
        <v>44614</v>
      </c>
      <c r="F1607" s="219">
        <f xml:space="preserve"> InpC!$F$28</f>
        <v>4</v>
      </c>
      <c r="G1607" s="217">
        <f t="shared" ref="G1607:G1670" si="125">YEAR(E1607) + IF(MONTH(E1607) &gt;= F1607, 1, 0)</f>
        <v>2022</v>
      </c>
      <c r="H1607" s="216">
        <v>2.7379801607199998</v>
      </c>
      <c r="I1607" s="216">
        <v>3.3721179895520899</v>
      </c>
      <c r="J1607" s="194">
        <f t="shared" ref="J1607:J1670" si="126">IFERROR(AVERAGE(H1607:I1607),"")</f>
        <v>3.0550490751360448</v>
      </c>
      <c r="K1607" s="219">
        <f>InpC!$F$55*100</f>
        <v>0.15</v>
      </c>
      <c r="L1607" s="219">
        <f>InpC!$F$64*100</f>
        <v>0</v>
      </c>
      <c r="M1607" s="194">
        <f t="shared" ref="M1607:M1670" si="127" xml:space="preserve"> IFERROR(J1607 - K1607,"")</f>
        <v>2.9050490751360449</v>
      </c>
      <c r="N1607" s="194">
        <f t="shared" ref="N1607:N1670" si="128">IFERROR(J1607-K1607+L1607,"")</f>
        <v>2.9050490751360449</v>
      </c>
    </row>
    <row r="1608" spans="5:14" x14ac:dyDescent="0.25">
      <c r="E1608" s="220">
        <f t="shared" ref="E1608:E1671" si="129">WORKDAY(E1607,1,)</f>
        <v>44615</v>
      </c>
      <c r="F1608" s="219">
        <f xml:space="preserve"> InpC!$F$28</f>
        <v>4</v>
      </c>
      <c r="G1608" s="217">
        <f t="shared" si="125"/>
        <v>2022</v>
      </c>
      <c r="H1608" s="216">
        <v>2.74693618612684</v>
      </c>
      <c r="I1608" s="216">
        <v>3.3765815087455699</v>
      </c>
      <c r="J1608" s="194">
        <f t="shared" si="126"/>
        <v>3.061758847436205</v>
      </c>
      <c r="K1608" s="219">
        <f>InpC!$F$55*100</f>
        <v>0.15</v>
      </c>
      <c r="L1608" s="219">
        <f>InpC!$F$64*100</f>
        <v>0</v>
      </c>
      <c r="M1608" s="194">
        <f t="shared" si="127"/>
        <v>2.9117588474362051</v>
      </c>
      <c r="N1608" s="194">
        <f t="shared" si="128"/>
        <v>2.9117588474362051</v>
      </c>
    </row>
    <row r="1609" spans="5:14" x14ac:dyDescent="0.25">
      <c r="E1609" s="220">
        <f t="shared" si="129"/>
        <v>44616</v>
      </c>
      <c r="F1609" s="219">
        <f xml:space="preserve"> InpC!$F$28</f>
        <v>4</v>
      </c>
      <c r="G1609" s="217">
        <f t="shared" si="125"/>
        <v>2022</v>
      </c>
      <c r="H1609" s="216">
        <v>2.79118247791815</v>
      </c>
      <c r="I1609" s="216">
        <v>3.4297447139442099</v>
      </c>
      <c r="J1609" s="194">
        <f t="shared" si="126"/>
        <v>3.1104635959311802</v>
      </c>
      <c r="K1609" s="219">
        <f>InpC!$F$55*100</f>
        <v>0.15</v>
      </c>
      <c r="L1609" s="219">
        <f>InpC!$F$64*100</f>
        <v>0</v>
      </c>
      <c r="M1609" s="194">
        <f t="shared" si="127"/>
        <v>2.9604635959311802</v>
      </c>
      <c r="N1609" s="194">
        <f t="shared" si="128"/>
        <v>2.9604635959311802</v>
      </c>
    </row>
    <row r="1610" spans="5:14" x14ac:dyDescent="0.25">
      <c r="E1610" s="220">
        <f t="shared" si="129"/>
        <v>44617</v>
      </c>
      <c r="F1610" s="219">
        <f xml:space="preserve"> InpC!$F$28</f>
        <v>4</v>
      </c>
      <c r="G1610" s="217">
        <f t="shared" si="125"/>
        <v>2022</v>
      </c>
      <c r="H1610" s="216">
        <v>2.80640241658269</v>
      </c>
      <c r="I1610" s="216">
        <v>3.44179431612586</v>
      </c>
      <c r="J1610" s="194">
        <f t="shared" si="126"/>
        <v>3.124098366354275</v>
      </c>
      <c r="K1610" s="219">
        <f>InpC!$F$55*100</f>
        <v>0.15</v>
      </c>
      <c r="L1610" s="219">
        <f>InpC!$F$64*100</f>
        <v>0</v>
      </c>
      <c r="M1610" s="194">
        <f t="shared" si="127"/>
        <v>2.974098366354275</v>
      </c>
      <c r="N1610" s="194">
        <f t="shared" si="128"/>
        <v>2.974098366354275</v>
      </c>
    </row>
    <row r="1611" spans="5:14" x14ac:dyDescent="0.25">
      <c r="E1611" s="220">
        <f t="shared" si="129"/>
        <v>44620</v>
      </c>
      <c r="F1611" s="219">
        <f xml:space="preserve"> InpC!$F$28</f>
        <v>4</v>
      </c>
      <c r="G1611" s="217">
        <f t="shared" si="125"/>
        <v>2022</v>
      </c>
      <c r="H1611" s="216">
        <v>2.80285552994189</v>
      </c>
      <c r="I1611" s="216">
        <v>3.4413384178662398</v>
      </c>
      <c r="J1611" s="194">
        <f t="shared" si="126"/>
        <v>3.1220969739040649</v>
      </c>
      <c r="K1611" s="219">
        <f>InpC!$F$55*100</f>
        <v>0.15</v>
      </c>
      <c r="L1611" s="219">
        <f>InpC!$F$64*100</f>
        <v>0</v>
      </c>
      <c r="M1611" s="194">
        <f t="shared" si="127"/>
        <v>2.972096973904065</v>
      </c>
      <c r="N1611" s="194">
        <f t="shared" si="128"/>
        <v>2.972096973904065</v>
      </c>
    </row>
    <row r="1612" spans="5:14" x14ac:dyDescent="0.25">
      <c r="E1612" s="220">
        <f t="shared" si="129"/>
        <v>44621</v>
      </c>
      <c r="F1612" s="219">
        <f xml:space="preserve"> InpC!$F$28</f>
        <v>4</v>
      </c>
      <c r="G1612" s="217">
        <f t="shared" si="125"/>
        <v>2022</v>
      </c>
      <c r="H1612" s="216">
        <v>2.5490896362866202</v>
      </c>
      <c r="I1612" s="216">
        <v>3.19498842625153</v>
      </c>
      <c r="J1612" s="194">
        <f t="shared" si="126"/>
        <v>2.8720390312690753</v>
      </c>
      <c r="K1612" s="219">
        <f>InpC!$F$55*100</f>
        <v>0.15</v>
      </c>
      <c r="L1612" s="219">
        <f>InpC!$F$64*100</f>
        <v>0</v>
      </c>
      <c r="M1612" s="194">
        <f t="shared" si="127"/>
        <v>2.7220390312690754</v>
      </c>
      <c r="N1612" s="194">
        <f t="shared" si="128"/>
        <v>2.7220390312690754</v>
      </c>
    </row>
    <row r="1613" spans="5:14" x14ac:dyDescent="0.25">
      <c r="E1613" s="220">
        <f t="shared" si="129"/>
        <v>44622</v>
      </c>
      <c r="F1613" s="219">
        <f xml:space="preserve"> InpC!$F$28</f>
        <v>4</v>
      </c>
      <c r="G1613" s="217">
        <f t="shared" si="125"/>
        <v>2022</v>
      </c>
      <c r="H1613" s="216">
        <v>2.61429942106707</v>
      </c>
      <c r="I1613" s="216">
        <v>3.25832731845964</v>
      </c>
      <c r="J1613" s="194">
        <f t="shared" si="126"/>
        <v>2.9363133697633552</v>
      </c>
      <c r="K1613" s="219">
        <f>InpC!$F$55*100</f>
        <v>0.15</v>
      </c>
      <c r="L1613" s="219">
        <f>InpC!$F$64*100</f>
        <v>0</v>
      </c>
      <c r="M1613" s="194">
        <f t="shared" si="127"/>
        <v>2.7863133697633553</v>
      </c>
      <c r="N1613" s="194">
        <f t="shared" si="128"/>
        <v>2.7863133697633553</v>
      </c>
    </row>
    <row r="1614" spans="5:14" x14ac:dyDescent="0.25">
      <c r="E1614" s="220">
        <f t="shared" si="129"/>
        <v>44623</v>
      </c>
      <c r="F1614" s="219">
        <f xml:space="preserve"> InpC!$F$28</f>
        <v>4</v>
      </c>
      <c r="G1614" s="217">
        <f t="shared" si="125"/>
        <v>2022</v>
      </c>
      <c r="H1614" s="216">
        <v>2.6917207069100302</v>
      </c>
      <c r="I1614" s="216">
        <v>3.3344186578878099</v>
      </c>
      <c r="J1614" s="194">
        <f t="shared" si="126"/>
        <v>3.0130696823989203</v>
      </c>
      <c r="K1614" s="219">
        <f>InpC!$F$55*100</f>
        <v>0.15</v>
      </c>
      <c r="L1614" s="219">
        <f>InpC!$F$64*100</f>
        <v>0</v>
      </c>
      <c r="M1614" s="194">
        <f t="shared" si="127"/>
        <v>2.8630696823989203</v>
      </c>
      <c r="N1614" s="194">
        <f t="shared" si="128"/>
        <v>2.8630696823989203</v>
      </c>
    </row>
    <row r="1615" spans="5:14" x14ac:dyDescent="0.25">
      <c r="E1615" s="220">
        <f t="shared" si="129"/>
        <v>44624</v>
      </c>
      <c r="F1615" s="219">
        <f xml:space="preserve"> InpC!$F$28</f>
        <v>4</v>
      </c>
      <c r="G1615" s="217">
        <f t="shared" si="125"/>
        <v>2022</v>
      </c>
      <c r="H1615" s="216">
        <v>2.6087443653962699</v>
      </c>
      <c r="I1615" s="216">
        <v>3.2539909338444502</v>
      </c>
      <c r="J1615" s="194">
        <f t="shared" si="126"/>
        <v>2.93136764962036</v>
      </c>
      <c r="K1615" s="219">
        <f>InpC!$F$55*100</f>
        <v>0.15</v>
      </c>
      <c r="L1615" s="219">
        <f>InpC!$F$64*100</f>
        <v>0</v>
      </c>
      <c r="M1615" s="194">
        <f t="shared" si="127"/>
        <v>2.7813676496203601</v>
      </c>
      <c r="N1615" s="194">
        <f t="shared" si="128"/>
        <v>2.7813676496203601</v>
      </c>
    </row>
    <row r="1616" spans="5:14" x14ac:dyDescent="0.25">
      <c r="E1616" s="220">
        <f t="shared" si="129"/>
        <v>44627</v>
      </c>
      <c r="F1616" s="219">
        <f xml:space="preserve"> InpC!$F$28</f>
        <v>4</v>
      </c>
      <c r="G1616" s="217">
        <f t="shared" si="125"/>
        <v>2022</v>
      </c>
      <c r="H1616" s="216">
        <v>2.716958322814</v>
      </c>
      <c r="I1616" s="216">
        <v>3.3797672344891301</v>
      </c>
      <c r="J1616" s="194">
        <f t="shared" si="126"/>
        <v>3.048362778651565</v>
      </c>
      <c r="K1616" s="219">
        <f>InpC!$F$55*100</f>
        <v>0.15</v>
      </c>
      <c r="L1616" s="219">
        <f>InpC!$F$64*100</f>
        <v>0</v>
      </c>
      <c r="M1616" s="194">
        <f t="shared" si="127"/>
        <v>2.8983627786515651</v>
      </c>
      <c r="N1616" s="194">
        <f t="shared" si="128"/>
        <v>2.8983627786515651</v>
      </c>
    </row>
    <row r="1617" spans="5:14" x14ac:dyDescent="0.25">
      <c r="E1617" s="220">
        <f t="shared" si="129"/>
        <v>44628</v>
      </c>
      <c r="F1617" s="219">
        <f xml:space="preserve"> InpC!$F$28</f>
        <v>4</v>
      </c>
      <c r="G1617" s="217">
        <f t="shared" si="125"/>
        <v>2022</v>
      </c>
      <c r="H1617" s="216">
        <v>2.8247768157325499</v>
      </c>
      <c r="I1617" s="216">
        <v>3.4873485543296301</v>
      </c>
      <c r="J1617" s="194">
        <f t="shared" si="126"/>
        <v>3.15606268503109</v>
      </c>
      <c r="K1617" s="219">
        <f>InpC!$F$55*100</f>
        <v>0.15</v>
      </c>
      <c r="L1617" s="219">
        <f>InpC!$F$64*100</f>
        <v>0</v>
      </c>
      <c r="M1617" s="194">
        <f t="shared" si="127"/>
        <v>3.0060626850310901</v>
      </c>
      <c r="N1617" s="194">
        <f t="shared" si="128"/>
        <v>3.0060626850310901</v>
      </c>
    </row>
    <row r="1618" spans="5:14" x14ac:dyDescent="0.25">
      <c r="E1618" s="220">
        <f t="shared" si="129"/>
        <v>44629</v>
      </c>
      <c r="F1618" s="219">
        <f xml:space="preserve"> InpC!$F$28</f>
        <v>4</v>
      </c>
      <c r="G1618" s="217">
        <f t="shared" si="125"/>
        <v>2022</v>
      </c>
      <c r="H1618" s="216">
        <v>2.9022680994248402</v>
      </c>
      <c r="I1618" s="216">
        <v>3.5619953438910299</v>
      </c>
      <c r="J1618" s="194">
        <f t="shared" si="126"/>
        <v>3.2321317216579351</v>
      </c>
      <c r="K1618" s="219">
        <f>InpC!$F$55*100</f>
        <v>0.15</v>
      </c>
      <c r="L1618" s="219">
        <f>InpC!$F$64*100</f>
        <v>0</v>
      </c>
      <c r="M1618" s="194">
        <f t="shared" si="127"/>
        <v>3.0821317216579351</v>
      </c>
      <c r="N1618" s="194">
        <f t="shared" si="128"/>
        <v>3.0821317216579351</v>
      </c>
    </row>
    <row r="1619" spans="5:14" x14ac:dyDescent="0.25">
      <c r="E1619" s="220">
        <f t="shared" si="129"/>
        <v>44630</v>
      </c>
      <c r="F1619" s="219">
        <f xml:space="preserve"> InpC!$F$28</f>
        <v>4</v>
      </c>
      <c r="G1619" s="217">
        <f t="shared" si="125"/>
        <v>2022</v>
      </c>
      <c r="H1619" s="216">
        <v>2.9178232080008302</v>
      </c>
      <c r="I1619" s="216">
        <v>3.5725884838313</v>
      </c>
      <c r="J1619" s="194">
        <f t="shared" si="126"/>
        <v>3.2452058459160651</v>
      </c>
      <c r="K1619" s="219">
        <f>InpC!$F$55*100</f>
        <v>0.15</v>
      </c>
      <c r="L1619" s="219">
        <f>InpC!$F$64*100</f>
        <v>0</v>
      </c>
      <c r="M1619" s="194">
        <f t="shared" si="127"/>
        <v>3.0952058459160652</v>
      </c>
      <c r="N1619" s="194">
        <f t="shared" si="128"/>
        <v>3.0952058459160652</v>
      </c>
    </row>
    <row r="1620" spans="5:14" x14ac:dyDescent="0.25">
      <c r="E1620" s="220">
        <f t="shared" si="129"/>
        <v>44631</v>
      </c>
      <c r="F1620" s="219">
        <f xml:space="preserve"> InpC!$F$28</f>
        <v>4</v>
      </c>
      <c r="G1620" s="217">
        <f t="shared" si="125"/>
        <v>2022</v>
      </c>
      <c r="H1620" s="216">
        <v>2.9169357070189901</v>
      </c>
      <c r="I1620" s="216">
        <v>3.55947468332739</v>
      </c>
      <c r="J1620" s="194">
        <f t="shared" si="126"/>
        <v>3.2382051951731903</v>
      </c>
      <c r="K1620" s="219">
        <f>InpC!$F$55*100</f>
        <v>0.15</v>
      </c>
      <c r="L1620" s="219">
        <f>InpC!$F$64*100</f>
        <v>0</v>
      </c>
      <c r="M1620" s="194">
        <f t="shared" si="127"/>
        <v>3.0882051951731904</v>
      </c>
      <c r="N1620" s="194">
        <f t="shared" si="128"/>
        <v>3.0882051951731904</v>
      </c>
    </row>
    <row r="1621" spans="5:14" x14ac:dyDescent="0.25">
      <c r="E1621" s="220">
        <f t="shared" si="129"/>
        <v>44634</v>
      </c>
      <c r="F1621" s="219">
        <f xml:space="preserve"> InpC!$F$28</f>
        <v>4</v>
      </c>
      <c r="G1621" s="217">
        <f t="shared" si="125"/>
        <v>2022</v>
      </c>
      <c r="H1621" s="216">
        <v>2.9870012926787401</v>
      </c>
      <c r="I1621" s="216">
        <v>3.6275606045790099</v>
      </c>
      <c r="J1621" s="194">
        <f t="shared" si="126"/>
        <v>3.307280948628875</v>
      </c>
      <c r="K1621" s="219">
        <f>InpC!$F$55*100</f>
        <v>0.15</v>
      </c>
      <c r="L1621" s="219">
        <f>InpC!$F$64*100</f>
        <v>0</v>
      </c>
      <c r="M1621" s="194">
        <f t="shared" si="127"/>
        <v>3.1572809486288751</v>
      </c>
      <c r="N1621" s="194">
        <f t="shared" si="128"/>
        <v>3.1572809486288751</v>
      </c>
    </row>
    <row r="1622" spans="5:14" x14ac:dyDescent="0.25">
      <c r="E1622" s="220">
        <f t="shared" si="129"/>
        <v>44635</v>
      </c>
      <c r="F1622" s="219">
        <f xml:space="preserve"> InpC!$F$28</f>
        <v>4</v>
      </c>
      <c r="G1622" s="217">
        <f t="shared" si="125"/>
        <v>2022</v>
      </c>
      <c r="H1622" s="216">
        <v>2.9707010797936899</v>
      </c>
      <c r="I1622" s="216">
        <v>3.6197179063260201</v>
      </c>
      <c r="J1622" s="194">
        <f t="shared" si="126"/>
        <v>3.295209493059855</v>
      </c>
      <c r="K1622" s="219">
        <f>InpC!$F$55*100</f>
        <v>0.15</v>
      </c>
      <c r="L1622" s="219">
        <f>InpC!$F$64*100</f>
        <v>0</v>
      </c>
      <c r="M1622" s="194">
        <f t="shared" si="127"/>
        <v>3.1452094930598551</v>
      </c>
      <c r="N1622" s="194">
        <f t="shared" si="128"/>
        <v>3.1452094930598551</v>
      </c>
    </row>
    <row r="1623" spans="5:14" x14ac:dyDescent="0.25">
      <c r="E1623" s="220">
        <f t="shared" si="129"/>
        <v>44636</v>
      </c>
      <c r="F1623" s="219">
        <f xml:space="preserve"> InpC!$F$28</f>
        <v>4</v>
      </c>
      <c r="G1623" s="217">
        <f t="shared" si="125"/>
        <v>2022</v>
      </c>
      <c r="H1623" s="216">
        <v>3.0211205659572902</v>
      </c>
      <c r="I1623" s="216">
        <v>3.6613093627055902</v>
      </c>
      <c r="J1623" s="194">
        <f t="shared" si="126"/>
        <v>3.3412149643314404</v>
      </c>
      <c r="K1623" s="219">
        <f>InpC!$F$55*100</f>
        <v>0.15</v>
      </c>
      <c r="L1623" s="219">
        <f>InpC!$F$64*100</f>
        <v>0</v>
      </c>
      <c r="M1623" s="194">
        <f t="shared" si="127"/>
        <v>3.1912149643314405</v>
      </c>
      <c r="N1623" s="194">
        <f t="shared" si="128"/>
        <v>3.1912149643314405</v>
      </c>
    </row>
    <row r="1624" spans="5:14" x14ac:dyDescent="0.25">
      <c r="E1624" s="220">
        <f t="shared" si="129"/>
        <v>44637</v>
      </c>
      <c r="F1624" s="219">
        <f xml:space="preserve"> InpC!$F$28</f>
        <v>4</v>
      </c>
      <c r="G1624" s="217">
        <f t="shared" si="125"/>
        <v>2022</v>
      </c>
      <c r="H1624" s="216">
        <v>2.9730152570483299</v>
      </c>
      <c r="I1624" s="216">
        <v>3.6005105569412201</v>
      </c>
      <c r="J1624" s="194">
        <f t="shared" si="126"/>
        <v>3.2867629069947748</v>
      </c>
      <c r="K1624" s="219">
        <f>InpC!$F$55*100</f>
        <v>0.15</v>
      </c>
      <c r="L1624" s="219">
        <f>InpC!$F$64*100</f>
        <v>0</v>
      </c>
      <c r="M1624" s="194">
        <f t="shared" si="127"/>
        <v>3.1367629069947749</v>
      </c>
      <c r="N1624" s="194">
        <f t="shared" si="128"/>
        <v>3.1367629069947749</v>
      </c>
    </row>
    <row r="1625" spans="5:14" x14ac:dyDescent="0.25">
      <c r="E1625" s="220">
        <f t="shared" si="129"/>
        <v>44638</v>
      </c>
      <c r="F1625" s="219">
        <f xml:space="preserve"> InpC!$F$28</f>
        <v>4</v>
      </c>
      <c r="G1625" s="217">
        <f t="shared" si="125"/>
        <v>2022</v>
      </c>
      <c r="H1625" s="216">
        <v>2.8971801486976498</v>
      </c>
      <c r="I1625" s="216">
        <v>3.5214026793939599</v>
      </c>
      <c r="J1625" s="194">
        <f t="shared" si="126"/>
        <v>3.2092914140458051</v>
      </c>
      <c r="K1625" s="219">
        <f>InpC!$F$55*100</f>
        <v>0.15</v>
      </c>
      <c r="L1625" s="219">
        <f>InpC!$F$64*100</f>
        <v>0</v>
      </c>
      <c r="M1625" s="194">
        <f t="shared" si="127"/>
        <v>3.0592914140458052</v>
      </c>
      <c r="N1625" s="194">
        <f t="shared" si="128"/>
        <v>3.0592914140458052</v>
      </c>
    </row>
    <row r="1626" spans="5:14" x14ac:dyDescent="0.25">
      <c r="E1626" s="220">
        <f t="shared" si="129"/>
        <v>44641</v>
      </c>
      <c r="F1626" s="219">
        <f xml:space="preserve"> InpC!$F$28</f>
        <v>4</v>
      </c>
      <c r="G1626" s="217">
        <f t="shared" si="125"/>
        <v>2022</v>
      </c>
      <c r="H1626" s="216">
        <v>3.0015159146884498</v>
      </c>
      <c r="I1626" s="216">
        <v>3.6158278315660302</v>
      </c>
      <c r="J1626" s="194">
        <f t="shared" si="126"/>
        <v>3.3086718731272402</v>
      </c>
      <c r="K1626" s="219">
        <f>InpC!$F$55*100</f>
        <v>0.15</v>
      </c>
      <c r="L1626" s="219">
        <f>InpC!$F$64*100</f>
        <v>0</v>
      </c>
      <c r="M1626" s="194">
        <f t="shared" si="127"/>
        <v>3.1586718731272403</v>
      </c>
      <c r="N1626" s="194">
        <f t="shared" si="128"/>
        <v>3.1586718731272403</v>
      </c>
    </row>
    <row r="1627" spans="5:14" x14ac:dyDescent="0.25">
      <c r="E1627" s="220">
        <f t="shared" si="129"/>
        <v>44642</v>
      </c>
      <c r="F1627" s="219">
        <f xml:space="preserve"> InpC!$F$28</f>
        <v>4</v>
      </c>
      <c r="G1627" s="217">
        <f t="shared" si="125"/>
        <v>2022</v>
      </c>
      <c r="H1627" s="216">
        <v>3.0721231461049499</v>
      </c>
      <c r="I1627" s="216">
        <v>3.6828671980034402</v>
      </c>
      <c r="J1627" s="194">
        <f t="shared" si="126"/>
        <v>3.377495172054195</v>
      </c>
      <c r="K1627" s="219">
        <f>InpC!$F$55*100</f>
        <v>0.15</v>
      </c>
      <c r="L1627" s="219">
        <f>InpC!$F$64*100</f>
        <v>0</v>
      </c>
      <c r="M1627" s="194">
        <f t="shared" si="127"/>
        <v>3.2274951720541951</v>
      </c>
      <c r="N1627" s="194">
        <f t="shared" si="128"/>
        <v>3.2274951720541951</v>
      </c>
    </row>
    <row r="1628" spans="5:14" x14ac:dyDescent="0.25">
      <c r="E1628" s="220">
        <f t="shared" si="129"/>
        <v>44643</v>
      </c>
      <c r="F1628" s="219">
        <f xml:space="preserve"> InpC!$F$28</f>
        <v>4</v>
      </c>
      <c r="G1628" s="217">
        <f t="shared" si="125"/>
        <v>2022</v>
      </c>
      <c r="H1628" s="216">
        <v>3.0103793917466701</v>
      </c>
      <c r="I1628" s="216">
        <v>3.63094915826409</v>
      </c>
      <c r="J1628" s="194">
        <f t="shared" si="126"/>
        <v>3.3206642750053801</v>
      </c>
      <c r="K1628" s="219">
        <f>InpC!$F$55*100</f>
        <v>0.15</v>
      </c>
      <c r="L1628" s="219">
        <f>InpC!$F$64*100</f>
        <v>0</v>
      </c>
      <c r="M1628" s="194">
        <f t="shared" si="127"/>
        <v>3.1706642750053802</v>
      </c>
      <c r="N1628" s="194">
        <f t="shared" si="128"/>
        <v>3.1706642750053802</v>
      </c>
    </row>
    <row r="1629" spans="5:14" x14ac:dyDescent="0.25">
      <c r="E1629" s="220">
        <f t="shared" si="129"/>
        <v>44644</v>
      </c>
      <c r="F1629" s="219">
        <f xml:space="preserve"> InpC!$F$28</f>
        <v>4</v>
      </c>
      <c r="G1629" s="217">
        <f t="shared" si="125"/>
        <v>2022</v>
      </c>
      <c r="H1629" s="216">
        <v>2.9844061508726498</v>
      </c>
      <c r="I1629" s="216">
        <v>3.60468921508008</v>
      </c>
      <c r="J1629" s="194">
        <f t="shared" si="126"/>
        <v>3.2945476829763649</v>
      </c>
      <c r="K1629" s="219">
        <f>InpC!$F$55*100</f>
        <v>0.15</v>
      </c>
      <c r="L1629" s="219">
        <f>InpC!$F$64*100</f>
        <v>0</v>
      </c>
      <c r="M1629" s="194">
        <f t="shared" si="127"/>
        <v>3.144547682976365</v>
      </c>
      <c r="N1629" s="194">
        <f t="shared" si="128"/>
        <v>3.144547682976365</v>
      </c>
    </row>
    <row r="1630" spans="5:14" x14ac:dyDescent="0.25">
      <c r="E1630" s="220">
        <f t="shared" si="129"/>
        <v>44645</v>
      </c>
      <c r="F1630" s="219">
        <f xml:space="preserve"> InpC!$F$28</f>
        <v>4</v>
      </c>
      <c r="G1630" s="217">
        <f t="shared" si="125"/>
        <v>2022</v>
      </c>
      <c r="H1630" s="216">
        <v>3.0001841475566402</v>
      </c>
      <c r="I1630" s="216">
        <v>3.6158230387333998</v>
      </c>
      <c r="J1630" s="194">
        <f t="shared" si="126"/>
        <v>3.30800359314502</v>
      </c>
      <c r="K1630" s="219">
        <f>InpC!$F$55*100</f>
        <v>0.15</v>
      </c>
      <c r="L1630" s="219">
        <f>InpC!$F$64*100</f>
        <v>0</v>
      </c>
      <c r="M1630" s="194">
        <f t="shared" si="127"/>
        <v>3.1580035931450201</v>
      </c>
      <c r="N1630" s="194">
        <f t="shared" si="128"/>
        <v>3.1580035931450201</v>
      </c>
    </row>
    <row r="1631" spans="5:14" x14ac:dyDescent="0.25">
      <c r="E1631" s="220">
        <f t="shared" si="129"/>
        <v>44648</v>
      </c>
      <c r="F1631" s="219">
        <f xml:space="preserve"> InpC!$F$28</f>
        <v>4</v>
      </c>
      <c r="G1631" s="217">
        <f t="shared" si="125"/>
        <v>2022</v>
      </c>
      <c r="H1631" s="216">
        <v>2.9269879156590801</v>
      </c>
      <c r="I1631" s="216">
        <v>3.5417584197641401</v>
      </c>
      <c r="J1631" s="194">
        <f t="shared" si="126"/>
        <v>3.2343731677116101</v>
      </c>
      <c r="K1631" s="219">
        <f>InpC!$F$55*100</f>
        <v>0.15</v>
      </c>
      <c r="L1631" s="219">
        <f>InpC!$F$64*100</f>
        <v>0</v>
      </c>
      <c r="M1631" s="194">
        <f t="shared" si="127"/>
        <v>3.0843731677116102</v>
      </c>
      <c r="N1631" s="194">
        <f t="shared" si="128"/>
        <v>3.0843731677116102</v>
      </c>
    </row>
    <row r="1632" spans="5:14" x14ac:dyDescent="0.25">
      <c r="E1632" s="220">
        <f t="shared" si="129"/>
        <v>44649</v>
      </c>
      <c r="F1632" s="219">
        <f xml:space="preserve"> InpC!$F$28</f>
        <v>4</v>
      </c>
      <c r="G1632" s="217">
        <f t="shared" si="125"/>
        <v>2022</v>
      </c>
      <c r="H1632" s="216">
        <v>2.9121161675035898</v>
      </c>
      <c r="I1632" s="216">
        <v>3.5252735231354202</v>
      </c>
      <c r="J1632" s="194">
        <f t="shared" si="126"/>
        <v>3.2186948453195052</v>
      </c>
      <c r="K1632" s="219">
        <f>InpC!$F$55*100</f>
        <v>0.15</v>
      </c>
      <c r="L1632" s="219">
        <f>InpC!$F$64*100</f>
        <v>0</v>
      </c>
      <c r="M1632" s="194">
        <f t="shared" si="127"/>
        <v>3.0686948453195053</v>
      </c>
      <c r="N1632" s="194">
        <f t="shared" si="128"/>
        <v>3.0686948453195053</v>
      </c>
    </row>
    <row r="1633" spans="5:14" x14ac:dyDescent="0.25">
      <c r="E1633" s="220">
        <f t="shared" si="129"/>
        <v>44650</v>
      </c>
      <c r="F1633" s="219">
        <f xml:space="preserve"> InpC!$F$28</f>
        <v>4</v>
      </c>
      <c r="G1633" s="217">
        <f t="shared" si="125"/>
        <v>2022</v>
      </c>
      <c r="H1633" s="216">
        <v>2.9139284031666501</v>
      </c>
      <c r="I1633" s="216">
        <v>3.52551612530698</v>
      </c>
      <c r="J1633" s="194">
        <f t="shared" si="126"/>
        <v>3.2197222642368151</v>
      </c>
      <c r="K1633" s="219">
        <f>InpC!$F$55*100</f>
        <v>0.15</v>
      </c>
      <c r="L1633" s="219">
        <f>InpC!$F$64*100</f>
        <v>0</v>
      </c>
      <c r="M1633" s="194">
        <f t="shared" si="127"/>
        <v>3.0697222642368152</v>
      </c>
      <c r="N1633" s="194">
        <f t="shared" si="128"/>
        <v>3.0697222642368152</v>
      </c>
    </row>
    <row r="1634" spans="5:14" x14ac:dyDescent="0.25">
      <c r="E1634" s="220">
        <f t="shared" si="129"/>
        <v>44651</v>
      </c>
      <c r="F1634" s="219">
        <f xml:space="preserve"> InpC!$F$28</f>
        <v>4</v>
      </c>
      <c r="G1634" s="217">
        <f t="shared" si="125"/>
        <v>2022</v>
      </c>
      <c r="H1634" s="216">
        <v>2.8794367899324902</v>
      </c>
      <c r="I1634" s="216">
        <v>3.4957474129281501</v>
      </c>
      <c r="J1634" s="194">
        <f t="shared" si="126"/>
        <v>3.1875921014303201</v>
      </c>
      <c r="K1634" s="219">
        <f>InpC!$F$55*100</f>
        <v>0.15</v>
      </c>
      <c r="L1634" s="219">
        <f>InpC!$F$64*100</f>
        <v>0</v>
      </c>
      <c r="M1634" s="194">
        <f t="shared" si="127"/>
        <v>3.0375921014303202</v>
      </c>
      <c r="N1634" s="194">
        <f t="shared" si="128"/>
        <v>3.0375921014303202</v>
      </c>
    </row>
    <row r="1635" spans="5:14" x14ac:dyDescent="0.25">
      <c r="E1635" s="220">
        <f t="shared" si="129"/>
        <v>44652</v>
      </c>
      <c r="F1635" s="219">
        <f xml:space="preserve"> InpC!$F$28</f>
        <v>4</v>
      </c>
      <c r="G1635" s="217">
        <f t="shared" si="125"/>
        <v>2023</v>
      </c>
      <c r="H1635" s="216">
        <v>2.8722194625658202</v>
      </c>
      <c r="I1635" s="216">
        <v>3.4838532775052702</v>
      </c>
      <c r="J1635" s="194">
        <f t="shared" si="126"/>
        <v>3.178036370035545</v>
      </c>
      <c r="K1635" s="219">
        <f>InpC!$F$55*100</f>
        <v>0.15</v>
      </c>
      <c r="L1635" s="219">
        <f>InpC!$F$64*100</f>
        <v>0</v>
      </c>
      <c r="M1635" s="194">
        <f t="shared" si="127"/>
        <v>3.028036370035545</v>
      </c>
      <c r="N1635" s="194">
        <f t="shared" si="128"/>
        <v>3.028036370035545</v>
      </c>
    </row>
    <row r="1636" spans="5:14" x14ac:dyDescent="0.25">
      <c r="E1636" s="220">
        <f t="shared" si="129"/>
        <v>44655</v>
      </c>
      <c r="F1636" s="219">
        <f xml:space="preserve"> InpC!$F$28</f>
        <v>4</v>
      </c>
      <c r="G1636" s="217">
        <f t="shared" si="125"/>
        <v>2023</v>
      </c>
      <c r="H1636" s="216">
        <v>2.7842143091417899</v>
      </c>
      <c r="I1636" s="216">
        <v>3.39136412223626</v>
      </c>
      <c r="J1636" s="194">
        <f t="shared" si="126"/>
        <v>3.0877892156890248</v>
      </c>
      <c r="K1636" s="219">
        <f>InpC!$F$55*100</f>
        <v>0.15</v>
      </c>
      <c r="L1636" s="219">
        <f>InpC!$F$64*100</f>
        <v>0</v>
      </c>
      <c r="M1636" s="194">
        <f t="shared" si="127"/>
        <v>2.9377892156890248</v>
      </c>
      <c r="N1636" s="194">
        <f t="shared" si="128"/>
        <v>2.9377892156890248</v>
      </c>
    </row>
    <row r="1637" spans="5:14" x14ac:dyDescent="0.25">
      <c r="E1637" s="220">
        <f t="shared" si="129"/>
        <v>44656</v>
      </c>
      <c r="F1637" s="219">
        <f xml:space="preserve"> InpC!$F$28</f>
        <v>4</v>
      </c>
      <c r="G1637" s="217">
        <f t="shared" si="125"/>
        <v>2023</v>
      </c>
      <c r="H1637" s="216">
        <v>2.8731745941396798</v>
      </c>
      <c r="I1637" s="216">
        <v>3.4839593466646401</v>
      </c>
      <c r="J1637" s="194">
        <f t="shared" si="126"/>
        <v>3.17856697040216</v>
      </c>
      <c r="K1637" s="219">
        <f>InpC!$F$55*100</f>
        <v>0.15</v>
      </c>
      <c r="L1637" s="219">
        <f>InpC!$F$64*100</f>
        <v>0</v>
      </c>
      <c r="M1637" s="194">
        <f t="shared" si="127"/>
        <v>3.0285669704021601</v>
      </c>
      <c r="N1637" s="194">
        <f t="shared" si="128"/>
        <v>3.0285669704021601</v>
      </c>
    </row>
    <row r="1638" spans="5:14" x14ac:dyDescent="0.25">
      <c r="E1638" s="220">
        <f t="shared" si="129"/>
        <v>44657</v>
      </c>
      <c r="F1638" s="219">
        <f xml:space="preserve"> InpC!$F$28</f>
        <v>4</v>
      </c>
      <c r="G1638" s="217">
        <f t="shared" si="125"/>
        <v>2023</v>
      </c>
      <c r="H1638" s="216">
        <v>2.9453441323051401</v>
      </c>
      <c r="I1638" s="216">
        <v>3.5613244610381298</v>
      </c>
      <c r="J1638" s="194">
        <f t="shared" si="126"/>
        <v>3.253334296671635</v>
      </c>
      <c r="K1638" s="219">
        <f>InpC!$F$55*100</f>
        <v>0.15</v>
      </c>
      <c r="L1638" s="219">
        <f>InpC!$F$64*100</f>
        <v>0</v>
      </c>
      <c r="M1638" s="194">
        <f t="shared" si="127"/>
        <v>3.1033342966716351</v>
      </c>
      <c r="N1638" s="194">
        <f t="shared" si="128"/>
        <v>3.1033342966716351</v>
      </c>
    </row>
    <row r="1639" spans="5:14" x14ac:dyDescent="0.25">
      <c r="E1639" s="220">
        <f t="shared" si="129"/>
        <v>44658</v>
      </c>
      <c r="F1639" s="219">
        <f xml:space="preserve"> InpC!$F$28</f>
        <v>4</v>
      </c>
      <c r="G1639" s="217">
        <f t="shared" si="125"/>
        <v>2023</v>
      </c>
      <c r="H1639" s="216">
        <v>2.96320200668645</v>
      </c>
      <c r="I1639" s="216">
        <v>3.57983045372294</v>
      </c>
      <c r="J1639" s="194">
        <f t="shared" si="126"/>
        <v>3.271516230204695</v>
      </c>
      <c r="K1639" s="219">
        <f>InpC!$F$55*100</f>
        <v>0.15</v>
      </c>
      <c r="L1639" s="219">
        <f>InpC!$F$64*100</f>
        <v>0</v>
      </c>
      <c r="M1639" s="194">
        <f t="shared" si="127"/>
        <v>3.121516230204695</v>
      </c>
      <c r="N1639" s="194">
        <f t="shared" si="128"/>
        <v>3.121516230204695</v>
      </c>
    </row>
    <row r="1640" spans="5:14" x14ac:dyDescent="0.25">
      <c r="E1640" s="220">
        <f t="shared" si="129"/>
        <v>44659</v>
      </c>
      <c r="F1640" s="219">
        <f xml:space="preserve"> InpC!$F$28</f>
        <v>4</v>
      </c>
      <c r="G1640" s="217">
        <f t="shared" si="125"/>
        <v>2023</v>
      </c>
      <c r="H1640" s="216">
        <v>3.0015530714093601</v>
      </c>
      <c r="I1640" s="216">
        <v>3.62297872549154</v>
      </c>
      <c r="J1640" s="194">
        <f t="shared" si="126"/>
        <v>3.3122658984504501</v>
      </c>
      <c r="K1640" s="219">
        <f>InpC!$F$55*100</f>
        <v>0.15</v>
      </c>
      <c r="L1640" s="219">
        <f>InpC!$F$64*100</f>
        <v>0</v>
      </c>
      <c r="M1640" s="194">
        <f t="shared" si="127"/>
        <v>3.1622658984504501</v>
      </c>
      <c r="N1640" s="194">
        <f t="shared" si="128"/>
        <v>3.1622658984504501</v>
      </c>
    </row>
    <row r="1641" spans="5:14" x14ac:dyDescent="0.25">
      <c r="E1641" s="220">
        <f t="shared" si="129"/>
        <v>44662</v>
      </c>
      <c r="F1641" s="219">
        <f xml:space="preserve"> InpC!$F$28</f>
        <v>4</v>
      </c>
      <c r="G1641" s="217">
        <f t="shared" si="125"/>
        <v>2023</v>
      </c>
      <c r="H1641" s="216">
        <v>3.0761607613757298</v>
      </c>
      <c r="I1641" s="216">
        <v>3.69572399756732</v>
      </c>
      <c r="J1641" s="194">
        <f t="shared" si="126"/>
        <v>3.3859423794715249</v>
      </c>
      <c r="K1641" s="219">
        <f>InpC!$F$55*100</f>
        <v>0.15</v>
      </c>
      <c r="L1641" s="219">
        <f>InpC!$F$64*100</f>
        <v>0</v>
      </c>
      <c r="M1641" s="194">
        <f t="shared" si="127"/>
        <v>3.235942379471525</v>
      </c>
      <c r="N1641" s="194">
        <f t="shared" si="128"/>
        <v>3.235942379471525</v>
      </c>
    </row>
    <row r="1642" spans="5:14" x14ac:dyDescent="0.25">
      <c r="E1642" s="220">
        <f t="shared" si="129"/>
        <v>44663</v>
      </c>
      <c r="F1642" s="219">
        <f xml:space="preserve"> InpC!$F$28</f>
        <v>4</v>
      </c>
      <c r="G1642" s="217">
        <f t="shared" si="125"/>
        <v>2023</v>
      </c>
      <c r="H1642" s="216">
        <v>3.0616564068341101</v>
      </c>
      <c r="I1642" s="216">
        <v>3.6966170841196302</v>
      </c>
      <c r="J1642" s="194">
        <f t="shared" si="126"/>
        <v>3.3791367454768704</v>
      </c>
      <c r="K1642" s="219">
        <f>InpC!$F$55*100</f>
        <v>0.15</v>
      </c>
      <c r="L1642" s="219">
        <f>InpC!$F$64*100</f>
        <v>0</v>
      </c>
      <c r="M1642" s="194">
        <f t="shared" si="127"/>
        <v>3.2291367454768705</v>
      </c>
      <c r="N1642" s="194">
        <f t="shared" si="128"/>
        <v>3.2291367454768705</v>
      </c>
    </row>
    <row r="1643" spans="5:14" x14ac:dyDescent="0.25">
      <c r="E1643" s="220">
        <f t="shared" si="129"/>
        <v>44664</v>
      </c>
      <c r="F1643" s="219">
        <f xml:space="preserve"> InpC!$F$28</f>
        <v>4</v>
      </c>
      <c r="G1643" s="217">
        <f t="shared" si="125"/>
        <v>2023</v>
      </c>
      <c r="H1643" s="216">
        <v>3.0798387121350701</v>
      </c>
      <c r="I1643" s="216">
        <v>3.71703079898717</v>
      </c>
      <c r="J1643" s="194">
        <f t="shared" si="126"/>
        <v>3.3984347555611203</v>
      </c>
      <c r="K1643" s="219">
        <f>InpC!$F$55*100</f>
        <v>0.15</v>
      </c>
      <c r="L1643" s="219">
        <f>InpC!$F$64*100</f>
        <v>0</v>
      </c>
      <c r="M1643" s="194">
        <f t="shared" si="127"/>
        <v>3.2484347555611204</v>
      </c>
      <c r="N1643" s="194">
        <f t="shared" si="128"/>
        <v>3.2484347555611204</v>
      </c>
    </row>
    <row r="1644" spans="5:14" x14ac:dyDescent="0.25">
      <c r="E1644" s="220">
        <f t="shared" si="129"/>
        <v>44665</v>
      </c>
      <c r="F1644" s="219">
        <f xml:space="preserve"> InpC!$F$28</f>
        <v>4</v>
      </c>
      <c r="G1644" s="217">
        <f t="shared" si="125"/>
        <v>2023</v>
      </c>
      <c r="H1644" s="216">
        <v>3.1546779427831799</v>
      </c>
      <c r="I1644" s="216">
        <v>3.79048727120156</v>
      </c>
      <c r="J1644" s="194">
        <f t="shared" si="126"/>
        <v>3.4725826069923702</v>
      </c>
      <c r="K1644" s="219">
        <f>InpC!$F$55*100</f>
        <v>0.15</v>
      </c>
      <c r="L1644" s="219">
        <f>InpC!$F$64*100</f>
        <v>0</v>
      </c>
      <c r="M1644" s="194">
        <f t="shared" si="127"/>
        <v>3.3225826069923703</v>
      </c>
      <c r="N1644" s="194">
        <f t="shared" si="128"/>
        <v>3.3225826069923703</v>
      </c>
    </row>
    <row r="1645" spans="5:14" x14ac:dyDescent="0.25">
      <c r="E1645" s="220">
        <f t="shared" si="129"/>
        <v>44666</v>
      </c>
      <c r="F1645" s="219">
        <f xml:space="preserve"> InpC!$F$28</f>
        <v>4</v>
      </c>
      <c r="G1645" s="217">
        <f t="shared" si="125"/>
        <v>2023</v>
      </c>
      <c r="H1645" s="216">
        <v>3.1546392800394298</v>
      </c>
      <c r="I1645" s="216">
        <v>3.7904143304012101</v>
      </c>
      <c r="J1645" s="194">
        <f t="shared" si="126"/>
        <v>3.47252680522032</v>
      </c>
      <c r="K1645" s="219">
        <f>InpC!$F$55*100</f>
        <v>0.15</v>
      </c>
      <c r="L1645" s="219">
        <f>InpC!$F$64*100</f>
        <v>0</v>
      </c>
      <c r="M1645" s="194">
        <f t="shared" si="127"/>
        <v>3.3225268052203201</v>
      </c>
      <c r="N1645" s="194">
        <f t="shared" si="128"/>
        <v>3.3225268052203201</v>
      </c>
    </row>
    <row r="1646" spans="5:14" x14ac:dyDescent="0.25">
      <c r="E1646" s="220">
        <f t="shared" si="129"/>
        <v>44669</v>
      </c>
      <c r="F1646" s="219">
        <f xml:space="preserve"> InpC!$F$28</f>
        <v>4</v>
      </c>
      <c r="G1646" s="217">
        <f t="shared" si="125"/>
        <v>2023</v>
      </c>
      <c r="H1646" s="216">
        <v>3.1545235492411998</v>
      </c>
      <c r="I1646" s="216">
        <v>3.7901923342984798</v>
      </c>
      <c r="J1646" s="194">
        <f t="shared" si="126"/>
        <v>3.4723579417698396</v>
      </c>
      <c r="K1646" s="219">
        <f>InpC!$F$55*100</f>
        <v>0.15</v>
      </c>
      <c r="L1646" s="219">
        <f>InpC!$F$64*100</f>
        <v>0</v>
      </c>
      <c r="M1646" s="194">
        <f t="shared" si="127"/>
        <v>3.3223579417698397</v>
      </c>
      <c r="N1646" s="194">
        <f t="shared" si="128"/>
        <v>3.3223579417698397</v>
      </c>
    </row>
    <row r="1647" spans="5:14" x14ac:dyDescent="0.25">
      <c r="E1647" s="220">
        <f t="shared" si="129"/>
        <v>44670</v>
      </c>
      <c r="F1647" s="219">
        <f xml:space="preserve"> InpC!$F$28</f>
        <v>4</v>
      </c>
      <c r="G1647" s="217">
        <f t="shared" si="125"/>
        <v>2023</v>
      </c>
      <c r="H1647" s="216">
        <v>3.26889211461399</v>
      </c>
      <c r="I1647" s="216">
        <v>3.9062470914351701</v>
      </c>
      <c r="J1647" s="194">
        <f t="shared" si="126"/>
        <v>3.5875696030245798</v>
      </c>
      <c r="K1647" s="219">
        <f>InpC!$F$55*100</f>
        <v>0.15</v>
      </c>
      <c r="L1647" s="219">
        <f>InpC!$F$64*100</f>
        <v>0</v>
      </c>
      <c r="M1647" s="194">
        <f t="shared" si="127"/>
        <v>3.4375696030245799</v>
      </c>
      <c r="N1647" s="194">
        <f t="shared" si="128"/>
        <v>3.4375696030245799</v>
      </c>
    </row>
    <row r="1648" spans="5:14" x14ac:dyDescent="0.25">
      <c r="E1648" s="220">
        <f t="shared" si="129"/>
        <v>44671</v>
      </c>
      <c r="F1648" s="219">
        <f xml:space="preserve"> InpC!$F$28</f>
        <v>4</v>
      </c>
      <c r="G1648" s="217">
        <f t="shared" si="125"/>
        <v>2023</v>
      </c>
      <c r="H1648" s="216">
        <v>3.1953548945239501</v>
      </c>
      <c r="I1648" s="216">
        <v>3.8390476806635401</v>
      </c>
      <c r="J1648" s="194">
        <f t="shared" si="126"/>
        <v>3.5172012875937453</v>
      </c>
      <c r="K1648" s="219">
        <f>InpC!$F$55*100</f>
        <v>0.15</v>
      </c>
      <c r="L1648" s="219">
        <f>InpC!$F$64*100</f>
        <v>0</v>
      </c>
      <c r="M1648" s="194">
        <f t="shared" si="127"/>
        <v>3.3672012875937454</v>
      </c>
      <c r="N1648" s="194">
        <f t="shared" si="128"/>
        <v>3.3672012875937454</v>
      </c>
    </row>
    <row r="1649" spans="5:14" x14ac:dyDescent="0.25">
      <c r="E1649" s="220">
        <f t="shared" si="129"/>
        <v>44672</v>
      </c>
      <c r="F1649" s="219">
        <f xml:space="preserve"> InpC!$F$28</f>
        <v>4</v>
      </c>
      <c r="G1649" s="217">
        <f t="shared" si="125"/>
        <v>2023</v>
      </c>
      <c r="H1649" s="216">
        <v>3.23934953844079</v>
      </c>
      <c r="I1649" s="216">
        <v>3.88291958185276</v>
      </c>
      <c r="J1649" s="194">
        <f t="shared" si="126"/>
        <v>3.5611345601467752</v>
      </c>
      <c r="K1649" s="219">
        <f>InpC!$F$55*100</f>
        <v>0.15</v>
      </c>
      <c r="L1649" s="219">
        <f>InpC!$F$64*100</f>
        <v>0</v>
      </c>
      <c r="M1649" s="194">
        <f t="shared" si="127"/>
        <v>3.4111345601467753</v>
      </c>
      <c r="N1649" s="194">
        <f t="shared" si="128"/>
        <v>3.4111345601467753</v>
      </c>
    </row>
    <row r="1650" spans="5:14" x14ac:dyDescent="0.25">
      <c r="E1650" s="220">
        <f t="shared" si="129"/>
        <v>44673</v>
      </c>
      <c r="F1650" s="219">
        <f xml:space="preserve"> InpC!$F$28</f>
        <v>4</v>
      </c>
      <c r="G1650" s="217">
        <f t="shared" si="125"/>
        <v>2023</v>
      </c>
      <c r="H1650" s="216">
        <v>3.2171297264222098</v>
      </c>
      <c r="I1650" s="216">
        <v>3.8704676796247899</v>
      </c>
      <c r="J1650" s="194">
        <f t="shared" si="126"/>
        <v>3.5437987030234996</v>
      </c>
      <c r="K1650" s="219">
        <f>InpC!$F$55*100</f>
        <v>0.15</v>
      </c>
      <c r="L1650" s="219">
        <f>InpC!$F$64*100</f>
        <v>0</v>
      </c>
      <c r="M1650" s="194">
        <f t="shared" si="127"/>
        <v>3.3937987030234997</v>
      </c>
      <c r="N1650" s="194">
        <f t="shared" si="128"/>
        <v>3.3937987030234997</v>
      </c>
    </row>
    <row r="1651" spans="5:14" x14ac:dyDescent="0.25">
      <c r="E1651" s="220">
        <f t="shared" si="129"/>
        <v>44676</v>
      </c>
      <c r="F1651" s="219">
        <f xml:space="preserve"> InpC!$F$28</f>
        <v>4</v>
      </c>
      <c r="G1651" s="217">
        <f t="shared" si="125"/>
        <v>2023</v>
      </c>
      <c r="H1651" s="216">
        <v>3.15984420131789</v>
      </c>
      <c r="I1651" s="216">
        <v>3.8312792152008699</v>
      </c>
      <c r="J1651" s="194">
        <f t="shared" si="126"/>
        <v>3.49556170825938</v>
      </c>
      <c r="K1651" s="219">
        <f>InpC!$F$55*100</f>
        <v>0.15</v>
      </c>
      <c r="L1651" s="219">
        <f>InpC!$F$64*100</f>
        <v>0</v>
      </c>
      <c r="M1651" s="194">
        <f t="shared" si="127"/>
        <v>3.34556170825938</v>
      </c>
      <c r="N1651" s="194">
        <f t="shared" si="128"/>
        <v>3.34556170825938</v>
      </c>
    </row>
    <row r="1652" spans="5:14" x14ac:dyDescent="0.25">
      <c r="E1652" s="220">
        <f t="shared" si="129"/>
        <v>44677</v>
      </c>
      <c r="F1652" s="219">
        <f xml:space="preserve"> InpC!$F$28</f>
        <v>4</v>
      </c>
      <c r="G1652" s="217">
        <f t="shared" si="125"/>
        <v>2023</v>
      </c>
      <c r="H1652" s="216">
        <v>3.1126800302767101</v>
      </c>
      <c r="I1652" s="216">
        <v>3.7848767300436501</v>
      </c>
      <c r="J1652" s="194">
        <f t="shared" si="126"/>
        <v>3.4487783801601801</v>
      </c>
      <c r="K1652" s="219">
        <f>InpC!$F$55*100</f>
        <v>0.15</v>
      </c>
      <c r="L1652" s="219">
        <f>InpC!$F$64*100</f>
        <v>0</v>
      </c>
      <c r="M1652" s="194">
        <f t="shared" si="127"/>
        <v>3.2987783801601802</v>
      </c>
      <c r="N1652" s="194">
        <f t="shared" si="128"/>
        <v>3.2987783801601802</v>
      </c>
    </row>
    <row r="1653" spans="5:14" x14ac:dyDescent="0.25">
      <c r="E1653" s="220">
        <f t="shared" si="129"/>
        <v>44678</v>
      </c>
      <c r="F1653" s="219">
        <f xml:space="preserve"> InpC!$F$28</f>
        <v>4</v>
      </c>
      <c r="G1653" s="217">
        <f t="shared" si="125"/>
        <v>2023</v>
      </c>
      <c r="H1653" s="216">
        <v>3.1843604733884598</v>
      </c>
      <c r="I1653" s="216">
        <v>3.8647091029036602</v>
      </c>
      <c r="J1653" s="194">
        <f t="shared" si="126"/>
        <v>3.52453478814606</v>
      </c>
      <c r="K1653" s="219">
        <f>InpC!$F$55*100</f>
        <v>0.15</v>
      </c>
      <c r="L1653" s="219">
        <f>InpC!$F$64*100</f>
        <v>0</v>
      </c>
      <c r="M1653" s="194">
        <f t="shared" si="127"/>
        <v>3.3745347881460601</v>
      </c>
      <c r="N1653" s="194">
        <f t="shared" si="128"/>
        <v>3.3745347881460601</v>
      </c>
    </row>
    <row r="1654" spans="5:14" x14ac:dyDescent="0.25">
      <c r="E1654" s="220">
        <f t="shared" si="129"/>
        <v>44679</v>
      </c>
      <c r="F1654" s="219">
        <f xml:space="preserve"> InpC!$F$28</f>
        <v>4</v>
      </c>
      <c r="G1654" s="217">
        <f t="shared" si="125"/>
        <v>2023</v>
      </c>
      <c r="H1654" s="216">
        <v>3.2635632320946102</v>
      </c>
      <c r="I1654" s="216">
        <v>3.9445540382674298</v>
      </c>
      <c r="J1654" s="194">
        <f t="shared" si="126"/>
        <v>3.60405863518102</v>
      </c>
      <c r="K1654" s="219">
        <f>InpC!$F$55*100</f>
        <v>0.15</v>
      </c>
      <c r="L1654" s="219">
        <f>InpC!$F$64*100</f>
        <v>0</v>
      </c>
      <c r="M1654" s="194">
        <f t="shared" si="127"/>
        <v>3.4540586351810201</v>
      </c>
      <c r="N1654" s="194">
        <f t="shared" si="128"/>
        <v>3.4540586351810201</v>
      </c>
    </row>
    <row r="1655" spans="5:14" x14ac:dyDescent="0.25">
      <c r="E1655" s="220">
        <f t="shared" si="129"/>
        <v>44680</v>
      </c>
      <c r="F1655" s="219">
        <f xml:space="preserve"> InpC!$F$28</f>
        <v>4</v>
      </c>
      <c r="G1655" s="217">
        <f t="shared" si="125"/>
        <v>2023</v>
      </c>
      <c r="H1655" s="216">
        <v>3.3070794582506902</v>
      </c>
      <c r="I1655" s="216">
        <v>3.9902417672889601</v>
      </c>
      <c r="J1655" s="194">
        <f t="shared" si="126"/>
        <v>3.6486606127698251</v>
      </c>
      <c r="K1655" s="219">
        <f>InpC!$F$55*100</f>
        <v>0.15</v>
      </c>
      <c r="L1655" s="219">
        <f>InpC!$F$64*100</f>
        <v>0</v>
      </c>
      <c r="M1655" s="194">
        <f t="shared" si="127"/>
        <v>3.4986606127698252</v>
      </c>
      <c r="N1655" s="194">
        <f t="shared" si="128"/>
        <v>3.4986606127698252</v>
      </c>
    </row>
    <row r="1656" spans="5:14" x14ac:dyDescent="0.25">
      <c r="E1656" s="220">
        <f t="shared" si="129"/>
        <v>44683</v>
      </c>
      <c r="F1656" s="219">
        <f xml:space="preserve"> InpC!$F$28</f>
        <v>4</v>
      </c>
      <c r="G1656" s="217">
        <f t="shared" si="125"/>
        <v>2023</v>
      </c>
      <c r="H1656" s="216">
        <v>3.3083873811881199</v>
      </c>
      <c r="I1656" s="216">
        <v>4.0001021898044797</v>
      </c>
      <c r="J1656" s="194">
        <f t="shared" si="126"/>
        <v>3.6542447854962998</v>
      </c>
      <c r="K1656" s="219">
        <f>InpC!$F$55*100</f>
        <v>0.15</v>
      </c>
      <c r="L1656" s="219">
        <f>InpC!$F$64*100</f>
        <v>0</v>
      </c>
      <c r="M1656" s="194">
        <f t="shared" si="127"/>
        <v>3.5042447854962999</v>
      </c>
      <c r="N1656" s="194">
        <f t="shared" si="128"/>
        <v>3.5042447854962999</v>
      </c>
    </row>
    <row r="1657" spans="5:14" x14ac:dyDescent="0.25">
      <c r="E1657" s="220">
        <f t="shared" si="129"/>
        <v>44684</v>
      </c>
      <c r="F1657" s="219">
        <f xml:space="preserve"> InpC!$F$28</f>
        <v>4</v>
      </c>
      <c r="G1657" s="217">
        <f t="shared" si="125"/>
        <v>2023</v>
      </c>
      <c r="H1657" s="216">
        <v>3.3670879198532702</v>
      </c>
      <c r="I1657" s="216">
        <v>4.06367469437909</v>
      </c>
      <c r="J1657" s="194">
        <f t="shared" si="126"/>
        <v>3.7153813071161803</v>
      </c>
      <c r="K1657" s="219">
        <f>InpC!$F$55*100</f>
        <v>0.15</v>
      </c>
      <c r="L1657" s="219">
        <f>InpC!$F$64*100</f>
        <v>0</v>
      </c>
      <c r="M1657" s="194">
        <f t="shared" si="127"/>
        <v>3.5653813071161804</v>
      </c>
      <c r="N1657" s="194">
        <f t="shared" si="128"/>
        <v>3.5653813071161804</v>
      </c>
    </row>
    <row r="1658" spans="5:14" x14ac:dyDescent="0.25">
      <c r="E1658" s="220">
        <f t="shared" si="129"/>
        <v>44685</v>
      </c>
      <c r="F1658" s="219">
        <f xml:space="preserve"> InpC!$F$28</f>
        <v>4</v>
      </c>
      <c r="G1658" s="217">
        <f t="shared" si="125"/>
        <v>2023</v>
      </c>
      <c r="H1658" s="216">
        <v>3.3850677243107801</v>
      </c>
      <c r="I1658" s="216">
        <v>4.0839281806654801</v>
      </c>
      <c r="J1658" s="194">
        <f t="shared" si="126"/>
        <v>3.7344979524881303</v>
      </c>
      <c r="K1658" s="219">
        <f>InpC!$F$55*100</f>
        <v>0.15</v>
      </c>
      <c r="L1658" s="219">
        <f>InpC!$F$64*100</f>
        <v>0</v>
      </c>
      <c r="M1658" s="194">
        <f t="shared" si="127"/>
        <v>3.5844979524881304</v>
      </c>
      <c r="N1658" s="194">
        <f t="shared" si="128"/>
        <v>3.5844979524881304</v>
      </c>
    </row>
    <row r="1659" spans="5:14" x14ac:dyDescent="0.25">
      <c r="E1659" s="220">
        <f t="shared" si="129"/>
        <v>44686</v>
      </c>
      <c r="F1659" s="219">
        <f xml:space="preserve"> InpC!$F$28</f>
        <v>4</v>
      </c>
      <c r="G1659" s="217">
        <f t="shared" si="125"/>
        <v>2023</v>
      </c>
      <c r="H1659" s="216">
        <v>3.3819982505589099</v>
      </c>
      <c r="I1659" s="216">
        <v>4.0768331798398902</v>
      </c>
      <c r="J1659" s="194">
        <f t="shared" si="126"/>
        <v>3.7294157151994001</v>
      </c>
      <c r="K1659" s="219">
        <f>InpC!$F$55*100</f>
        <v>0.15</v>
      </c>
      <c r="L1659" s="219">
        <f>InpC!$F$64*100</f>
        <v>0</v>
      </c>
      <c r="M1659" s="194">
        <f t="shared" si="127"/>
        <v>3.5794157151994002</v>
      </c>
      <c r="N1659" s="194">
        <f t="shared" si="128"/>
        <v>3.5794157151994002</v>
      </c>
    </row>
    <row r="1660" spans="5:14" x14ac:dyDescent="0.25">
      <c r="E1660" s="220">
        <f t="shared" si="129"/>
        <v>44687</v>
      </c>
      <c r="F1660" s="219">
        <f xml:space="preserve"> InpC!$F$28</f>
        <v>4</v>
      </c>
      <c r="G1660" s="217">
        <f t="shared" si="125"/>
        <v>2023</v>
      </c>
      <c r="H1660" s="216">
        <v>3.4782290380873899</v>
      </c>
      <c r="I1660" s="216">
        <v>4.1908163982509299</v>
      </c>
      <c r="J1660" s="194">
        <f t="shared" si="126"/>
        <v>3.8345227181691599</v>
      </c>
      <c r="K1660" s="219">
        <f>InpC!$F$55*100</f>
        <v>0.15</v>
      </c>
      <c r="L1660" s="219">
        <f>InpC!$F$64*100</f>
        <v>0</v>
      </c>
      <c r="M1660" s="194">
        <f t="shared" si="127"/>
        <v>3.68452271816916</v>
      </c>
      <c r="N1660" s="194">
        <f t="shared" si="128"/>
        <v>3.68452271816916</v>
      </c>
    </row>
    <row r="1661" spans="5:14" x14ac:dyDescent="0.25">
      <c r="E1661" s="220">
        <f t="shared" si="129"/>
        <v>44690</v>
      </c>
      <c r="F1661" s="219">
        <f xml:space="preserve"> InpC!$F$28</f>
        <v>4</v>
      </c>
      <c r="G1661" s="217">
        <f t="shared" si="125"/>
        <v>2023</v>
      </c>
      <c r="H1661" s="216">
        <v>3.49549236408473</v>
      </c>
      <c r="I1661" s="216">
        <v>4.2256826558228697</v>
      </c>
      <c r="J1661" s="194">
        <f t="shared" si="126"/>
        <v>3.8605875099537998</v>
      </c>
      <c r="K1661" s="219">
        <f>InpC!$F$55*100</f>
        <v>0.15</v>
      </c>
      <c r="L1661" s="219">
        <f>InpC!$F$64*100</f>
        <v>0</v>
      </c>
      <c r="M1661" s="194">
        <f t="shared" si="127"/>
        <v>3.7105875099537999</v>
      </c>
      <c r="N1661" s="194">
        <f t="shared" si="128"/>
        <v>3.7105875099537999</v>
      </c>
    </row>
    <row r="1662" spans="5:14" x14ac:dyDescent="0.25">
      <c r="E1662" s="220">
        <f t="shared" si="129"/>
        <v>44691</v>
      </c>
      <c r="F1662" s="219">
        <f xml:space="preserve"> InpC!$F$28</f>
        <v>4</v>
      </c>
      <c r="G1662" s="217">
        <f t="shared" si="125"/>
        <v>2023</v>
      </c>
      <c r="H1662" s="216">
        <v>3.3859829695951</v>
      </c>
      <c r="I1662" s="216">
        <v>4.1168356905411603</v>
      </c>
      <c r="J1662" s="194">
        <f t="shared" si="126"/>
        <v>3.7514093300681299</v>
      </c>
      <c r="K1662" s="219">
        <f>InpC!$F$55*100</f>
        <v>0.15</v>
      </c>
      <c r="L1662" s="219">
        <f>InpC!$F$64*100</f>
        <v>0</v>
      </c>
      <c r="M1662" s="194">
        <f t="shared" si="127"/>
        <v>3.60140933006813</v>
      </c>
      <c r="N1662" s="194">
        <f t="shared" si="128"/>
        <v>3.60140933006813</v>
      </c>
    </row>
    <row r="1663" spans="5:14" x14ac:dyDescent="0.25">
      <c r="E1663" s="220">
        <f t="shared" si="129"/>
        <v>44692</v>
      </c>
      <c r="F1663" s="219">
        <f xml:space="preserve"> InpC!$F$28</f>
        <v>4</v>
      </c>
      <c r="G1663" s="217">
        <f t="shared" si="125"/>
        <v>2023</v>
      </c>
      <c r="H1663" s="216">
        <v>3.4057755665070202</v>
      </c>
      <c r="I1663" s="216">
        <v>4.1291986937357201</v>
      </c>
      <c r="J1663" s="194">
        <f t="shared" si="126"/>
        <v>3.7674871301213702</v>
      </c>
      <c r="K1663" s="219">
        <f>InpC!$F$55*100</f>
        <v>0.15</v>
      </c>
      <c r="L1663" s="219">
        <f>InpC!$F$64*100</f>
        <v>0</v>
      </c>
      <c r="M1663" s="194">
        <f t="shared" si="127"/>
        <v>3.6174871301213702</v>
      </c>
      <c r="N1663" s="194">
        <f t="shared" si="128"/>
        <v>3.6174871301213702</v>
      </c>
    </row>
    <row r="1664" spans="5:14" x14ac:dyDescent="0.25">
      <c r="E1664" s="220">
        <f t="shared" si="129"/>
        <v>44693</v>
      </c>
      <c r="F1664" s="219">
        <f xml:space="preserve"> InpC!$F$28</f>
        <v>4</v>
      </c>
      <c r="G1664" s="217">
        <f t="shared" si="125"/>
        <v>2023</v>
      </c>
      <c r="H1664" s="216">
        <v>3.2655521017611502</v>
      </c>
      <c r="I1664" s="216">
        <v>3.9932964677821698</v>
      </c>
      <c r="J1664" s="194">
        <f t="shared" si="126"/>
        <v>3.6294242847716598</v>
      </c>
      <c r="K1664" s="219">
        <f>InpC!$F$55*100</f>
        <v>0.15</v>
      </c>
      <c r="L1664" s="219">
        <f>InpC!$F$64*100</f>
        <v>0</v>
      </c>
      <c r="M1664" s="194">
        <f t="shared" si="127"/>
        <v>3.4794242847716599</v>
      </c>
      <c r="N1664" s="194">
        <f t="shared" si="128"/>
        <v>3.4794242847716599</v>
      </c>
    </row>
    <row r="1665" spans="5:14" x14ac:dyDescent="0.25">
      <c r="E1665" s="220">
        <f t="shared" si="129"/>
        <v>44694</v>
      </c>
      <c r="F1665" s="219">
        <f xml:space="preserve"> InpC!$F$28</f>
        <v>4</v>
      </c>
      <c r="G1665" s="217">
        <f t="shared" si="125"/>
        <v>2023</v>
      </c>
      <c r="H1665" s="216">
        <v>3.29830561992723</v>
      </c>
      <c r="I1665" s="216">
        <v>4.0196840595039198</v>
      </c>
      <c r="J1665" s="194">
        <f t="shared" si="126"/>
        <v>3.6589948397155752</v>
      </c>
      <c r="K1665" s="219">
        <f>InpC!$F$55*100</f>
        <v>0.15</v>
      </c>
      <c r="L1665" s="219">
        <f>InpC!$F$64*100</f>
        <v>0</v>
      </c>
      <c r="M1665" s="194">
        <f t="shared" si="127"/>
        <v>3.5089948397155752</v>
      </c>
      <c r="N1665" s="194">
        <f t="shared" si="128"/>
        <v>3.5089948397155752</v>
      </c>
    </row>
    <row r="1666" spans="5:14" x14ac:dyDescent="0.25">
      <c r="E1666" s="220">
        <f t="shared" si="129"/>
        <v>44697</v>
      </c>
      <c r="F1666" s="219">
        <f xml:space="preserve"> InpC!$F$28</f>
        <v>4</v>
      </c>
      <c r="G1666" s="217">
        <f t="shared" si="125"/>
        <v>2023</v>
      </c>
      <c r="H1666" s="216">
        <v>3.2950878221328699</v>
      </c>
      <c r="I1666" s="216">
        <v>4.0149525350574304</v>
      </c>
      <c r="J1666" s="194">
        <f t="shared" si="126"/>
        <v>3.6550201785951502</v>
      </c>
      <c r="K1666" s="219">
        <f>InpC!$F$55*100</f>
        <v>0.15</v>
      </c>
      <c r="L1666" s="219">
        <f>InpC!$F$64*100</f>
        <v>0</v>
      </c>
      <c r="M1666" s="194">
        <f t="shared" si="127"/>
        <v>3.5050201785951502</v>
      </c>
      <c r="N1666" s="194">
        <f t="shared" si="128"/>
        <v>3.5050201785951502</v>
      </c>
    </row>
    <row r="1667" spans="5:14" x14ac:dyDescent="0.25">
      <c r="E1667" s="220">
        <f t="shared" si="129"/>
        <v>44698</v>
      </c>
      <c r="F1667" s="219">
        <f xml:space="preserve"> InpC!$F$28</f>
        <v>4</v>
      </c>
      <c r="G1667" s="217">
        <f t="shared" si="125"/>
        <v>2023</v>
      </c>
      <c r="H1667" s="216">
        <v>3.3754446736900401</v>
      </c>
      <c r="I1667" s="216">
        <v>4.08778933895411</v>
      </c>
      <c r="J1667" s="194">
        <f t="shared" si="126"/>
        <v>3.7316170063220753</v>
      </c>
      <c r="K1667" s="219">
        <f>InpC!$F$55*100</f>
        <v>0.15</v>
      </c>
      <c r="L1667" s="219">
        <f>InpC!$F$64*100</f>
        <v>0</v>
      </c>
      <c r="M1667" s="194">
        <f t="shared" si="127"/>
        <v>3.5816170063220754</v>
      </c>
      <c r="N1667" s="194">
        <f t="shared" si="128"/>
        <v>3.5816170063220754</v>
      </c>
    </row>
    <row r="1668" spans="5:14" x14ac:dyDescent="0.25">
      <c r="E1668" s="220">
        <f t="shared" si="129"/>
        <v>44699</v>
      </c>
      <c r="F1668" s="219">
        <f xml:space="preserve"> InpC!$F$28</f>
        <v>4</v>
      </c>
      <c r="G1668" s="217">
        <f t="shared" si="125"/>
        <v>2023</v>
      </c>
      <c r="H1668" s="216">
        <v>3.3639829787194602</v>
      </c>
      <c r="I1668" s="216">
        <v>4.0773132247725501</v>
      </c>
      <c r="J1668" s="194">
        <f t="shared" si="126"/>
        <v>3.7206481017460051</v>
      </c>
      <c r="K1668" s="219">
        <f>InpC!$F$55*100</f>
        <v>0.15</v>
      </c>
      <c r="L1668" s="219">
        <f>InpC!$F$64*100</f>
        <v>0</v>
      </c>
      <c r="M1668" s="194">
        <f t="shared" si="127"/>
        <v>3.5706481017460052</v>
      </c>
      <c r="N1668" s="194">
        <f t="shared" si="128"/>
        <v>3.5706481017460052</v>
      </c>
    </row>
    <row r="1669" spans="5:14" x14ac:dyDescent="0.25">
      <c r="E1669" s="220">
        <f t="shared" si="129"/>
        <v>44700</v>
      </c>
      <c r="F1669" s="219">
        <f xml:space="preserve"> InpC!$F$28</f>
        <v>4</v>
      </c>
      <c r="G1669" s="217">
        <f t="shared" si="125"/>
        <v>2023</v>
      </c>
      <c r="H1669" s="216">
        <v>3.39309052439613</v>
      </c>
      <c r="I1669" s="216">
        <v>4.1156146890071703</v>
      </c>
      <c r="J1669" s="194">
        <f t="shared" si="126"/>
        <v>3.7543526067016502</v>
      </c>
      <c r="K1669" s="219">
        <f>InpC!$F$55*100</f>
        <v>0.15</v>
      </c>
      <c r="L1669" s="219">
        <f>InpC!$F$64*100</f>
        <v>0</v>
      </c>
      <c r="M1669" s="194">
        <f t="shared" si="127"/>
        <v>3.6043526067016503</v>
      </c>
      <c r="N1669" s="194">
        <f t="shared" si="128"/>
        <v>3.6043526067016503</v>
      </c>
    </row>
    <row r="1670" spans="5:14" x14ac:dyDescent="0.25">
      <c r="E1670" s="220">
        <f t="shared" si="129"/>
        <v>44701</v>
      </c>
      <c r="F1670" s="219">
        <f xml:space="preserve"> InpC!$F$28</f>
        <v>4</v>
      </c>
      <c r="G1670" s="217">
        <f t="shared" si="125"/>
        <v>2023</v>
      </c>
      <c r="H1670" s="216">
        <v>3.4284843950636001</v>
      </c>
      <c r="I1670" s="216">
        <v>4.1498402304718001</v>
      </c>
      <c r="J1670" s="194">
        <f t="shared" si="126"/>
        <v>3.7891623127676999</v>
      </c>
      <c r="K1670" s="219">
        <f>InpC!$F$55*100</f>
        <v>0.15</v>
      </c>
      <c r="L1670" s="219">
        <f>InpC!$F$64*100</f>
        <v>0</v>
      </c>
      <c r="M1670" s="194">
        <f t="shared" si="127"/>
        <v>3.6391623127677</v>
      </c>
      <c r="N1670" s="194">
        <f t="shared" si="128"/>
        <v>3.6391623127677</v>
      </c>
    </row>
    <row r="1671" spans="5:14" x14ac:dyDescent="0.25">
      <c r="E1671" s="220">
        <f t="shared" si="129"/>
        <v>44704</v>
      </c>
      <c r="F1671" s="219">
        <f xml:space="preserve"> InpC!$F$28</f>
        <v>4</v>
      </c>
      <c r="G1671" s="217">
        <f t="shared" ref="G1671:G1734" si="130">YEAR(E1671) + IF(MONTH(E1671) &gt;= F1671, 1, 0)</f>
        <v>2023</v>
      </c>
      <c r="H1671" s="216">
        <v>3.4847614954598698</v>
      </c>
      <c r="I1671" s="216">
        <v>4.2043305154458404</v>
      </c>
      <c r="J1671" s="194">
        <f t="shared" ref="J1671:J1734" si="131">IFERROR(AVERAGE(H1671:I1671),"")</f>
        <v>3.8445460054528553</v>
      </c>
      <c r="K1671" s="219">
        <f>InpC!$F$55*100</f>
        <v>0.15</v>
      </c>
      <c r="L1671" s="219">
        <f>InpC!$F$64*100</f>
        <v>0</v>
      </c>
      <c r="M1671" s="194">
        <f t="shared" ref="M1671:M1734" si="132" xml:space="preserve"> IFERROR(J1671 - K1671,"")</f>
        <v>3.6945460054528554</v>
      </c>
      <c r="N1671" s="194">
        <f t="shared" ref="N1671:N1734" si="133">IFERROR(J1671-K1671+L1671,"")</f>
        <v>3.6945460054528554</v>
      </c>
    </row>
    <row r="1672" spans="5:14" x14ac:dyDescent="0.25">
      <c r="E1672" s="220">
        <f t="shared" ref="E1672:E1735" si="134">WORKDAY(E1671,1,)</f>
        <v>44705</v>
      </c>
      <c r="F1672" s="219">
        <f xml:space="preserve"> InpC!$F$28</f>
        <v>4</v>
      </c>
      <c r="G1672" s="217">
        <f t="shared" si="130"/>
        <v>2023</v>
      </c>
      <c r="H1672" s="216">
        <v>3.4038925289185</v>
      </c>
      <c r="I1672" s="216">
        <v>4.1311347082546304</v>
      </c>
      <c r="J1672" s="194">
        <f t="shared" si="131"/>
        <v>3.7675136185865652</v>
      </c>
      <c r="K1672" s="219">
        <f>InpC!$F$55*100</f>
        <v>0.15</v>
      </c>
      <c r="L1672" s="219">
        <f>InpC!$F$64*100</f>
        <v>0</v>
      </c>
      <c r="M1672" s="194">
        <f t="shared" si="132"/>
        <v>3.6175136185865653</v>
      </c>
      <c r="N1672" s="194">
        <f t="shared" si="133"/>
        <v>3.6175136185865653</v>
      </c>
    </row>
    <row r="1673" spans="5:14" x14ac:dyDescent="0.25">
      <c r="E1673" s="220">
        <f t="shared" si="134"/>
        <v>44706</v>
      </c>
      <c r="F1673" s="219">
        <f xml:space="preserve"> InpC!$F$28</f>
        <v>4</v>
      </c>
      <c r="G1673" s="217">
        <f t="shared" si="130"/>
        <v>2023</v>
      </c>
      <c r="H1673" s="216">
        <v>3.4486698020565498</v>
      </c>
      <c r="I1673" s="216">
        <v>4.1795752894548999</v>
      </c>
      <c r="J1673" s="194">
        <f t="shared" si="131"/>
        <v>3.8141225457557248</v>
      </c>
      <c r="K1673" s="219">
        <f>InpC!$F$55*100</f>
        <v>0.15</v>
      </c>
      <c r="L1673" s="219">
        <f>InpC!$F$64*100</f>
        <v>0</v>
      </c>
      <c r="M1673" s="194">
        <f t="shared" si="132"/>
        <v>3.6641225457557249</v>
      </c>
      <c r="N1673" s="194">
        <f t="shared" si="133"/>
        <v>3.6641225457557249</v>
      </c>
    </row>
    <row r="1674" spans="5:14" x14ac:dyDescent="0.25">
      <c r="E1674" s="220">
        <f t="shared" si="134"/>
        <v>44707</v>
      </c>
      <c r="F1674" s="219">
        <f xml:space="preserve"> InpC!$F$28</f>
        <v>4</v>
      </c>
      <c r="G1674" s="217">
        <f t="shared" si="130"/>
        <v>2023</v>
      </c>
      <c r="H1674" s="216">
        <v>3.4910440977801001</v>
      </c>
      <c r="I1674" s="216">
        <v>4.2191999634495101</v>
      </c>
      <c r="J1674" s="194">
        <f t="shared" si="131"/>
        <v>3.8551220306148051</v>
      </c>
      <c r="K1674" s="219">
        <f>InpC!$F$55*100</f>
        <v>0.15</v>
      </c>
      <c r="L1674" s="219">
        <f>InpC!$F$64*100</f>
        <v>0</v>
      </c>
      <c r="M1674" s="194">
        <f t="shared" si="132"/>
        <v>3.7051220306148052</v>
      </c>
      <c r="N1674" s="194">
        <f t="shared" si="133"/>
        <v>3.7051220306148052</v>
      </c>
    </row>
    <row r="1675" spans="5:14" x14ac:dyDescent="0.25">
      <c r="E1675" s="220">
        <f t="shared" si="134"/>
        <v>44708</v>
      </c>
      <c r="F1675" s="219">
        <f xml:space="preserve"> InpC!$F$28</f>
        <v>4</v>
      </c>
      <c r="G1675" s="217">
        <f t="shared" si="130"/>
        <v>2023</v>
      </c>
      <c r="H1675" s="216">
        <v>3.4340464458733901</v>
      </c>
      <c r="I1675" s="216">
        <v>4.1563083200793303</v>
      </c>
      <c r="J1675" s="194">
        <f t="shared" si="131"/>
        <v>3.7951773829763602</v>
      </c>
      <c r="K1675" s="219">
        <f>InpC!$F$55*100</f>
        <v>0.15</v>
      </c>
      <c r="L1675" s="219">
        <f>InpC!$F$64*100</f>
        <v>0</v>
      </c>
      <c r="M1675" s="194">
        <f t="shared" si="132"/>
        <v>3.6451773829763603</v>
      </c>
      <c r="N1675" s="194">
        <f t="shared" si="133"/>
        <v>3.6451773829763603</v>
      </c>
    </row>
    <row r="1676" spans="5:14" x14ac:dyDescent="0.25">
      <c r="E1676" s="220">
        <f t="shared" si="134"/>
        <v>44711</v>
      </c>
      <c r="F1676" s="219">
        <f xml:space="preserve"> InpC!$F$28</f>
        <v>4</v>
      </c>
      <c r="G1676" s="217">
        <f t="shared" si="130"/>
        <v>2023</v>
      </c>
      <c r="H1676" s="216">
        <v>3.45957527381811</v>
      </c>
      <c r="I1676" s="216">
        <v>4.1796810341541004</v>
      </c>
      <c r="J1676" s="194">
        <f t="shared" si="131"/>
        <v>3.8196281539861054</v>
      </c>
      <c r="K1676" s="219">
        <f>InpC!$F$55*100</f>
        <v>0.15</v>
      </c>
      <c r="L1676" s="219">
        <f>InpC!$F$64*100</f>
        <v>0</v>
      </c>
      <c r="M1676" s="194">
        <f t="shared" si="132"/>
        <v>3.6696281539861055</v>
      </c>
      <c r="N1676" s="194">
        <f t="shared" si="133"/>
        <v>3.6696281539861055</v>
      </c>
    </row>
    <row r="1677" spans="5:14" x14ac:dyDescent="0.25">
      <c r="E1677" s="220">
        <f t="shared" si="134"/>
        <v>44712</v>
      </c>
      <c r="F1677" s="219">
        <f xml:space="preserve"> InpC!$F$28</f>
        <v>4</v>
      </c>
      <c r="G1677" s="217">
        <f t="shared" si="130"/>
        <v>2023</v>
      </c>
      <c r="H1677" s="216">
        <v>3.59927314839859</v>
      </c>
      <c r="I1677" s="216">
        <v>4.3153562784757602</v>
      </c>
      <c r="J1677" s="194">
        <f t="shared" si="131"/>
        <v>3.9573147134371753</v>
      </c>
      <c r="K1677" s="219">
        <f>InpC!$F$55*100</f>
        <v>0.15</v>
      </c>
      <c r="L1677" s="219">
        <f>InpC!$F$64*100</f>
        <v>0</v>
      </c>
      <c r="M1677" s="194">
        <f t="shared" si="132"/>
        <v>3.8073147134371754</v>
      </c>
      <c r="N1677" s="194">
        <f t="shared" si="133"/>
        <v>3.8073147134371754</v>
      </c>
    </row>
    <row r="1678" spans="5:14" x14ac:dyDescent="0.25">
      <c r="E1678" s="220">
        <f t="shared" si="134"/>
        <v>44713</v>
      </c>
      <c r="F1678" s="219">
        <f xml:space="preserve"> InpC!$F$28</f>
        <v>4</v>
      </c>
      <c r="G1678" s="217">
        <f t="shared" si="130"/>
        <v>2023</v>
      </c>
      <c r="H1678" s="216">
        <v>3.6046444582177899</v>
      </c>
      <c r="I1678" s="216">
        <v>4.3191738134986002</v>
      </c>
      <c r="J1678" s="194">
        <f t="shared" si="131"/>
        <v>3.9619091358581953</v>
      </c>
      <c r="K1678" s="219">
        <f>InpC!$F$55*100</f>
        <v>0.15</v>
      </c>
      <c r="L1678" s="219">
        <f>InpC!$F$64*100</f>
        <v>0</v>
      </c>
      <c r="M1678" s="194">
        <f t="shared" si="132"/>
        <v>3.8119091358581954</v>
      </c>
      <c r="N1678" s="194">
        <f t="shared" si="133"/>
        <v>3.8119091358581954</v>
      </c>
    </row>
    <row r="1679" spans="5:14" x14ac:dyDescent="0.25">
      <c r="E1679" s="220">
        <f t="shared" si="134"/>
        <v>44714</v>
      </c>
      <c r="F1679" s="219">
        <f xml:space="preserve"> InpC!$F$28</f>
        <v>4</v>
      </c>
      <c r="G1679" s="217">
        <f t="shared" si="130"/>
        <v>2023</v>
      </c>
      <c r="H1679" s="216">
        <v>3.60465644063797</v>
      </c>
      <c r="I1679" s="216">
        <v>4.3191553270060696</v>
      </c>
      <c r="J1679" s="194">
        <f t="shared" si="131"/>
        <v>3.9619058838220198</v>
      </c>
      <c r="K1679" s="219">
        <f>InpC!$F$55*100</f>
        <v>0.15</v>
      </c>
      <c r="L1679" s="219">
        <f>InpC!$F$64*100</f>
        <v>0</v>
      </c>
      <c r="M1679" s="194">
        <f t="shared" si="132"/>
        <v>3.8119058838220199</v>
      </c>
      <c r="N1679" s="194">
        <f t="shared" si="133"/>
        <v>3.8119058838220199</v>
      </c>
    </row>
    <row r="1680" spans="5:14" x14ac:dyDescent="0.25">
      <c r="E1680" s="220">
        <f t="shared" si="134"/>
        <v>44715</v>
      </c>
      <c r="F1680" s="219">
        <f xml:space="preserve"> InpC!$F$28</f>
        <v>4</v>
      </c>
      <c r="G1680" s="217">
        <f t="shared" si="130"/>
        <v>2023</v>
      </c>
      <c r="H1680" s="216">
        <v>3.6046684959491899</v>
      </c>
      <c r="I1680" s="216">
        <v>4.3191352694793901</v>
      </c>
      <c r="J1680" s="194">
        <f t="shared" si="131"/>
        <v>3.9619018827142902</v>
      </c>
      <c r="K1680" s="219">
        <f>InpC!$F$55*100</f>
        <v>0.15</v>
      </c>
      <c r="L1680" s="219">
        <f>InpC!$F$64*100</f>
        <v>0</v>
      </c>
      <c r="M1680" s="194">
        <f t="shared" si="132"/>
        <v>3.8119018827142903</v>
      </c>
      <c r="N1680" s="194">
        <f t="shared" si="133"/>
        <v>3.8119018827142903</v>
      </c>
    </row>
    <row r="1681" spans="5:14" x14ac:dyDescent="0.25">
      <c r="E1681" s="220">
        <f t="shared" si="134"/>
        <v>44718</v>
      </c>
      <c r="F1681" s="219">
        <f xml:space="preserve"> InpC!$F$28</f>
        <v>4</v>
      </c>
      <c r="G1681" s="217">
        <f t="shared" si="130"/>
        <v>2023</v>
      </c>
      <c r="H1681" s="216">
        <v>3.6832547453689002</v>
      </c>
      <c r="I1681" s="216">
        <v>4.3942043248142104</v>
      </c>
      <c r="J1681" s="194">
        <f t="shared" si="131"/>
        <v>4.0387295350915551</v>
      </c>
      <c r="K1681" s="219">
        <f>InpC!$F$55*100</f>
        <v>0.15</v>
      </c>
      <c r="L1681" s="219">
        <f>InpC!$F$64*100</f>
        <v>0</v>
      </c>
      <c r="M1681" s="194">
        <f t="shared" si="132"/>
        <v>3.8887295350915552</v>
      </c>
      <c r="N1681" s="194">
        <f t="shared" si="133"/>
        <v>3.8887295350915552</v>
      </c>
    </row>
    <row r="1682" spans="5:14" x14ac:dyDescent="0.25">
      <c r="E1682" s="220">
        <f t="shared" si="134"/>
        <v>44719</v>
      </c>
      <c r="F1682" s="219">
        <f xml:space="preserve"> InpC!$F$28</f>
        <v>4</v>
      </c>
      <c r="G1682" s="217">
        <f t="shared" si="130"/>
        <v>2023</v>
      </c>
      <c r="H1682" s="216">
        <v>3.6348359993591601</v>
      </c>
      <c r="I1682" s="216">
        <v>4.35273475120536</v>
      </c>
      <c r="J1682" s="194">
        <f t="shared" si="131"/>
        <v>3.9937853752822603</v>
      </c>
      <c r="K1682" s="219">
        <f>InpC!$F$55*100</f>
        <v>0.15</v>
      </c>
      <c r="L1682" s="219">
        <f>InpC!$F$64*100</f>
        <v>0</v>
      </c>
      <c r="M1682" s="194">
        <f t="shared" si="132"/>
        <v>3.8437853752822604</v>
      </c>
      <c r="N1682" s="194">
        <f t="shared" si="133"/>
        <v>3.8437853752822604</v>
      </c>
    </row>
    <row r="1683" spans="5:14" x14ac:dyDescent="0.25">
      <c r="E1683" s="220">
        <f t="shared" si="134"/>
        <v>44720</v>
      </c>
      <c r="F1683" s="219">
        <f xml:space="preserve"> InpC!$F$28</f>
        <v>4</v>
      </c>
      <c r="G1683" s="217">
        <f t="shared" si="130"/>
        <v>2023</v>
      </c>
      <c r="H1683" s="216">
        <v>3.66274995682357</v>
      </c>
      <c r="I1683" s="216">
        <v>4.3799188031729503</v>
      </c>
      <c r="J1683" s="194">
        <f t="shared" si="131"/>
        <v>4.0213343799982599</v>
      </c>
      <c r="K1683" s="219">
        <f>InpC!$F$55*100</f>
        <v>0.15</v>
      </c>
      <c r="L1683" s="219">
        <f>InpC!$F$64*100</f>
        <v>0</v>
      </c>
      <c r="M1683" s="194">
        <f t="shared" si="132"/>
        <v>3.87133437999826</v>
      </c>
      <c r="N1683" s="194">
        <f t="shared" si="133"/>
        <v>3.87133437999826</v>
      </c>
    </row>
    <row r="1684" spans="5:14" x14ac:dyDescent="0.25">
      <c r="E1684" s="220">
        <f t="shared" si="134"/>
        <v>44721</v>
      </c>
      <c r="F1684" s="219">
        <f xml:space="preserve"> InpC!$F$28</f>
        <v>4</v>
      </c>
      <c r="G1684" s="217">
        <f t="shared" si="130"/>
        <v>2023</v>
      </c>
      <c r="H1684" s="216">
        <v>3.7262820038274098</v>
      </c>
      <c r="I1684" s="216">
        <v>4.4411291785118001</v>
      </c>
      <c r="J1684" s="194">
        <f t="shared" si="131"/>
        <v>4.083705591169605</v>
      </c>
      <c r="K1684" s="219">
        <f>InpC!$F$55*100</f>
        <v>0.15</v>
      </c>
      <c r="L1684" s="219">
        <f>InpC!$F$64*100</f>
        <v>0</v>
      </c>
      <c r="M1684" s="194">
        <f t="shared" si="132"/>
        <v>3.9337055911696051</v>
      </c>
      <c r="N1684" s="194">
        <f t="shared" si="133"/>
        <v>3.9337055911696051</v>
      </c>
    </row>
    <row r="1685" spans="5:14" x14ac:dyDescent="0.25">
      <c r="E1685" s="220">
        <f t="shared" si="134"/>
        <v>44722</v>
      </c>
      <c r="F1685" s="219">
        <f xml:space="preserve"> InpC!$F$28</f>
        <v>4</v>
      </c>
      <c r="G1685" s="217">
        <f t="shared" si="130"/>
        <v>2023</v>
      </c>
      <c r="H1685" s="216">
        <v>3.80226016150805</v>
      </c>
      <c r="I1685" s="216">
        <v>4.5263651591698597</v>
      </c>
      <c r="J1685" s="194">
        <f t="shared" si="131"/>
        <v>4.1643126603389549</v>
      </c>
      <c r="K1685" s="219">
        <f>InpC!$F$55*100</f>
        <v>0.15</v>
      </c>
      <c r="L1685" s="219">
        <f>InpC!$F$64*100</f>
        <v>0</v>
      </c>
      <c r="M1685" s="194">
        <f t="shared" si="132"/>
        <v>4.0143126603389545</v>
      </c>
      <c r="N1685" s="194">
        <f t="shared" si="133"/>
        <v>4.0143126603389545</v>
      </c>
    </row>
    <row r="1686" spans="5:14" x14ac:dyDescent="0.25">
      <c r="E1686" s="220">
        <f t="shared" si="134"/>
        <v>44725</v>
      </c>
      <c r="F1686" s="219">
        <f xml:space="preserve"> InpC!$F$28</f>
        <v>4</v>
      </c>
      <c r="G1686" s="217">
        <f t="shared" si="130"/>
        <v>2023</v>
      </c>
      <c r="H1686" s="216">
        <v>3.9474804124435998</v>
      </c>
      <c r="I1686" s="216">
        <v>4.6803860717039196</v>
      </c>
      <c r="J1686" s="194">
        <f t="shared" si="131"/>
        <v>4.3139332420737597</v>
      </c>
      <c r="K1686" s="219">
        <f>InpC!$F$55*100</f>
        <v>0.15</v>
      </c>
      <c r="L1686" s="219">
        <f>InpC!$F$64*100</f>
        <v>0</v>
      </c>
      <c r="M1686" s="194">
        <f t="shared" si="132"/>
        <v>4.1639332420737594</v>
      </c>
      <c r="N1686" s="194">
        <f t="shared" si="133"/>
        <v>4.1639332420737594</v>
      </c>
    </row>
    <row r="1687" spans="5:14" x14ac:dyDescent="0.25">
      <c r="E1687" s="220">
        <f t="shared" si="134"/>
        <v>44726</v>
      </c>
      <c r="F1687" s="219">
        <f xml:space="preserve"> InpC!$F$28</f>
        <v>4</v>
      </c>
      <c r="G1687" s="217">
        <f t="shared" si="130"/>
        <v>2023</v>
      </c>
      <c r="H1687" s="216">
        <v>4.0151849422555301</v>
      </c>
      <c r="I1687" s="216">
        <v>4.7600672429015498</v>
      </c>
      <c r="J1687" s="194">
        <f t="shared" si="131"/>
        <v>4.3876260925785395</v>
      </c>
      <c r="K1687" s="219">
        <f>InpC!$F$55*100</f>
        <v>0.15</v>
      </c>
      <c r="L1687" s="219">
        <f>InpC!$F$64*100</f>
        <v>0</v>
      </c>
      <c r="M1687" s="194">
        <f t="shared" si="132"/>
        <v>4.2376260925785392</v>
      </c>
      <c r="N1687" s="194">
        <f t="shared" si="133"/>
        <v>4.2376260925785392</v>
      </c>
    </row>
    <row r="1688" spans="5:14" x14ac:dyDescent="0.25">
      <c r="E1688" s="220">
        <f t="shared" si="134"/>
        <v>44727</v>
      </c>
      <c r="F1688" s="219">
        <f xml:space="preserve"> InpC!$F$28</f>
        <v>4</v>
      </c>
      <c r="G1688" s="217">
        <f t="shared" si="130"/>
        <v>2023</v>
      </c>
      <c r="H1688" s="216">
        <v>3.9644005716901201</v>
      </c>
      <c r="I1688" s="216">
        <v>4.7041036652999999</v>
      </c>
      <c r="J1688" s="194">
        <f t="shared" si="131"/>
        <v>4.3342521184950602</v>
      </c>
      <c r="K1688" s="219">
        <f>InpC!$F$55*100</f>
        <v>0.15</v>
      </c>
      <c r="L1688" s="219">
        <f>InpC!$F$64*100</f>
        <v>0</v>
      </c>
      <c r="M1688" s="194">
        <f t="shared" si="132"/>
        <v>4.1842521184950598</v>
      </c>
      <c r="N1688" s="194">
        <f t="shared" si="133"/>
        <v>4.1842521184950598</v>
      </c>
    </row>
    <row r="1689" spans="5:14" x14ac:dyDescent="0.25">
      <c r="E1689" s="220">
        <f t="shared" si="134"/>
        <v>44728</v>
      </c>
      <c r="F1689" s="219">
        <f xml:space="preserve"> InpC!$F$28</f>
        <v>4</v>
      </c>
      <c r="G1689" s="217">
        <f t="shared" si="130"/>
        <v>2023</v>
      </c>
      <c r="H1689" s="216">
        <v>4.0494840820761802</v>
      </c>
      <c r="I1689" s="216">
        <v>4.7980025204763503</v>
      </c>
      <c r="J1689" s="194">
        <f t="shared" si="131"/>
        <v>4.4237433012762652</v>
      </c>
      <c r="K1689" s="219">
        <f>InpC!$F$55*100</f>
        <v>0.15</v>
      </c>
      <c r="L1689" s="219">
        <f>InpC!$F$64*100</f>
        <v>0</v>
      </c>
      <c r="M1689" s="194">
        <f t="shared" si="132"/>
        <v>4.2737433012762649</v>
      </c>
      <c r="N1689" s="194">
        <f t="shared" si="133"/>
        <v>4.2737433012762649</v>
      </c>
    </row>
    <row r="1690" spans="5:14" x14ac:dyDescent="0.25">
      <c r="E1690" s="220">
        <f t="shared" si="134"/>
        <v>44729</v>
      </c>
      <c r="F1690" s="219">
        <f xml:space="preserve"> InpC!$F$28</f>
        <v>4</v>
      </c>
      <c r="G1690" s="217">
        <f t="shared" si="130"/>
        <v>2023</v>
      </c>
      <c r="H1690" s="216">
        <v>4.0353713983114403</v>
      </c>
      <c r="I1690" s="216">
        <v>4.7808029260969196</v>
      </c>
      <c r="J1690" s="194">
        <f t="shared" si="131"/>
        <v>4.40808716220418</v>
      </c>
      <c r="K1690" s="219">
        <f>InpC!$F$55*100</f>
        <v>0.15</v>
      </c>
      <c r="L1690" s="219">
        <f>InpC!$F$64*100</f>
        <v>0</v>
      </c>
      <c r="M1690" s="194">
        <f t="shared" si="132"/>
        <v>4.2580871622041796</v>
      </c>
      <c r="N1690" s="194">
        <f t="shared" si="133"/>
        <v>4.2580871622041796</v>
      </c>
    </row>
    <row r="1691" spans="5:14" x14ac:dyDescent="0.25">
      <c r="E1691" s="220">
        <f t="shared" si="134"/>
        <v>44732</v>
      </c>
      <c r="F1691" s="219">
        <f xml:space="preserve"> InpC!$F$28</f>
        <v>4</v>
      </c>
      <c r="G1691" s="217">
        <f t="shared" si="130"/>
        <v>2023</v>
      </c>
      <c r="H1691" s="216">
        <v>4.1424517498989202</v>
      </c>
      <c r="I1691" s="216">
        <v>4.8946951645797601</v>
      </c>
      <c r="J1691" s="194">
        <f t="shared" si="131"/>
        <v>4.5185734572393397</v>
      </c>
      <c r="K1691" s="219">
        <f>InpC!$F$55*100</f>
        <v>0.15</v>
      </c>
      <c r="L1691" s="219">
        <f>InpC!$F$64*100</f>
        <v>0</v>
      </c>
      <c r="M1691" s="194">
        <f t="shared" si="132"/>
        <v>4.3685734572393393</v>
      </c>
      <c r="N1691" s="194">
        <f t="shared" si="133"/>
        <v>4.3685734572393393</v>
      </c>
    </row>
    <row r="1692" spans="5:14" x14ac:dyDescent="0.25">
      <c r="E1692" s="220">
        <f t="shared" si="134"/>
        <v>44733</v>
      </c>
      <c r="F1692" s="219">
        <f xml:space="preserve"> InpC!$F$28</f>
        <v>4</v>
      </c>
      <c r="G1692" s="217">
        <f t="shared" si="130"/>
        <v>2023</v>
      </c>
      <c r="H1692" s="216">
        <v>4.2070554134426503</v>
      </c>
      <c r="I1692" s="216">
        <v>4.95869102947273</v>
      </c>
      <c r="J1692" s="194">
        <f t="shared" si="131"/>
        <v>4.5828732214576906</v>
      </c>
      <c r="K1692" s="219">
        <f>InpC!$F$55*100</f>
        <v>0.15</v>
      </c>
      <c r="L1692" s="219">
        <f>InpC!$F$64*100</f>
        <v>0</v>
      </c>
      <c r="M1692" s="194">
        <f t="shared" si="132"/>
        <v>4.4328732214576902</v>
      </c>
      <c r="N1692" s="194">
        <f t="shared" si="133"/>
        <v>4.4328732214576902</v>
      </c>
    </row>
    <row r="1693" spans="5:14" x14ac:dyDescent="0.25">
      <c r="E1693" s="220">
        <f t="shared" si="134"/>
        <v>44734</v>
      </c>
      <c r="F1693" s="219">
        <f xml:space="preserve"> InpC!$F$28</f>
        <v>4</v>
      </c>
      <c r="G1693" s="217">
        <f t="shared" si="130"/>
        <v>2023</v>
      </c>
      <c r="H1693" s="216">
        <v>4.0617723987175403</v>
      </c>
      <c r="I1693" s="216">
        <v>4.8181726942890304</v>
      </c>
      <c r="J1693" s="194">
        <f t="shared" si="131"/>
        <v>4.4399725465032853</v>
      </c>
      <c r="K1693" s="219">
        <f>InpC!$F$55*100</f>
        <v>0.15</v>
      </c>
      <c r="L1693" s="219">
        <f>InpC!$F$64*100</f>
        <v>0</v>
      </c>
      <c r="M1693" s="194">
        <f t="shared" si="132"/>
        <v>4.289972546503285</v>
      </c>
      <c r="N1693" s="194">
        <f t="shared" si="133"/>
        <v>4.289972546503285</v>
      </c>
    </row>
    <row r="1694" spans="5:14" x14ac:dyDescent="0.25">
      <c r="E1694" s="220">
        <f t="shared" si="134"/>
        <v>44735</v>
      </c>
      <c r="F1694" s="219">
        <f xml:space="preserve"> InpC!$F$28</f>
        <v>4</v>
      </c>
      <c r="G1694" s="217">
        <f t="shared" si="130"/>
        <v>2023</v>
      </c>
      <c r="H1694" s="216">
        <v>3.9144009911633302</v>
      </c>
      <c r="I1694" s="216">
        <v>4.6742180698512898</v>
      </c>
      <c r="J1694" s="194">
        <f t="shared" si="131"/>
        <v>4.2943095305073102</v>
      </c>
      <c r="K1694" s="219">
        <f>InpC!$F$55*100</f>
        <v>0.15</v>
      </c>
      <c r="L1694" s="219">
        <f>InpC!$F$64*100</f>
        <v>0</v>
      </c>
      <c r="M1694" s="194">
        <f t="shared" si="132"/>
        <v>4.1443095305073099</v>
      </c>
      <c r="N1694" s="194">
        <f t="shared" si="133"/>
        <v>4.1443095305073099</v>
      </c>
    </row>
    <row r="1695" spans="5:14" x14ac:dyDescent="0.25">
      <c r="E1695" s="220">
        <f t="shared" si="134"/>
        <v>44736</v>
      </c>
      <c r="F1695" s="219">
        <f xml:space="preserve"> InpC!$F$28</f>
        <v>4</v>
      </c>
      <c r="G1695" s="217">
        <f t="shared" si="130"/>
        <v>2023</v>
      </c>
      <c r="H1695" s="216">
        <v>3.9098489292408898</v>
      </c>
      <c r="I1695" s="216">
        <v>4.6735166476663297</v>
      </c>
      <c r="J1695" s="194">
        <f t="shared" si="131"/>
        <v>4.2916827884536097</v>
      </c>
      <c r="K1695" s="219">
        <f>InpC!$F$55*100</f>
        <v>0.15</v>
      </c>
      <c r="L1695" s="219">
        <f>InpC!$F$64*100</f>
        <v>0</v>
      </c>
      <c r="M1695" s="194">
        <f t="shared" si="132"/>
        <v>4.1416827884536094</v>
      </c>
      <c r="N1695" s="194">
        <f t="shared" si="133"/>
        <v>4.1416827884536094</v>
      </c>
    </row>
    <row r="1696" spans="5:14" x14ac:dyDescent="0.25">
      <c r="E1696" s="220">
        <f t="shared" si="134"/>
        <v>44739</v>
      </c>
      <c r="F1696" s="219">
        <f xml:space="preserve"> InpC!$F$28</f>
        <v>4</v>
      </c>
      <c r="G1696" s="217">
        <f t="shared" si="130"/>
        <v>2023</v>
      </c>
      <c r="H1696" s="216">
        <v>3.9923774086013002</v>
      </c>
      <c r="I1696" s="216">
        <v>4.7571459095174999</v>
      </c>
      <c r="J1696" s="194">
        <f t="shared" si="131"/>
        <v>4.3747616590594003</v>
      </c>
      <c r="K1696" s="219">
        <f>InpC!$F$55*100</f>
        <v>0.15</v>
      </c>
      <c r="L1696" s="219">
        <f>InpC!$F$64*100</f>
        <v>0</v>
      </c>
      <c r="M1696" s="194">
        <f t="shared" si="132"/>
        <v>4.2247616590593999</v>
      </c>
      <c r="N1696" s="194">
        <f t="shared" si="133"/>
        <v>4.2247616590593999</v>
      </c>
    </row>
    <row r="1697" spans="5:14" x14ac:dyDescent="0.25">
      <c r="E1697" s="220">
        <f t="shared" si="134"/>
        <v>44740</v>
      </c>
      <c r="F1697" s="219">
        <f xml:space="preserve"> InpC!$F$28</f>
        <v>4</v>
      </c>
      <c r="G1697" s="217">
        <f t="shared" si="130"/>
        <v>2023</v>
      </c>
      <c r="H1697" s="216">
        <v>4.0798299084303</v>
      </c>
      <c r="I1697" s="216">
        <v>4.85265059115609</v>
      </c>
      <c r="J1697" s="194">
        <f t="shared" si="131"/>
        <v>4.466240249793195</v>
      </c>
      <c r="K1697" s="219">
        <f>InpC!$F$55*100</f>
        <v>0.15</v>
      </c>
      <c r="L1697" s="219">
        <f>InpC!$F$64*100</f>
        <v>0</v>
      </c>
      <c r="M1697" s="194">
        <f t="shared" si="132"/>
        <v>4.3162402497931946</v>
      </c>
      <c r="N1697" s="194">
        <f t="shared" si="133"/>
        <v>4.3162402497931946</v>
      </c>
    </row>
    <row r="1698" spans="5:14" x14ac:dyDescent="0.25">
      <c r="E1698" s="220">
        <f t="shared" si="134"/>
        <v>44741</v>
      </c>
      <c r="F1698" s="219">
        <f xml:space="preserve"> InpC!$F$28</f>
        <v>4</v>
      </c>
      <c r="G1698" s="217">
        <f t="shared" si="130"/>
        <v>2023</v>
      </c>
      <c r="H1698" s="216">
        <v>4.0438547000253102</v>
      </c>
      <c r="I1698" s="216">
        <v>4.8292006277822201</v>
      </c>
      <c r="J1698" s="194">
        <f t="shared" si="131"/>
        <v>4.4365276639037656</v>
      </c>
      <c r="K1698" s="219">
        <f>InpC!$F$55*100</f>
        <v>0.15</v>
      </c>
      <c r="L1698" s="219">
        <f>InpC!$F$64*100</f>
        <v>0</v>
      </c>
      <c r="M1698" s="194">
        <f t="shared" si="132"/>
        <v>4.2865276639037653</v>
      </c>
      <c r="N1698" s="194">
        <f t="shared" si="133"/>
        <v>4.2865276639037653</v>
      </c>
    </row>
    <row r="1699" spans="5:14" x14ac:dyDescent="0.25">
      <c r="E1699" s="220">
        <f t="shared" si="134"/>
        <v>44742</v>
      </c>
      <c r="F1699" s="219">
        <f xml:space="preserve"> InpC!$F$28</f>
        <v>4</v>
      </c>
      <c r="G1699" s="217">
        <f t="shared" si="130"/>
        <v>2023</v>
      </c>
      <c r="H1699" s="216">
        <v>3.9988722100080198</v>
      </c>
      <c r="I1699" s="216">
        <v>4.7937972867952103</v>
      </c>
      <c r="J1699" s="194">
        <f t="shared" si="131"/>
        <v>4.3963347484016149</v>
      </c>
      <c r="K1699" s="219">
        <f>InpC!$F$55*100</f>
        <v>0.15</v>
      </c>
      <c r="L1699" s="219">
        <f>InpC!$F$64*100</f>
        <v>0</v>
      </c>
      <c r="M1699" s="194">
        <f t="shared" si="132"/>
        <v>4.2463347484016145</v>
      </c>
      <c r="N1699" s="194">
        <f t="shared" si="133"/>
        <v>4.2463347484016145</v>
      </c>
    </row>
    <row r="1700" spans="5:14" x14ac:dyDescent="0.25">
      <c r="E1700" s="220">
        <f t="shared" si="134"/>
        <v>44743</v>
      </c>
      <c r="F1700" s="219">
        <f xml:space="preserve"> InpC!$F$28</f>
        <v>4</v>
      </c>
      <c r="G1700" s="217">
        <f t="shared" si="130"/>
        <v>2023</v>
      </c>
      <c r="H1700" s="216">
        <v>3.83293489454568</v>
      </c>
      <c r="I1700" s="216">
        <v>4.6299974761947498</v>
      </c>
      <c r="J1700" s="194">
        <f t="shared" si="131"/>
        <v>4.2314661853702145</v>
      </c>
      <c r="K1700" s="219">
        <f>InpC!$F$55*100</f>
        <v>0.15</v>
      </c>
      <c r="L1700" s="219">
        <f>InpC!$F$64*100</f>
        <v>0</v>
      </c>
      <c r="M1700" s="194">
        <f t="shared" si="132"/>
        <v>4.0814661853702141</v>
      </c>
      <c r="N1700" s="194">
        <f t="shared" si="133"/>
        <v>4.0814661853702141</v>
      </c>
    </row>
    <row r="1701" spans="5:14" x14ac:dyDescent="0.25">
      <c r="E1701" s="220">
        <f t="shared" si="134"/>
        <v>44746</v>
      </c>
      <c r="F1701" s="219">
        <f xml:space="preserve"> InpC!$F$28</f>
        <v>4</v>
      </c>
      <c r="G1701" s="217">
        <f t="shared" si="130"/>
        <v>2023</v>
      </c>
      <c r="H1701" s="216">
        <v>3.94491546212616</v>
      </c>
      <c r="I1701" s="216">
        <v>4.7475604693278699</v>
      </c>
      <c r="J1701" s="194">
        <f t="shared" si="131"/>
        <v>4.3462379657270152</v>
      </c>
      <c r="K1701" s="219">
        <f>InpC!$F$55*100</f>
        <v>0.15</v>
      </c>
      <c r="L1701" s="219">
        <f>InpC!$F$64*100</f>
        <v>0</v>
      </c>
      <c r="M1701" s="194">
        <f t="shared" si="132"/>
        <v>4.1962379657270148</v>
      </c>
      <c r="N1701" s="194">
        <f t="shared" si="133"/>
        <v>4.1962379657270148</v>
      </c>
    </row>
    <row r="1702" spans="5:14" x14ac:dyDescent="0.25">
      <c r="E1702" s="220">
        <f t="shared" si="134"/>
        <v>44747</v>
      </c>
      <c r="F1702" s="219">
        <f xml:space="preserve"> InpC!$F$28</f>
        <v>4</v>
      </c>
      <c r="G1702" s="217">
        <f t="shared" si="130"/>
        <v>2023</v>
      </c>
      <c r="H1702" s="216">
        <v>3.8582993070459999</v>
      </c>
      <c r="I1702" s="216">
        <v>4.6685203537831796</v>
      </c>
      <c r="J1702" s="194">
        <f t="shared" si="131"/>
        <v>4.2634098304145898</v>
      </c>
      <c r="K1702" s="219">
        <f>InpC!$F$55*100</f>
        <v>0.15</v>
      </c>
      <c r="L1702" s="219">
        <f>InpC!$F$64*100</f>
        <v>0</v>
      </c>
      <c r="M1702" s="194">
        <f t="shared" si="132"/>
        <v>4.1134098304145894</v>
      </c>
      <c r="N1702" s="194">
        <f t="shared" si="133"/>
        <v>4.1134098304145894</v>
      </c>
    </row>
    <row r="1703" spans="5:14" x14ac:dyDescent="0.25">
      <c r="E1703" s="220">
        <f t="shared" si="134"/>
        <v>44748</v>
      </c>
      <c r="F1703" s="219">
        <f xml:space="preserve"> InpC!$F$28</f>
        <v>4</v>
      </c>
      <c r="G1703" s="217">
        <f t="shared" si="130"/>
        <v>2023</v>
      </c>
      <c r="H1703" s="216">
        <v>3.88271698918575</v>
      </c>
      <c r="I1703" s="216">
        <v>4.6713699771238497</v>
      </c>
      <c r="J1703" s="194">
        <f t="shared" si="131"/>
        <v>4.2770434831547997</v>
      </c>
      <c r="K1703" s="219">
        <f>InpC!$F$55*100</f>
        <v>0.15</v>
      </c>
      <c r="L1703" s="219">
        <f>InpC!$F$64*100</f>
        <v>0</v>
      </c>
      <c r="M1703" s="194">
        <f t="shared" si="132"/>
        <v>4.1270434831547993</v>
      </c>
      <c r="N1703" s="194">
        <f t="shared" si="133"/>
        <v>4.1270434831547993</v>
      </c>
    </row>
    <row r="1704" spans="5:14" x14ac:dyDescent="0.25">
      <c r="E1704" s="220">
        <f t="shared" si="134"/>
        <v>44749</v>
      </c>
      <c r="F1704" s="219">
        <f xml:space="preserve"> InpC!$F$28</f>
        <v>4</v>
      </c>
      <c r="G1704" s="217">
        <f t="shared" si="130"/>
        <v>2023</v>
      </c>
      <c r="H1704" s="216">
        <v>3.8965828420094901</v>
      </c>
      <c r="I1704" s="216">
        <v>4.6647050398660097</v>
      </c>
      <c r="J1704" s="194">
        <f t="shared" si="131"/>
        <v>4.2806439409377504</v>
      </c>
      <c r="K1704" s="219">
        <f>InpC!$F$55*100</f>
        <v>0.15</v>
      </c>
      <c r="L1704" s="219">
        <f>InpC!$F$64*100</f>
        <v>0</v>
      </c>
      <c r="M1704" s="194">
        <f t="shared" si="132"/>
        <v>4.13064394093775</v>
      </c>
      <c r="N1704" s="194">
        <f t="shared" si="133"/>
        <v>4.13064394093775</v>
      </c>
    </row>
    <row r="1705" spans="5:14" x14ac:dyDescent="0.25">
      <c r="E1705" s="220">
        <f t="shared" si="134"/>
        <v>44750</v>
      </c>
      <c r="F1705" s="219">
        <f xml:space="preserve"> InpC!$F$28</f>
        <v>4</v>
      </c>
      <c r="G1705" s="217">
        <f t="shared" si="130"/>
        <v>2023</v>
      </c>
      <c r="H1705" s="216">
        <v>3.9649618639354598</v>
      </c>
      <c r="I1705" s="216">
        <v>4.7222186817526097</v>
      </c>
      <c r="J1705" s="194">
        <f t="shared" si="131"/>
        <v>4.3435902728440343</v>
      </c>
      <c r="K1705" s="219">
        <f>InpC!$F$55*100</f>
        <v>0.15</v>
      </c>
      <c r="L1705" s="219">
        <f>InpC!$F$64*100</f>
        <v>0</v>
      </c>
      <c r="M1705" s="194">
        <f t="shared" si="132"/>
        <v>4.193590272844034</v>
      </c>
      <c r="N1705" s="194">
        <f t="shared" si="133"/>
        <v>4.193590272844034</v>
      </c>
    </row>
    <row r="1706" spans="5:14" x14ac:dyDescent="0.25">
      <c r="E1706" s="220">
        <f t="shared" si="134"/>
        <v>44753</v>
      </c>
      <c r="F1706" s="219">
        <f xml:space="preserve"> InpC!$F$28</f>
        <v>4</v>
      </c>
      <c r="G1706" s="217">
        <f t="shared" si="130"/>
        <v>2023</v>
      </c>
      <c r="H1706" s="216">
        <v>3.9371207400554602</v>
      </c>
      <c r="I1706" s="216">
        <v>4.6885894626870801</v>
      </c>
      <c r="J1706" s="194">
        <f t="shared" si="131"/>
        <v>4.3128551013712704</v>
      </c>
      <c r="K1706" s="219">
        <f>InpC!$F$55*100</f>
        <v>0.15</v>
      </c>
      <c r="L1706" s="219">
        <f>InpC!$F$64*100</f>
        <v>0</v>
      </c>
      <c r="M1706" s="194">
        <f t="shared" si="132"/>
        <v>4.16285510137127</v>
      </c>
      <c r="N1706" s="194">
        <f t="shared" si="133"/>
        <v>4.16285510137127</v>
      </c>
    </row>
    <row r="1707" spans="5:14" x14ac:dyDescent="0.25">
      <c r="E1707" s="220">
        <f t="shared" si="134"/>
        <v>44754</v>
      </c>
      <c r="F1707" s="219">
        <f xml:space="preserve"> InpC!$F$28</f>
        <v>4</v>
      </c>
      <c r="G1707" s="217">
        <f t="shared" si="130"/>
        <v>2023</v>
      </c>
      <c r="H1707" s="216">
        <v>3.9001719118076501</v>
      </c>
      <c r="I1707" s="216">
        <v>4.6555712365121398</v>
      </c>
      <c r="J1707" s="194">
        <f t="shared" si="131"/>
        <v>4.2778715741598949</v>
      </c>
      <c r="K1707" s="219">
        <f>InpC!$F$55*100</f>
        <v>0.15</v>
      </c>
      <c r="L1707" s="219">
        <f>InpC!$F$64*100</f>
        <v>0</v>
      </c>
      <c r="M1707" s="194">
        <f t="shared" si="132"/>
        <v>4.1278715741598946</v>
      </c>
      <c r="N1707" s="194">
        <f t="shared" si="133"/>
        <v>4.1278715741598946</v>
      </c>
    </row>
    <row r="1708" spans="5:14" x14ac:dyDescent="0.25">
      <c r="E1708" s="220">
        <f t="shared" si="134"/>
        <v>44755</v>
      </c>
      <c r="F1708" s="219">
        <f xml:space="preserve"> InpC!$F$28</f>
        <v>4</v>
      </c>
      <c r="G1708" s="217">
        <f t="shared" si="130"/>
        <v>2023</v>
      </c>
      <c r="H1708" s="216">
        <v>3.88280640708513</v>
      </c>
      <c r="I1708" s="216">
        <v>4.6394072376734599</v>
      </c>
      <c r="J1708" s="194">
        <f t="shared" si="131"/>
        <v>4.2611068223792952</v>
      </c>
      <c r="K1708" s="219">
        <f>InpC!$F$55*100</f>
        <v>0.15</v>
      </c>
      <c r="L1708" s="219">
        <f>InpC!$F$64*100</f>
        <v>0</v>
      </c>
      <c r="M1708" s="194">
        <f t="shared" si="132"/>
        <v>4.1111068223792948</v>
      </c>
      <c r="N1708" s="194">
        <f t="shared" si="133"/>
        <v>4.1111068223792948</v>
      </c>
    </row>
    <row r="1709" spans="5:14" x14ac:dyDescent="0.25">
      <c r="E1709" s="220">
        <f t="shared" si="134"/>
        <v>44756</v>
      </c>
      <c r="F1709" s="219">
        <f xml:space="preserve"> InpC!$F$28</f>
        <v>4</v>
      </c>
      <c r="G1709" s="217">
        <f t="shared" si="130"/>
        <v>2023</v>
      </c>
      <c r="H1709" s="216">
        <v>3.8932001718807498</v>
      </c>
      <c r="I1709" s="216">
        <v>4.6528588457899804</v>
      </c>
      <c r="J1709" s="194">
        <f t="shared" si="131"/>
        <v>4.2730295088353651</v>
      </c>
      <c r="K1709" s="219">
        <f>InpC!$F$55*100</f>
        <v>0.15</v>
      </c>
      <c r="L1709" s="219">
        <f>InpC!$F$64*100</f>
        <v>0</v>
      </c>
      <c r="M1709" s="194">
        <f t="shared" si="132"/>
        <v>4.1230295088353648</v>
      </c>
      <c r="N1709" s="194">
        <f t="shared" si="133"/>
        <v>4.1230295088353648</v>
      </c>
    </row>
    <row r="1710" spans="5:14" x14ac:dyDescent="0.25">
      <c r="E1710" s="220">
        <f t="shared" si="134"/>
        <v>44757</v>
      </c>
      <c r="F1710" s="219">
        <f xml:space="preserve"> InpC!$F$28</f>
        <v>4</v>
      </c>
      <c r="G1710" s="217">
        <f t="shared" si="130"/>
        <v>2023</v>
      </c>
      <c r="H1710" s="216">
        <v>3.92733110074558</v>
      </c>
      <c r="I1710" s="216">
        <v>4.6925517253106896</v>
      </c>
      <c r="J1710" s="194">
        <f t="shared" si="131"/>
        <v>4.3099414130281346</v>
      </c>
      <c r="K1710" s="219">
        <f>InpC!$F$55*100</f>
        <v>0.15</v>
      </c>
      <c r="L1710" s="219">
        <f>InpC!$F$64*100</f>
        <v>0</v>
      </c>
      <c r="M1710" s="194">
        <f t="shared" si="132"/>
        <v>4.1599414130281342</v>
      </c>
      <c r="N1710" s="194">
        <f t="shared" si="133"/>
        <v>4.1599414130281342</v>
      </c>
    </row>
    <row r="1711" spans="5:14" x14ac:dyDescent="0.25">
      <c r="E1711" s="220">
        <f t="shared" si="134"/>
        <v>44760</v>
      </c>
      <c r="F1711" s="219">
        <f xml:space="preserve"> InpC!$F$28</f>
        <v>4</v>
      </c>
      <c r="G1711" s="217">
        <f t="shared" si="130"/>
        <v>2023</v>
      </c>
      <c r="H1711" s="216">
        <v>3.9715434256375302</v>
      </c>
      <c r="I1711" s="216">
        <v>4.7395031004443497</v>
      </c>
      <c r="J1711" s="194">
        <f t="shared" si="131"/>
        <v>4.35552326304094</v>
      </c>
      <c r="K1711" s="219">
        <f>InpC!$F$55*100</f>
        <v>0.15</v>
      </c>
      <c r="L1711" s="219">
        <f>InpC!$F$64*100</f>
        <v>0</v>
      </c>
      <c r="M1711" s="194">
        <f t="shared" si="132"/>
        <v>4.2055232630409396</v>
      </c>
      <c r="N1711" s="194">
        <f t="shared" si="133"/>
        <v>4.2055232630409396</v>
      </c>
    </row>
    <row r="1712" spans="5:14" x14ac:dyDescent="0.25">
      <c r="E1712" s="220">
        <f t="shared" si="134"/>
        <v>44761</v>
      </c>
      <c r="F1712" s="219">
        <f xml:space="preserve"> InpC!$F$28</f>
        <v>4</v>
      </c>
      <c r="G1712" s="217">
        <f t="shared" si="130"/>
        <v>2023</v>
      </c>
      <c r="H1712" s="216">
        <v>4.0205576525448397</v>
      </c>
      <c r="I1712" s="216">
        <v>4.7881780799820097</v>
      </c>
      <c r="J1712" s="194">
        <f t="shared" si="131"/>
        <v>4.4043678662634242</v>
      </c>
      <c r="K1712" s="219">
        <f>InpC!$F$55*100</f>
        <v>0.15</v>
      </c>
      <c r="L1712" s="219">
        <f>InpC!$F$64*100</f>
        <v>0</v>
      </c>
      <c r="M1712" s="194">
        <f t="shared" si="132"/>
        <v>4.2543678662634239</v>
      </c>
      <c r="N1712" s="194">
        <f t="shared" si="133"/>
        <v>4.2543678662634239</v>
      </c>
    </row>
    <row r="1713" spans="5:14" x14ac:dyDescent="0.25">
      <c r="E1713" s="220">
        <f t="shared" si="134"/>
        <v>44762</v>
      </c>
      <c r="F1713" s="219">
        <f xml:space="preserve"> InpC!$F$28</f>
        <v>4</v>
      </c>
      <c r="G1713" s="217">
        <f t="shared" si="130"/>
        <v>2023</v>
      </c>
      <c r="H1713" s="216">
        <v>3.94478343843662</v>
      </c>
      <c r="I1713" s="216">
        <v>4.70974807637071</v>
      </c>
      <c r="J1713" s="194">
        <f t="shared" si="131"/>
        <v>4.3272657574036648</v>
      </c>
      <c r="K1713" s="219">
        <f>InpC!$F$55*100</f>
        <v>0.15</v>
      </c>
      <c r="L1713" s="219">
        <f>InpC!$F$64*100</f>
        <v>0</v>
      </c>
      <c r="M1713" s="194">
        <f t="shared" si="132"/>
        <v>4.1772657574036645</v>
      </c>
      <c r="N1713" s="194">
        <f t="shared" si="133"/>
        <v>4.1772657574036645</v>
      </c>
    </row>
    <row r="1714" spans="5:14" x14ac:dyDescent="0.25">
      <c r="E1714" s="220">
        <f t="shared" si="134"/>
        <v>44763</v>
      </c>
      <c r="F1714" s="219">
        <f xml:space="preserve"> InpC!$F$28</f>
        <v>4</v>
      </c>
      <c r="G1714" s="217">
        <f t="shared" si="130"/>
        <v>2023</v>
      </c>
      <c r="H1714" s="216">
        <v>3.8424066334609002</v>
      </c>
      <c r="I1714" s="216">
        <v>4.6067502157041398</v>
      </c>
      <c r="J1714" s="194">
        <f t="shared" si="131"/>
        <v>4.2245784245825195</v>
      </c>
      <c r="K1714" s="219">
        <f>InpC!$F$55*100</f>
        <v>0.15</v>
      </c>
      <c r="L1714" s="219">
        <f>InpC!$F$64*100</f>
        <v>0</v>
      </c>
      <c r="M1714" s="194">
        <f t="shared" si="132"/>
        <v>4.0745784245825192</v>
      </c>
      <c r="N1714" s="194">
        <f t="shared" si="133"/>
        <v>4.0745784245825192</v>
      </c>
    </row>
    <row r="1715" spans="5:14" x14ac:dyDescent="0.25">
      <c r="E1715" s="220">
        <f t="shared" si="134"/>
        <v>44764</v>
      </c>
      <c r="F1715" s="219">
        <f xml:space="preserve"> InpC!$F$28</f>
        <v>4</v>
      </c>
      <c r="G1715" s="217">
        <f t="shared" si="130"/>
        <v>2023</v>
      </c>
      <c r="H1715" s="216">
        <v>3.71462270576097</v>
      </c>
      <c r="I1715" s="216">
        <v>4.4859347435335799</v>
      </c>
      <c r="J1715" s="194">
        <f t="shared" si="131"/>
        <v>4.1002787246472749</v>
      </c>
      <c r="K1715" s="219">
        <f>InpC!$F$55*100</f>
        <v>0.15</v>
      </c>
      <c r="L1715" s="219">
        <f>InpC!$F$64*100</f>
        <v>0</v>
      </c>
      <c r="M1715" s="194">
        <f t="shared" si="132"/>
        <v>3.950278724647275</v>
      </c>
      <c r="N1715" s="194">
        <f t="shared" si="133"/>
        <v>3.950278724647275</v>
      </c>
    </row>
    <row r="1716" spans="5:14" x14ac:dyDescent="0.25">
      <c r="E1716" s="220">
        <f t="shared" si="134"/>
        <v>44767</v>
      </c>
      <c r="F1716" s="219">
        <f xml:space="preserve"> InpC!$F$28</f>
        <v>4</v>
      </c>
      <c r="G1716" s="217">
        <f t="shared" si="130"/>
        <v>2023</v>
      </c>
      <c r="H1716" s="216">
        <v>3.7222080278696801</v>
      </c>
      <c r="I1716" s="216">
        <v>4.4922937809390397</v>
      </c>
      <c r="J1716" s="194">
        <f t="shared" si="131"/>
        <v>4.1072509044043599</v>
      </c>
      <c r="K1716" s="219">
        <f>InpC!$F$55*100</f>
        <v>0.15</v>
      </c>
      <c r="L1716" s="219">
        <f>InpC!$F$64*100</f>
        <v>0</v>
      </c>
      <c r="M1716" s="194">
        <f t="shared" si="132"/>
        <v>3.95725090440436</v>
      </c>
      <c r="N1716" s="194">
        <f t="shared" si="133"/>
        <v>3.95725090440436</v>
      </c>
    </row>
    <row r="1717" spans="5:14" x14ac:dyDescent="0.25">
      <c r="E1717" s="220">
        <f t="shared" si="134"/>
        <v>44768</v>
      </c>
      <c r="F1717" s="219">
        <f xml:space="preserve"> InpC!$F$28</f>
        <v>4</v>
      </c>
      <c r="G1717" s="217">
        <f t="shared" si="130"/>
        <v>2023</v>
      </c>
      <c r="H1717" s="216">
        <v>3.6917964147306002</v>
      </c>
      <c r="I1717" s="216">
        <v>4.4686971435241096</v>
      </c>
      <c r="J1717" s="194">
        <f t="shared" si="131"/>
        <v>4.0802467791273553</v>
      </c>
      <c r="K1717" s="219">
        <f>InpC!$F$55*100</f>
        <v>0.15</v>
      </c>
      <c r="L1717" s="219">
        <f>InpC!$F$64*100</f>
        <v>0</v>
      </c>
      <c r="M1717" s="194">
        <f t="shared" si="132"/>
        <v>3.9302467791273554</v>
      </c>
      <c r="N1717" s="194">
        <f t="shared" si="133"/>
        <v>3.9302467791273554</v>
      </c>
    </row>
    <row r="1718" spans="5:14" x14ac:dyDescent="0.25">
      <c r="E1718" s="220">
        <f t="shared" si="134"/>
        <v>44769</v>
      </c>
      <c r="F1718" s="219">
        <f xml:space="preserve"> InpC!$F$28</f>
        <v>4</v>
      </c>
      <c r="G1718" s="217">
        <f t="shared" si="130"/>
        <v>2023</v>
      </c>
      <c r="H1718" s="216">
        <v>3.7397016315426201</v>
      </c>
      <c r="I1718" s="216">
        <v>4.5167625106204499</v>
      </c>
      <c r="J1718" s="194">
        <f t="shared" si="131"/>
        <v>4.128232071081535</v>
      </c>
      <c r="K1718" s="219">
        <f>InpC!$F$55*100</f>
        <v>0.15</v>
      </c>
      <c r="L1718" s="219">
        <f>InpC!$F$64*100</f>
        <v>0</v>
      </c>
      <c r="M1718" s="194">
        <f t="shared" si="132"/>
        <v>3.9782320710815351</v>
      </c>
      <c r="N1718" s="194">
        <f t="shared" si="133"/>
        <v>3.9782320710815351</v>
      </c>
    </row>
    <row r="1719" spans="5:14" x14ac:dyDescent="0.25">
      <c r="E1719" s="220">
        <f t="shared" si="134"/>
        <v>44770</v>
      </c>
      <c r="F1719" s="219">
        <f xml:space="preserve"> InpC!$F$28</f>
        <v>4</v>
      </c>
      <c r="G1719" s="217">
        <f t="shared" si="130"/>
        <v>2023</v>
      </c>
      <c r="H1719" s="216">
        <v>3.6375542007203601</v>
      </c>
      <c r="I1719" s="216">
        <v>4.4140657059899002</v>
      </c>
      <c r="J1719" s="194">
        <f t="shared" si="131"/>
        <v>4.0258099533551306</v>
      </c>
      <c r="K1719" s="219">
        <f>InpC!$F$55*100</f>
        <v>0.15</v>
      </c>
      <c r="L1719" s="219">
        <f>InpC!$F$64*100</f>
        <v>0</v>
      </c>
      <c r="M1719" s="194">
        <f t="shared" si="132"/>
        <v>3.8758099533551307</v>
      </c>
      <c r="N1719" s="194">
        <f t="shared" si="133"/>
        <v>3.8758099533551307</v>
      </c>
    </row>
    <row r="1720" spans="5:14" x14ac:dyDescent="0.25">
      <c r="E1720" s="220">
        <f t="shared" si="134"/>
        <v>44771</v>
      </c>
      <c r="F1720" s="219">
        <f xml:space="preserve"> InpC!$F$28</f>
        <v>4</v>
      </c>
      <c r="G1720" s="217">
        <f t="shared" si="130"/>
        <v>2023</v>
      </c>
      <c r="H1720" s="216">
        <v>3.6031188349334302</v>
      </c>
      <c r="I1720" s="216">
        <v>4.3815043789047703</v>
      </c>
      <c r="J1720" s="194">
        <f t="shared" si="131"/>
        <v>3.9923116069191003</v>
      </c>
      <c r="K1720" s="219">
        <f>InpC!$F$55*100</f>
        <v>0.15</v>
      </c>
      <c r="L1720" s="219">
        <f>InpC!$F$64*100</f>
        <v>0</v>
      </c>
      <c r="M1720" s="194">
        <f t="shared" si="132"/>
        <v>3.8423116069191003</v>
      </c>
      <c r="N1720" s="194">
        <f t="shared" si="133"/>
        <v>3.8423116069191003</v>
      </c>
    </row>
    <row r="1721" spans="5:14" x14ac:dyDescent="0.25">
      <c r="E1721" s="220">
        <f t="shared" si="134"/>
        <v>44774</v>
      </c>
      <c r="F1721" s="219">
        <f xml:space="preserve"> InpC!$F$28</f>
        <v>4</v>
      </c>
      <c r="G1721" s="217">
        <f t="shared" si="130"/>
        <v>2023</v>
      </c>
      <c r="H1721" s="216">
        <v>3.4858734258887401</v>
      </c>
      <c r="I1721" s="216">
        <v>4.2619915370593704</v>
      </c>
      <c r="J1721" s="194">
        <f t="shared" si="131"/>
        <v>3.8739324814740552</v>
      </c>
      <c r="K1721" s="219">
        <f>InpC!$F$55*100</f>
        <v>0.15</v>
      </c>
      <c r="L1721" s="219">
        <f>InpC!$F$64*100</f>
        <v>0</v>
      </c>
      <c r="M1721" s="194">
        <f t="shared" si="132"/>
        <v>3.7239324814740553</v>
      </c>
      <c r="N1721" s="194">
        <f t="shared" si="133"/>
        <v>3.7239324814740553</v>
      </c>
    </row>
    <row r="1722" spans="5:14" x14ac:dyDescent="0.25">
      <c r="E1722" s="220">
        <f t="shared" si="134"/>
        <v>44775</v>
      </c>
      <c r="F1722" s="219">
        <f xml:space="preserve"> InpC!$F$28</f>
        <v>4</v>
      </c>
      <c r="G1722" s="217">
        <f t="shared" si="130"/>
        <v>2023</v>
      </c>
      <c r="H1722" s="216">
        <v>3.4650879126644401</v>
      </c>
      <c r="I1722" s="216">
        <v>4.2480429462162999</v>
      </c>
      <c r="J1722" s="194">
        <f t="shared" si="131"/>
        <v>3.8565654294403702</v>
      </c>
      <c r="K1722" s="219">
        <f>InpC!$F$55*100</f>
        <v>0.15</v>
      </c>
      <c r="L1722" s="219">
        <f>InpC!$F$64*100</f>
        <v>0</v>
      </c>
      <c r="M1722" s="194">
        <f t="shared" si="132"/>
        <v>3.7065654294403703</v>
      </c>
      <c r="N1722" s="194">
        <f t="shared" si="133"/>
        <v>3.7065654294403703</v>
      </c>
    </row>
    <row r="1723" spans="5:14" x14ac:dyDescent="0.25">
      <c r="E1723" s="220">
        <f t="shared" si="134"/>
        <v>44776</v>
      </c>
      <c r="F1723" s="219">
        <f xml:space="preserve"> InpC!$F$28</f>
        <v>4</v>
      </c>
      <c r="G1723" s="217">
        <f t="shared" si="130"/>
        <v>2023</v>
      </c>
      <c r="H1723" s="216">
        <v>3.5336364724961</v>
      </c>
      <c r="I1723" s="216">
        <v>4.3186147295373098</v>
      </c>
      <c r="J1723" s="194">
        <f t="shared" si="131"/>
        <v>3.9261256010167047</v>
      </c>
      <c r="K1723" s="219">
        <f>InpC!$F$55*100</f>
        <v>0.15</v>
      </c>
      <c r="L1723" s="219">
        <f>InpC!$F$64*100</f>
        <v>0</v>
      </c>
      <c r="M1723" s="194">
        <f t="shared" si="132"/>
        <v>3.7761256010167048</v>
      </c>
      <c r="N1723" s="194">
        <f t="shared" si="133"/>
        <v>3.7761256010167048</v>
      </c>
    </row>
    <row r="1724" spans="5:14" x14ac:dyDescent="0.25">
      <c r="E1724" s="220">
        <f t="shared" si="134"/>
        <v>44777</v>
      </c>
      <c r="F1724" s="219">
        <f xml:space="preserve"> InpC!$F$28</f>
        <v>4</v>
      </c>
      <c r="G1724" s="217">
        <f t="shared" si="130"/>
        <v>2023</v>
      </c>
      <c r="H1724" s="216">
        <v>3.47919658053917</v>
      </c>
      <c r="I1724" s="216">
        <v>4.2635575142802402</v>
      </c>
      <c r="J1724" s="194">
        <f t="shared" si="131"/>
        <v>3.8713770474097053</v>
      </c>
      <c r="K1724" s="219">
        <f>InpC!$F$55*100</f>
        <v>0.15</v>
      </c>
      <c r="L1724" s="219">
        <f>InpC!$F$64*100</f>
        <v>0</v>
      </c>
      <c r="M1724" s="194">
        <f t="shared" si="132"/>
        <v>3.7213770474097054</v>
      </c>
      <c r="N1724" s="194">
        <f t="shared" si="133"/>
        <v>3.7213770474097054</v>
      </c>
    </row>
    <row r="1725" spans="5:14" x14ac:dyDescent="0.25">
      <c r="E1725" s="220">
        <f t="shared" si="134"/>
        <v>44778</v>
      </c>
      <c r="F1725" s="219">
        <f xml:space="preserve"> InpC!$F$28</f>
        <v>4</v>
      </c>
      <c r="G1725" s="217">
        <f t="shared" si="130"/>
        <v>2023</v>
      </c>
      <c r="H1725" s="216">
        <v>3.6183510346656198</v>
      </c>
      <c r="I1725" s="216">
        <v>4.4014735701722696</v>
      </c>
      <c r="J1725" s="194">
        <f t="shared" si="131"/>
        <v>4.0099123024189449</v>
      </c>
      <c r="K1725" s="219">
        <f>InpC!$F$55*100</f>
        <v>0.15</v>
      </c>
      <c r="L1725" s="219">
        <f>InpC!$F$64*100</f>
        <v>0</v>
      </c>
      <c r="M1725" s="194">
        <f t="shared" si="132"/>
        <v>3.859912302418945</v>
      </c>
      <c r="N1725" s="194">
        <f t="shared" si="133"/>
        <v>3.859912302418945</v>
      </c>
    </row>
    <row r="1726" spans="5:14" x14ac:dyDescent="0.25">
      <c r="E1726" s="220">
        <f t="shared" si="134"/>
        <v>44781</v>
      </c>
      <c r="F1726" s="219">
        <f xml:space="preserve"> InpC!$F$28</f>
        <v>4</v>
      </c>
      <c r="G1726" s="217">
        <f t="shared" si="130"/>
        <v>2023</v>
      </c>
      <c r="H1726" s="216">
        <v>3.5386822427264599</v>
      </c>
      <c r="I1726" s="216">
        <v>4.3251043722334597</v>
      </c>
      <c r="J1726" s="194">
        <f t="shared" si="131"/>
        <v>3.9318933074799598</v>
      </c>
      <c r="K1726" s="219">
        <f>InpC!$F$55*100</f>
        <v>0.15</v>
      </c>
      <c r="L1726" s="219">
        <f>InpC!$F$64*100</f>
        <v>0</v>
      </c>
      <c r="M1726" s="194">
        <f t="shared" si="132"/>
        <v>3.7818933074799599</v>
      </c>
      <c r="N1726" s="194">
        <f t="shared" si="133"/>
        <v>3.7818933074799599</v>
      </c>
    </row>
    <row r="1727" spans="5:14" x14ac:dyDescent="0.25">
      <c r="E1727" s="220">
        <f t="shared" si="134"/>
        <v>44782</v>
      </c>
      <c r="F1727" s="219">
        <f xml:space="preserve"> InpC!$F$28</f>
        <v>4</v>
      </c>
      <c r="G1727" s="217">
        <f t="shared" si="130"/>
        <v>2023</v>
      </c>
      <c r="H1727" s="216">
        <v>3.56034649715291</v>
      </c>
      <c r="I1727" s="216">
        <v>4.3487485026692996</v>
      </c>
      <c r="J1727" s="194">
        <f t="shared" si="131"/>
        <v>3.9545474999111048</v>
      </c>
      <c r="K1727" s="219">
        <f>InpC!$F$55*100</f>
        <v>0.15</v>
      </c>
      <c r="L1727" s="219">
        <f>InpC!$F$64*100</f>
        <v>0</v>
      </c>
      <c r="M1727" s="194">
        <f t="shared" si="132"/>
        <v>3.8045474999111049</v>
      </c>
      <c r="N1727" s="194">
        <f t="shared" si="133"/>
        <v>3.8045474999111049</v>
      </c>
    </row>
    <row r="1728" spans="5:14" x14ac:dyDescent="0.25">
      <c r="E1728" s="220">
        <f t="shared" si="134"/>
        <v>44783</v>
      </c>
      <c r="F1728" s="219">
        <f xml:space="preserve"> InpC!$F$28</f>
        <v>4</v>
      </c>
      <c r="G1728" s="217">
        <f t="shared" si="130"/>
        <v>2023</v>
      </c>
      <c r="H1728" s="216">
        <v>3.5313231662669602</v>
      </c>
      <c r="I1728" s="216">
        <v>4.32963082880085</v>
      </c>
      <c r="J1728" s="194">
        <f t="shared" si="131"/>
        <v>3.9304769975339049</v>
      </c>
      <c r="K1728" s="219">
        <f>InpC!$F$55*100</f>
        <v>0.15</v>
      </c>
      <c r="L1728" s="219">
        <f>InpC!$F$64*100</f>
        <v>0</v>
      </c>
      <c r="M1728" s="194">
        <f t="shared" si="132"/>
        <v>3.780476997533905</v>
      </c>
      <c r="N1728" s="194">
        <f t="shared" si="133"/>
        <v>3.780476997533905</v>
      </c>
    </row>
    <row r="1729" spans="5:14" x14ac:dyDescent="0.25">
      <c r="E1729" s="220">
        <f t="shared" si="134"/>
        <v>44784</v>
      </c>
      <c r="F1729" s="219">
        <f xml:space="preserve"> InpC!$F$28</f>
        <v>4</v>
      </c>
      <c r="G1729" s="217">
        <f t="shared" si="130"/>
        <v>2023</v>
      </c>
      <c r="H1729" s="216">
        <v>3.6390496097660998</v>
      </c>
      <c r="I1729" s="216">
        <v>4.42406350444032</v>
      </c>
      <c r="J1729" s="194">
        <f t="shared" si="131"/>
        <v>4.0315565571032099</v>
      </c>
      <c r="K1729" s="219">
        <f>InpC!$F$55*100</f>
        <v>0.15</v>
      </c>
      <c r="L1729" s="219">
        <f>InpC!$F$64*100</f>
        <v>0</v>
      </c>
      <c r="M1729" s="194">
        <f t="shared" si="132"/>
        <v>3.88155655710321</v>
      </c>
      <c r="N1729" s="194">
        <f t="shared" si="133"/>
        <v>3.88155655710321</v>
      </c>
    </row>
    <row r="1730" spans="5:14" x14ac:dyDescent="0.25">
      <c r="E1730" s="220">
        <f t="shared" si="134"/>
        <v>44785</v>
      </c>
      <c r="F1730" s="219">
        <f xml:space="preserve"> InpC!$F$28</f>
        <v>4</v>
      </c>
      <c r="G1730" s="217">
        <f t="shared" si="130"/>
        <v>2023</v>
      </c>
      <c r="H1730" s="216">
        <v>3.7204252336659001</v>
      </c>
      <c r="I1730" s="216">
        <v>4.4975009821870504</v>
      </c>
      <c r="J1730" s="194">
        <f t="shared" si="131"/>
        <v>4.108963107926475</v>
      </c>
      <c r="K1730" s="219">
        <f>InpC!$F$55*100</f>
        <v>0.15</v>
      </c>
      <c r="L1730" s="219">
        <f>InpC!$F$64*100</f>
        <v>0</v>
      </c>
      <c r="M1730" s="194">
        <f t="shared" si="132"/>
        <v>3.9589631079264751</v>
      </c>
      <c r="N1730" s="194">
        <f t="shared" si="133"/>
        <v>3.9589631079264751</v>
      </c>
    </row>
    <row r="1731" spans="5:14" x14ac:dyDescent="0.25">
      <c r="E1731" s="220">
        <f t="shared" si="134"/>
        <v>44788</v>
      </c>
      <c r="F1731" s="219">
        <f xml:space="preserve"> InpC!$F$28</f>
        <v>4</v>
      </c>
      <c r="G1731" s="217">
        <f t="shared" si="130"/>
        <v>2023</v>
      </c>
      <c r="H1731" s="216">
        <v>3.6327580225348401</v>
      </c>
      <c r="I1731" s="216">
        <v>4.4101656509730498</v>
      </c>
      <c r="J1731" s="194">
        <f t="shared" si="131"/>
        <v>4.0214618367539448</v>
      </c>
      <c r="K1731" s="219">
        <f>InpC!$F$55*100</f>
        <v>0.15</v>
      </c>
      <c r="L1731" s="219">
        <f>InpC!$F$64*100</f>
        <v>0</v>
      </c>
      <c r="M1731" s="194">
        <f t="shared" si="132"/>
        <v>3.8714618367539448</v>
      </c>
      <c r="N1731" s="194">
        <f t="shared" si="133"/>
        <v>3.8714618367539448</v>
      </c>
    </row>
    <row r="1732" spans="5:14" x14ac:dyDescent="0.25">
      <c r="E1732" s="220">
        <f t="shared" si="134"/>
        <v>44789</v>
      </c>
      <c r="F1732" s="219">
        <f xml:space="preserve"> InpC!$F$28</f>
        <v>4</v>
      </c>
      <c r="G1732" s="217">
        <f t="shared" si="130"/>
        <v>2023</v>
      </c>
      <c r="H1732" s="216">
        <v>3.7208029270859502</v>
      </c>
      <c r="I1732" s="216">
        <v>4.4968542615767797</v>
      </c>
      <c r="J1732" s="194">
        <f t="shared" si="131"/>
        <v>4.1088285943313654</v>
      </c>
      <c r="K1732" s="219">
        <f>InpC!$F$55*100</f>
        <v>0.15</v>
      </c>
      <c r="L1732" s="219">
        <f>InpC!$F$64*100</f>
        <v>0</v>
      </c>
      <c r="M1732" s="194">
        <f t="shared" si="132"/>
        <v>3.9588285943313655</v>
      </c>
      <c r="N1732" s="194">
        <f t="shared" si="133"/>
        <v>3.9588285943313655</v>
      </c>
    </row>
    <row r="1733" spans="5:14" x14ac:dyDescent="0.25">
      <c r="E1733" s="220">
        <f t="shared" si="134"/>
        <v>44790</v>
      </c>
      <c r="F1733" s="219">
        <f xml:space="preserve"> InpC!$F$28</f>
        <v>4</v>
      </c>
      <c r="G1733" s="217">
        <f t="shared" si="130"/>
        <v>2023</v>
      </c>
      <c r="H1733" s="216">
        <v>3.8472269767514899</v>
      </c>
      <c r="I1733" s="216">
        <v>4.6243900215340501</v>
      </c>
      <c r="J1733" s="194">
        <f t="shared" si="131"/>
        <v>4.2358084991427702</v>
      </c>
      <c r="K1733" s="219">
        <f>InpC!$F$55*100</f>
        <v>0.15</v>
      </c>
      <c r="L1733" s="219">
        <f>InpC!$F$64*100</f>
        <v>0</v>
      </c>
      <c r="M1733" s="194">
        <f t="shared" si="132"/>
        <v>4.0858084991427699</v>
      </c>
      <c r="N1733" s="194">
        <f t="shared" si="133"/>
        <v>4.0858084991427699</v>
      </c>
    </row>
    <row r="1734" spans="5:14" x14ac:dyDescent="0.25">
      <c r="E1734" s="220">
        <f t="shared" si="134"/>
        <v>44791</v>
      </c>
      <c r="F1734" s="219">
        <f xml:space="preserve"> InpC!$F$28</f>
        <v>4</v>
      </c>
      <c r="G1734" s="217">
        <f t="shared" si="130"/>
        <v>2023</v>
      </c>
      <c r="H1734" s="216">
        <v>3.8697189693201901</v>
      </c>
      <c r="I1734" s="216">
        <v>4.6520879238605302</v>
      </c>
      <c r="J1734" s="194">
        <f t="shared" si="131"/>
        <v>4.2609034465903601</v>
      </c>
      <c r="K1734" s="219">
        <f>InpC!$F$55*100</f>
        <v>0.15</v>
      </c>
      <c r="L1734" s="219">
        <f>InpC!$F$64*100</f>
        <v>0</v>
      </c>
      <c r="M1734" s="194">
        <f t="shared" si="132"/>
        <v>4.1109034465903598</v>
      </c>
      <c r="N1734" s="194">
        <f t="shared" si="133"/>
        <v>4.1109034465903598</v>
      </c>
    </row>
    <row r="1735" spans="5:14" x14ac:dyDescent="0.25">
      <c r="E1735" s="220">
        <f t="shared" si="134"/>
        <v>44792</v>
      </c>
      <c r="F1735" s="219">
        <f xml:space="preserve"> InpC!$F$28</f>
        <v>4</v>
      </c>
      <c r="G1735" s="217">
        <f t="shared" ref="G1735:G1798" si="135">YEAR(E1735) + IF(MONTH(E1735) &gt;= F1735, 1, 0)</f>
        <v>2023</v>
      </c>
      <c r="H1735" s="216">
        <v>3.98987772689037</v>
      </c>
      <c r="I1735" s="216">
        <v>4.7720786058231903</v>
      </c>
      <c r="J1735" s="194">
        <f t="shared" ref="J1735:J1798" si="136">IFERROR(AVERAGE(H1735:I1735),"")</f>
        <v>4.3809781663567797</v>
      </c>
      <c r="K1735" s="219">
        <f>InpC!$F$55*100</f>
        <v>0.15</v>
      </c>
      <c r="L1735" s="219">
        <f>InpC!$F$64*100</f>
        <v>0</v>
      </c>
      <c r="M1735" s="194">
        <f t="shared" ref="M1735:M1798" si="137" xml:space="preserve"> IFERROR(J1735 - K1735,"")</f>
        <v>4.2309781663567794</v>
      </c>
      <c r="N1735" s="194">
        <f t="shared" ref="N1735:N1798" si="138">IFERROR(J1735-K1735+L1735,"")</f>
        <v>4.2309781663567794</v>
      </c>
    </row>
    <row r="1736" spans="5:14" x14ac:dyDescent="0.25">
      <c r="E1736" s="220">
        <f t="shared" ref="E1736:E1799" si="139">WORKDAY(E1735,1,)</f>
        <v>44795</v>
      </c>
      <c r="F1736" s="219">
        <f xml:space="preserve"> InpC!$F$28</f>
        <v>4</v>
      </c>
      <c r="G1736" s="217">
        <f t="shared" si="135"/>
        <v>2023</v>
      </c>
      <c r="H1736" s="216">
        <v>4.1103495412209599</v>
      </c>
      <c r="I1736" s="216">
        <v>4.9011929654646202</v>
      </c>
      <c r="J1736" s="194">
        <f t="shared" si="136"/>
        <v>4.5057712533427896</v>
      </c>
      <c r="K1736" s="219">
        <f>InpC!$F$55*100</f>
        <v>0.15</v>
      </c>
      <c r="L1736" s="219">
        <f>InpC!$F$64*100</f>
        <v>0</v>
      </c>
      <c r="M1736" s="194">
        <f t="shared" si="137"/>
        <v>4.3557712533427893</v>
      </c>
      <c r="N1736" s="194">
        <f t="shared" si="138"/>
        <v>4.3557712533427893</v>
      </c>
    </row>
    <row r="1737" spans="5:14" x14ac:dyDescent="0.25">
      <c r="E1737" s="220">
        <f t="shared" si="139"/>
        <v>44796</v>
      </c>
      <c r="F1737" s="219">
        <f xml:space="preserve"> InpC!$F$28</f>
        <v>4</v>
      </c>
      <c r="G1737" s="217">
        <f t="shared" si="135"/>
        <v>2023</v>
      </c>
      <c r="H1737" s="216">
        <v>4.1741810022563701</v>
      </c>
      <c r="I1737" s="216">
        <v>4.96988799088665</v>
      </c>
      <c r="J1737" s="194">
        <f t="shared" si="136"/>
        <v>4.5720344965715096</v>
      </c>
      <c r="K1737" s="219">
        <f>InpC!$F$55*100</f>
        <v>0.15</v>
      </c>
      <c r="L1737" s="219">
        <f>InpC!$F$64*100</f>
        <v>0</v>
      </c>
      <c r="M1737" s="194">
        <f t="shared" si="137"/>
        <v>4.4220344965715093</v>
      </c>
      <c r="N1737" s="194">
        <f t="shared" si="138"/>
        <v>4.4220344965715093</v>
      </c>
    </row>
    <row r="1738" spans="5:14" x14ac:dyDescent="0.25">
      <c r="E1738" s="220">
        <f t="shared" si="139"/>
        <v>44797</v>
      </c>
      <c r="F1738" s="219">
        <f xml:space="preserve"> InpC!$F$28</f>
        <v>4</v>
      </c>
      <c r="G1738" s="217">
        <f t="shared" si="135"/>
        <v>2023</v>
      </c>
      <c r="H1738" s="216">
        <v>4.2749958701330399</v>
      </c>
      <c r="I1738" s="216">
        <v>5.0676809794476601</v>
      </c>
      <c r="J1738" s="194">
        <f t="shared" si="136"/>
        <v>4.67133842479035</v>
      </c>
      <c r="K1738" s="219">
        <f>InpC!$F$55*100</f>
        <v>0.15</v>
      </c>
      <c r="L1738" s="219">
        <f>InpC!$F$64*100</f>
        <v>0</v>
      </c>
      <c r="M1738" s="194">
        <f t="shared" si="137"/>
        <v>4.5213384247903496</v>
      </c>
      <c r="N1738" s="194">
        <f t="shared" si="138"/>
        <v>4.5213384247903496</v>
      </c>
    </row>
    <row r="1739" spans="5:14" x14ac:dyDescent="0.25">
      <c r="E1739" s="220">
        <f t="shared" si="139"/>
        <v>44798</v>
      </c>
      <c r="F1739" s="219">
        <f xml:space="preserve"> InpC!$F$28</f>
        <v>4</v>
      </c>
      <c r="G1739" s="217">
        <f t="shared" si="135"/>
        <v>2023</v>
      </c>
      <c r="H1739" s="216">
        <v>4.2344034962691302</v>
      </c>
      <c r="I1739" s="216">
        <v>5.0206153205567201</v>
      </c>
      <c r="J1739" s="194">
        <f t="shared" si="136"/>
        <v>4.6275094084129247</v>
      </c>
      <c r="K1739" s="219">
        <f>InpC!$F$55*100</f>
        <v>0.15</v>
      </c>
      <c r="L1739" s="219">
        <f>InpC!$F$64*100</f>
        <v>0</v>
      </c>
      <c r="M1739" s="194">
        <f t="shared" si="137"/>
        <v>4.4775094084129243</v>
      </c>
      <c r="N1739" s="194">
        <f t="shared" si="138"/>
        <v>4.4775094084129243</v>
      </c>
    </row>
    <row r="1740" spans="5:14" x14ac:dyDescent="0.25">
      <c r="E1740" s="220">
        <f t="shared" si="139"/>
        <v>44799</v>
      </c>
      <c r="F1740" s="219">
        <f xml:space="preserve"> InpC!$F$28</f>
        <v>4</v>
      </c>
      <c r="G1740" s="217">
        <f t="shared" si="135"/>
        <v>2023</v>
      </c>
      <c r="H1740" s="216">
        <v>4.2330511811704303</v>
      </c>
      <c r="I1740" s="216">
        <v>5.0214391876898699</v>
      </c>
      <c r="J1740" s="194">
        <f t="shared" si="136"/>
        <v>4.6272451844301496</v>
      </c>
      <c r="K1740" s="219">
        <f>InpC!$F$55*100</f>
        <v>0.15</v>
      </c>
      <c r="L1740" s="219">
        <f>InpC!$F$64*100</f>
        <v>0</v>
      </c>
      <c r="M1740" s="194">
        <f t="shared" si="137"/>
        <v>4.4772451844301493</v>
      </c>
      <c r="N1740" s="194">
        <f t="shared" si="138"/>
        <v>4.4772451844301493</v>
      </c>
    </row>
    <row r="1741" spans="5:14" x14ac:dyDescent="0.25">
      <c r="E1741" s="220">
        <f t="shared" si="139"/>
        <v>44802</v>
      </c>
      <c r="F1741" s="219">
        <f xml:space="preserve"> InpC!$F$28</f>
        <v>4</v>
      </c>
      <c r="G1741" s="217">
        <f t="shared" si="135"/>
        <v>2023</v>
      </c>
      <c r="H1741" s="216">
        <v>4.2333101111475004</v>
      </c>
      <c r="I1741" s="216">
        <v>5.0216288303452199</v>
      </c>
      <c r="J1741" s="194">
        <f t="shared" si="136"/>
        <v>4.6274694707463606</v>
      </c>
      <c r="K1741" s="219">
        <f>InpC!$F$55*100</f>
        <v>0.15</v>
      </c>
      <c r="L1741" s="219">
        <f>InpC!$F$64*100</f>
        <v>0</v>
      </c>
      <c r="M1741" s="194">
        <f t="shared" si="137"/>
        <v>4.4774694707463603</v>
      </c>
      <c r="N1741" s="194">
        <f t="shared" si="138"/>
        <v>4.4774694707463603</v>
      </c>
    </row>
    <row r="1742" spans="5:14" x14ac:dyDescent="0.25">
      <c r="E1742" s="220">
        <f t="shared" si="139"/>
        <v>44803</v>
      </c>
      <c r="F1742" s="219">
        <f xml:space="preserve"> InpC!$F$28</f>
        <v>4</v>
      </c>
      <c r="G1742" s="217">
        <f t="shared" si="135"/>
        <v>2023</v>
      </c>
      <c r="H1742" s="216">
        <v>4.3721314376195197</v>
      </c>
      <c r="I1742" s="216">
        <v>5.1700576741717201</v>
      </c>
      <c r="J1742" s="194">
        <f t="shared" si="136"/>
        <v>4.7710945558956199</v>
      </c>
      <c r="K1742" s="219">
        <f>InpC!$F$55*100</f>
        <v>0.15</v>
      </c>
      <c r="L1742" s="219">
        <f>InpC!$F$64*100</f>
        <v>0</v>
      </c>
      <c r="M1742" s="194">
        <f t="shared" si="137"/>
        <v>4.6210945558956196</v>
      </c>
      <c r="N1742" s="194">
        <f t="shared" si="138"/>
        <v>4.6210945558956196</v>
      </c>
    </row>
    <row r="1743" spans="5:14" x14ac:dyDescent="0.25">
      <c r="E1743" s="220">
        <f t="shared" si="139"/>
        <v>44804</v>
      </c>
      <c r="F1743" s="219">
        <f xml:space="preserve"> InpC!$F$28</f>
        <v>4</v>
      </c>
      <c r="G1743" s="217">
        <f t="shared" si="135"/>
        <v>2023</v>
      </c>
      <c r="H1743" s="216">
        <v>4.4882836533607096</v>
      </c>
      <c r="I1743" s="216">
        <v>5.2899656095984504</v>
      </c>
      <c r="J1743" s="194">
        <f t="shared" si="136"/>
        <v>4.8891246314795804</v>
      </c>
      <c r="K1743" s="219">
        <f>InpC!$F$55*100</f>
        <v>0.15</v>
      </c>
      <c r="L1743" s="219">
        <f>InpC!$F$64*100</f>
        <v>0</v>
      </c>
      <c r="M1743" s="194">
        <f t="shared" si="137"/>
        <v>4.7391246314795801</v>
      </c>
      <c r="N1743" s="194">
        <f t="shared" si="138"/>
        <v>4.7391246314795801</v>
      </c>
    </row>
    <row r="1744" spans="5:14" x14ac:dyDescent="0.25">
      <c r="E1744" s="220">
        <f t="shared" si="139"/>
        <v>44805</v>
      </c>
      <c r="F1744" s="219">
        <f xml:space="preserve"> InpC!$F$28</f>
        <v>4</v>
      </c>
      <c r="G1744" s="217">
        <f t="shared" si="135"/>
        <v>2023</v>
      </c>
      <c r="H1744" s="216">
        <v>4.6258795813539502</v>
      </c>
      <c r="I1744" s="216">
        <v>5.4379926962019098</v>
      </c>
      <c r="J1744" s="194">
        <f t="shared" si="136"/>
        <v>5.0319361387779296</v>
      </c>
      <c r="K1744" s="219">
        <f>InpC!$F$55*100</f>
        <v>0.15</v>
      </c>
      <c r="L1744" s="219">
        <f>InpC!$F$64*100</f>
        <v>0</v>
      </c>
      <c r="M1744" s="194">
        <f t="shared" si="137"/>
        <v>4.8819361387779292</v>
      </c>
      <c r="N1744" s="194">
        <f t="shared" si="138"/>
        <v>4.8819361387779292</v>
      </c>
    </row>
    <row r="1745" spans="5:14" x14ac:dyDescent="0.25">
      <c r="E1745" s="220">
        <f t="shared" si="139"/>
        <v>44806</v>
      </c>
      <c r="F1745" s="219">
        <f xml:space="preserve"> InpC!$F$28</f>
        <v>4</v>
      </c>
      <c r="G1745" s="217">
        <f t="shared" si="135"/>
        <v>2023</v>
      </c>
      <c r="H1745" s="216">
        <v>4.6607975589272002</v>
      </c>
      <c r="I1745" s="216">
        <v>5.4747671226313397</v>
      </c>
      <c r="J1745" s="194">
        <f t="shared" si="136"/>
        <v>5.0677823407792699</v>
      </c>
      <c r="K1745" s="219">
        <f>InpC!$F$55*100</f>
        <v>0.15</v>
      </c>
      <c r="L1745" s="219">
        <f>InpC!$F$64*100</f>
        <v>0</v>
      </c>
      <c r="M1745" s="194">
        <f t="shared" si="137"/>
        <v>4.9177823407792696</v>
      </c>
      <c r="N1745" s="194">
        <f t="shared" si="138"/>
        <v>4.9177823407792696</v>
      </c>
    </row>
    <row r="1746" spans="5:14" x14ac:dyDescent="0.25">
      <c r="E1746" s="220">
        <f t="shared" si="139"/>
        <v>44809</v>
      </c>
      <c r="F1746" s="219">
        <f xml:space="preserve"> InpC!$F$28</f>
        <v>4</v>
      </c>
      <c r="G1746" s="217">
        <f t="shared" si="135"/>
        <v>2023</v>
      </c>
      <c r="H1746" s="216">
        <v>4.6561851116035404</v>
      </c>
      <c r="I1746" s="216">
        <v>5.4751320753824597</v>
      </c>
      <c r="J1746" s="194">
        <f t="shared" si="136"/>
        <v>5.0656585934929996</v>
      </c>
      <c r="K1746" s="219">
        <f>InpC!$F$55*100</f>
        <v>0.15</v>
      </c>
      <c r="L1746" s="219">
        <f>InpC!$F$64*100</f>
        <v>0</v>
      </c>
      <c r="M1746" s="194">
        <f t="shared" si="137"/>
        <v>4.9156585934929993</v>
      </c>
      <c r="N1746" s="194">
        <f t="shared" si="138"/>
        <v>4.9156585934929993</v>
      </c>
    </row>
    <row r="1747" spans="5:14" x14ac:dyDescent="0.25">
      <c r="E1747" s="220">
        <f t="shared" si="139"/>
        <v>44810</v>
      </c>
      <c r="F1747" s="219">
        <f xml:space="preserve"> InpC!$F$28</f>
        <v>4</v>
      </c>
      <c r="G1747" s="217">
        <f t="shared" si="135"/>
        <v>2023</v>
      </c>
      <c r="H1747" s="216">
        <v>4.7840841941045298</v>
      </c>
      <c r="I1747" s="216">
        <v>5.6242126588919801</v>
      </c>
      <c r="J1747" s="194">
        <f t="shared" si="136"/>
        <v>5.2041484264982554</v>
      </c>
      <c r="K1747" s="219">
        <f>InpC!$F$55*100</f>
        <v>0.15</v>
      </c>
      <c r="L1747" s="219">
        <f>InpC!$F$64*100</f>
        <v>0</v>
      </c>
      <c r="M1747" s="194">
        <f t="shared" si="137"/>
        <v>5.054148426498255</v>
      </c>
      <c r="N1747" s="194">
        <f t="shared" si="138"/>
        <v>5.054148426498255</v>
      </c>
    </row>
    <row r="1748" spans="5:14" x14ac:dyDescent="0.25">
      <c r="E1748" s="220">
        <f t="shared" si="139"/>
        <v>44811</v>
      </c>
      <c r="F1748" s="219">
        <f xml:space="preserve"> InpC!$F$28</f>
        <v>4</v>
      </c>
      <c r="G1748" s="217">
        <f t="shared" si="135"/>
        <v>2023</v>
      </c>
      <c r="H1748" s="216">
        <v>4.7913077784730502</v>
      </c>
      <c r="I1748" s="216">
        <v>5.6247608549503996</v>
      </c>
      <c r="J1748" s="194">
        <f t="shared" si="136"/>
        <v>5.2080343167117249</v>
      </c>
      <c r="K1748" s="219">
        <f>InpC!$F$55*100</f>
        <v>0.15</v>
      </c>
      <c r="L1748" s="219">
        <f>InpC!$F$64*100</f>
        <v>0</v>
      </c>
      <c r="M1748" s="194">
        <f t="shared" si="137"/>
        <v>5.0580343167117245</v>
      </c>
      <c r="N1748" s="194">
        <f t="shared" si="138"/>
        <v>5.0580343167117245</v>
      </c>
    </row>
    <row r="1749" spans="5:14" x14ac:dyDescent="0.25">
      <c r="E1749" s="220">
        <f t="shared" si="139"/>
        <v>44812</v>
      </c>
      <c r="F1749" s="219">
        <f xml:space="preserve"> InpC!$F$28</f>
        <v>4</v>
      </c>
      <c r="G1749" s="217">
        <f t="shared" si="135"/>
        <v>2023</v>
      </c>
      <c r="H1749" s="216">
        <v>4.8928157486722101</v>
      </c>
      <c r="I1749" s="216">
        <v>5.7221847895824602</v>
      </c>
      <c r="J1749" s="194">
        <f t="shared" si="136"/>
        <v>5.3075002691273347</v>
      </c>
      <c r="K1749" s="219">
        <f>InpC!$F$55*100</f>
        <v>0.15</v>
      </c>
      <c r="L1749" s="219">
        <f>InpC!$F$64*100</f>
        <v>0</v>
      </c>
      <c r="M1749" s="194">
        <f t="shared" si="137"/>
        <v>5.1575002691273344</v>
      </c>
      <c r="N1749" s="194">
        <f t="shared" si="138"/>
        <v>5.1575002691273344</v>
      </c>
    </row>
    <row r="1750" spans="5:14" x14ac:dyDescent="0.25">
      <c r="E1750" s="220">
        <f t="shared" si="139"/>
        <v>44813</v>
      </c>
      <c r="F1750" s="219">
        <f xml:space="preserve"> InpC!$F$28</f>
        <v>4</v>
      </c>
      <c r="G1750" s="217">
        <f t="shared" si="135"/>
        <v>2023</v>
      </c>
      <c r="H1750" s="216">
        <v>4.8667581950746204</v>
      </c>
      <c r="I1750" s="216">
        <v>5.6954540846967596</v>
      </c>
      <c r="J1750" s="194">
        <f t="shared" si="136"/>
        <v>5.28110613988569</v>
      </c>
      <c r="K1750" s="219">
        <f>InpC!$F$55*100</f>
        <v>0.15</v>
      </c>
      <c r="L1750" s="219">
        <f>InpC!$F$64*100</f>
        <v>0</v>
      </c>
      <c r="M1750" s="194">
        <f t="shared" si="137"/>
        <v>5.1311061398856896</v>
      </c>
      <c r="N1750" s="194">
        <f t="shared" si="138"/>
        <v>5.1311061398856896</v>
      </c>
    </row>
    <row r="1751" spans="5:14" x14ac:dyDescent="0.25">
      <c r="E1751" s="220">
        <f t="shared" si="139"/>
        <v>44816</v>
      </c>
      <c r="F1751" s="219">
        <f xml:space="preserve"> InpC!$F$28</f>
        <v>4</v>
      </c>
      <c r="G1751" s="217">
        <f t="shared" si="135"/>
        <v>2023</v>
      </c>
      <c r="H1751" s="216">
        <v>4.7832055869258898</v>
      </c>
      <c r="I1751" s="216">
        <v>5.6099946231743001</v>
      </c>
      <c r="J1751" s="194">
        <f t="shared" si="136"/>
        <v>5.196600105050095</v>
      </c>
      <c r="K1751" s="219">
        <f>InpC!$F$55*100</f>
        <v>0.15</v>
      </c>
      <c r="L1751" s="219">
        <f>InpC!$F$64*100</f>
        <v>0</v>
      </c>
      <c r="M1751" s="194">
        <f t="shared" si="137"/>
        <v>5.0466001050500946</v>
      </c>
      <c r="N1751" s="194">
        <f t="shared" si="138"/>
        <v>5.0466001050500946</v>
      </c>
    </row>
    <row r="1752" spans="5:14" x14ac:dyDescent="0.25">
      <c r="E1752" s="220">
        <f t="shared" si="139"/>
        <v>44817</v>
      </c>
      <c r="F1752" s="219">
        <f xml:space="preserve"> InpC!$F$28</f>
        <v>4</v>
      </c>
      <c r="G1752" s="217">
        <f t="shared" si="135"/>
        <v>2023</v>
      </c>
      <c r="H1752" s="216">
        <v>4.81602326822963</v>
      </c>
      <c r="I1752" s="216">
        <v>5.63523903084866</v>
      </c>
      <c r="J1752" s="194">
        <f t="shared" si="136"/>
        <v>5.2256311495391454</v>
      </c>
      <c r="K1752" s="219">
        <f>InpC!$F$55*100</f>
        <v>0.15</v>
      </c>
      <c r="L1752" s="219">
        <f>InpC!$F$64*100</f>
        <v>0</v>
      </c>
      <c r="M1752" s="194">
        <f t="shared" si="137"/>
        <v>5.0756311495391451</v>
      </c>
      <c r="N1752" s="194">
        <f t="shared" si="138"/>
        <v>5.0756311495391451</v>
      </c>
    </row>
    <row r="1753" spans="5:14" x14ac:dyDescent="0.25">
      <c r="E1753" s="220">
        <f t="shared" si="139"/>
        <v>44818</v>
      </c>
      <c r="F1753" s="219">
        <f xml:space="preserve"> InpC!$F$28</f>
        <v>4</v>
      </c>
      <c r="G1753" s="217">
        <f t="shared" si="135"/>
        <v>2023</v>
      </c>
      <c r="H1753" s="216">
        <v>4.7852922707117802</v>
      </c>
      <c r="I1753" s="216">
        <v>5.6042281125064903</v>
      </c>
      <c r="J1753" s="194">
        <f t="shared" si="136"/>
        <v>5.1947601916091353</v>
      </c>
      <c r="K1753" s="219">
        <f>InpC!$F$55*100</f>
        <v>0.15</v>
      </c>
      <c r="L1753" s="219">
        <f>InpC!$F$64*100</f>
        <v>0</v>
      </c>
      <c r="M1753" s="194">
        <f t="shared" si="137"/>
        <v>5.0447601916091349</v>
      </c>
      <c r="N1753" s="194">
        <f t="shared" si="138"/>
        <v>5.0447601916091349</v>
      </c>
    </row>
    <row r="1754" spans="5:14" x14ac:dyDescent="0.25">
      <c r="E1754" s="220">
        <f t="shared" si="139"/>
        <v>44819</v>
      </c>
      <c r="F1754" s="219">
        <f xml:space="preserve"> InpC!$F$28</f>
        <v>4</v>
      </c>
      <c r="G1754" s="217">
        <f t="shared" si="135"/>
        <v>2023</v>
      </c>
      <c r="H1754" s="216">
        <v>4.7826674679566903</v>
      </c>
      <c r="I1754" s="216">
        <v>5.6009907987611003</v>
      </c>
      <c r="J1754" s="194">
        <f t="shared" si="136"/>
        <v>5.1918291333588957</v>
      </c>
      <c r="K1754" s="219">
        <f>InpC!$F$55*100</f>
        <v>0.15</v>
      </c>
      <c r="L1754" s="219">
        <f>InpC!$F$64*100</f>
        <v>0</v>
      </c>
      <c r="M1754" s="194">
        <f t="shared" si="137"/>
        <v>5.0418291333588954</v>
      </c>
      <c r="N1754" s="194">
        <f t="shared" si="138"/>
        <v>5.0418291333588954</v>
      </c>
    </row>
    <row r="1755" spans="5:14" x14ac:dyDescent="0.25">
      <c r="E1755" s="220">
        <f t="shared" si="139"/>
        <v>44820</v>
      </c>
      <c r="F1755" s="219">
        <f xml:space="preserve"> InpC!$F$28</f>
        <v>4</v>
      </c>
      <c r="G1755" s="217">
        <f t="shared" si="135"/>
        <v>2023</v>
      </c>
      <c r="H1755" s="216">
        <v>4.7912098273266999</v>
      </c>
      <c r="I1755" s="216">
        <v>5.6135173860144398</v>
      </c>
      <c r="J1755" s="194">
        <f t="shared" si="136"/>
        <v>5.2023636066705699</v>
      </c>
      <c r="K1755" s="219">
        <f>InpC!$F$55*100</f>
        <v>0.15</v>
      </c>
      <c r="L1755" s="219">
        <f>InpC!$F$64*100</f>
        <v>0</v>
      </c>
      <c r="M1755" s="194">
        <f t="shared" si="137"/>
        <v>5.0523636066705695</v>
      </c>
      <c r="N1755" s="194">
        <f t="shared" si="138"/>
        <v>5.0523636066705695</v>
      </c>
    </row>
    <row r="1756" spans="5:14" x14ac:dyDescent="0.25">
      <c r="E1756" s="220">
        <f t="shared" si="139"/>
        <v>44823</v>
      </c>
      <c r="F1756" s="219">
        <f xml:space="preserve"> InpC!$F$28</f>
        <v>4</v>
      </c>
      <c r="G1756" s="217">
        <f t="shared" si="135"/>
        <v>2023</v>
      </c>
      <c r="H1756" s="216">
        <v>4.7916747693123796</v>
      </c>
      <c r="I1756" s="216">
        <v>5.6138944781531697</v>
      </c>
      <c r="J1756" s="194">
        <f t="shared" si="136"/>
        <v>5.2027846237327751</v>
      </c>
      <c r="K1756" s="219">
        <f>InpC!$F$55*100</f>
        <v>0.15</v>
      </c>
      <c r="L1756" s="219">
        <f>InpC!$F$64*100</f>
        <v>0</v>
      </c>
      <c r="M1756" s="194">
        <f t="shared" si="137"/>
        <v>5.0527846237327747</v>
      </c>
      <c r="N1756" s="194">
        <f t="shared" si="138"/>
        <v>5.0527846237327747</v>
      </c>
    </row>
    <row r="1757" spans="5:14" x14ac:dyDescent="0.25">
      <c r="E1757" s="220">
        <f t="shared" si="139"/>
        <v>44824</v>
      </c>
      <c r="F1757" s="219">
        <f xml:space="preserve"> InpC!$F$28</f>
        <v>4</v>
      </c>
      <c r="G1757" s="217">
        <f t="shared" si="135"/>
        <v>2023</v>
      </c>
      <c r="H1757" s="216">
        <v>4.91225112681248</v>
      </c>
      <c r="I1757" s="216">
        <v>5.7399518205372599</v>
      </c>
      <c r="J1757" s="194">
        <f t="shared" si="136"/>
        <v>5.3261014736748695</v>
      </c>
      <c r="K1757" s="219">
        <f>InpC!$F$55*100</f>
        <v>0.15</v>
      </c>
      <c r="L1757" s="219">
        <f>InpC!$F$64*100</f>
        <v>0</v>
      </c>
      <c r="M1757" s="194">
        <f t="shared" si="137"/>
        <v>5.1761014736748692</v>
      </c>
      <c r="N1757" s="194">
        <f t="shared" si="138"/>
        <v>5.1761014736748692</v>
      </c>
    </row>
    <row r="1758" spans="5:14" x14ac:dyDescent="0.25">
      <c r="E1758" s="220">
        <f t="shared" si="139"/>
        <v>44825</v>
      </c>
      <c r="F1758" s="219">
        <f xml:space="preserve"> InpC!$F$28</f>
        <v>4</v>
      </c>
      <c r="G1758" s="217">
        <f t="shared" si="135"/>
        <v>2023</v>
      </c>
      <c r="H1758" s="216">
        <v>4.9304473719913897</v>
      </c>
      <c r="I1758" s="216">
        <v>5.7590094250838799</v>
      </c>
      <c r="J1758" s="194">
        <f t="shared" si="136"/>
        <v>5.3447283985376348</v>
      </c>
      <c r="K1758" s="219">
        <f>InpC!$F$55*100</f>
        <v>0.15</v>
      </c>
      <c r="L1758" s="219">
        <f>InpC!$F$64*100</f>
        <v>0</v>
      </c>
      <c r="M1758" s="194">
        <f t="shared" si="137"/>
        <v>5.1947283985376345</v>
      </c>
      <c r="N1758" s="194">
        <f t="shared" si="138"/>
        <v>5.1947283985376345</v>
      </c>
    </row>
    <row r="1759" spans="5:14" x14ac:dyDescent="0.25">
      <c r="E1759" s="220">
        <f t="shared" si="139"/>
        <v>44826</v>
      </c>
      <c r="F1759" s="219">
        <f xml:space="preserve"> InpC!$F$28</f>
        <v>4</v>
      </c>
      <c r="G1759" s="217">
        <f t="shared" si="135"/>
        <v>2023</v>
      </c>
      <c r="H1759" s="216">
        <v>5.1116410703142598</v>
      </c>
      <c r="I1759" s="216">
        <v>5.9321101187157996</v>
      </c>
      <c r="J1759" s="194">
        <f t="shared" si="136"/>
        <v>5.5218755945150297</v>
      </c>
      <c r="K1759" s="219">
        <f>InpC!$F$55*100</f>
        <v>0.15</v>
      </c>
      <c r="L1759" s="219">
        <f>InpC!$F$64*100</f>
        <v>0</v>
      </c>
      <c r="M1759" s="194">
        <f t="shared" si="137"/>
        <v>5.3718755945150294</v>
      </c>
      <c r="N1759" s="194">
        <f t="shared" si="138"/>
        <v>5.3718755945150294</v>
      </c>
    </row>
    <row r="1760" spans="5:14" x14ac:dyDescent="0.25">
      <c r="E1760" s="220">
        <f t="shared" si="139"/>
        <v>44827</v>
      </c>
      <c r="F1760" s="219">
        <f xml:space="preserve"> InpC!$F$28</f>
        <v>4</v>
      </c>
      <c r="G1760" s="217">
        <f t="shared" si="135"/>
        <v>2023</v>
      </c>
      <c r="H1760" s="216">
        <v>5.3811208642926198</v>
      </c>
      <c r="I1760" s="216">
        <v>6.2112373777538901</v>
      </c>
      <c r="J1760" s="194">
        <f t="shared" si="136"/>
        <v>5.7961791210232549</v>
      </c>
      <c r="K1760" s="219">
        <f>InpC!$F$55*100</f>
        <v>0.15</v>
      </c>
      <c r="L1760" s="219">
        <f>InpC!$F$64*100</f>
        <v>0</v>
      </c>
      <c r="M1760" s="194">
        <f t="shared" si="137"/>
        <v>5.6461791210232546</v>
      </c>
      <c r="N1760" s="194">
        <f t="shared" si="138"/>
        <v>5.6461791210232546</v>
      </c>
    </row>
    <row r="1761" spans="5:14" x14ac:dyDescent="0.25">
      <c r="E1761" s="220">
        <f t="shared" si="139"/>
        <v>44830</v>
      </c>
      <c r="F1761" s="219">
        <f xml:space="preserve"> InpC!$F$28</f>
        <v>4</v>
      </c>
      <c r="G1761" s="217">
        <f t="shared" si="135"/>
        <v>2023</v>
      </c>
      <c r="H1761" s="216">
        <v>5.7942460469552497</v>
      </c>
      <c r="I1761" s="216">
        <v>6.6271183863106096</v>
      </c>
      <c r="J1761" s="194">
        <f t="shared" si="136"/>
        <v>6.2106822166329296</v>
      </c>
      <c r="K1761" s="219">
        <f>InpC!$F$55*100</f>
        <v>0.15</v>
      </c>
      <c r="L1761" s="219">
        <f>InpC!$F$64*100</f>
        <v>0</v>
      </c>
      <c r="M1761" s="194">
        <f t="shared" si="137"/>
        <v>6.0606822166329293</v>
      </c>
      <c r="N1761" s="194">
        <f t="shared" si="138"/>
        <v>6.0606822166329293</v>
      </c>
    </row>
    <row r="1762" spans="5:14" x14ac:dyDescent="0.25">
      <c r="E1762" s="220">
        <f t="shared" si="139"/>
        <v>44831</v>
      </c>
      <c r="F1762" s="219">
        <f xml:space="preserve"> InpC!$F$28</f>
        <v>4</v>
      </c>
      <c r="G1762" s="217">
        <f t="shared" si="135"/>
        <v>2023</v>
      </c>
      <c r="H1762" s="216">
        <v>6.2399625201893203</v>
      </c>
      <c r="I1762" s="216">
        <v>7.1132630504915104</v>
      </c>
      <c r="J1762" s="194">
        <f t="shared" si="136"/>
        <v>6.6766127853404154</v>
      </c>
      <c r="K1762" s="219">
        <f>InpC!$F$55*100</f>
        <v>0.15</v>
      </c>
      <c r="L1762" s="219">
        <f>InpC!$F$64*100</f>
        <v>0</v>
      </c>
      <c r="M1762" s="194">
        <f t="shared" si="137"/>
        <v>6.526612785340415</v>
      </c>
      <c r="N1762" s="194">
        <f t="shared" si="138"/>
        <v>6.526612785340415</v>
      </c>
    </row>
    <row r="1763" spans="5:14" x14ac:dyDescent="0.25">
      <c r="E1763" s="220">
        <f t="shared" si="139"/>
        <v>44832</v>
      </c>
      <c r="F1763" s="219">
        <f xml:space="preserve"> InpC!$F$28</f>
        <v>4</v>
      </c>
      <c r="G1763" s="217">
        <f t="shared" si="135"/>
        <v>2023</v>
      </c>
      <c r="H1763" s="216">
        <v>5.7377749401729403</v>
      </c>
      <c r="I1763" s="216">
        <v>6.6035625050920501</v>
      </c>
      <c r="J1763" s="194">
        <f t="shared" si="136"/>
        <v>6.1706687226324952</v>
      </c>
      <c r="K1763" s="219">
        <f>InpC!$F$55*100</f>
        <v>0.15</v>
      </c>
      <c r="L1763" s="219">
        <f>InpC!$F$64*100</f>
        <v>0</v>
      </c>
      <c r="M1763" s="194">
        <f t="shared" si="137"/>
        <v>6.0206687226324949</v>
      </c>
      <c r="N1763" s="194">
        <f t="shared" si="138"/>
        <v>6.0206687226324949</v>
      </c>
    </row>
    <row r="1764" spans="5:14" x14ac:dyDescent="0.25">
      <c r="E1764" s="220">
        <f t="shared" si="139"/>
        <v>44833</v>
      </c>
      <c r="F1764" s="219">
        <f xml:space="preserve"> InpC!$F$28</f>
        <v>4</v>
      </c>
      <c r="G1764" s="217">
        <f t="shared" si="135"/>
        <v>2023</v>
      </c>
      <c r="H1764" s="216">
        <v>5.7882577968876898</v>
      </c>
      <c r="I1764" s="216">
        <v>6.6790557410231397</v>
      </c>
      <c r="J1764" s="194">
        <f t="shared" si="136"/>
        <v>6.2336567689554148</v>
      </c>
      <c r="K1764" s="219">
        <f>InpC!$F$55*100</f>
        <v>0.15</v>
      </c>
      <c r="L1764" s="219">
        <f>InpC!$F$64*100</f>
        <v>0</v>
      </c>
      <c r="M1764" s="194">
        <f t="shared" si="137"/>
        <v>6.0836567689554144</v>
      </c>
      <c r="N1764" s="194">
        <f t="shared" si="138"/>
        <v>6.0836567689554144</v>
      </c>
    </row>
    <row r="1765" spans="5:14" x14ac:dyDescent="0.25">
      <c r="E1765" s="220">
        <f t="shared" si="139"/>
        <v>44834</v>
      </c>
      <c r="F1765" s="219">
        <f xml:space="preserve"> InpC!$F$28</f>
        <v>4</v>
      </c>
      <c r="G1765" s="217">
        <f t="shared" si="135"/>
        <v>2023</v>
      </c>
      <c r="H1765" s="216">
        <v>5.6914670323234402</v>
      </c>
      <c r="I1765" s="216">
        <v>6.5838999900756301</v>
      </c>
      <c r="J1765" s="194">
        <f t="shared" si="136"/>
        <v>6.1376835111995351</v>
      </c>
      <c r="K1765" s="219">
        <f>InpC!$F$55*100</f>
        <v>0.15</v>
      </c>
      <c r="L1765" s="219">
        <f>InpC!$F$64*100</f>
        <v>0</v>
      </c>
      <c r="M1765" s="194">
        <f t="shared" si="137"/>
        <v>5.9876835111995348</v>
      </c>
      <c r="N1765" s="194">
        <f t="shared" si="138"/>
        <v>5.9876835111995348</v>
      </c>
    </row>
    <row r="1766" spans="5:14" x14ac:dyDescent="0.25">
      <c r="E1766" s="220">
        <f t="shared" si="139"/>
        <v>44837</v>
      </c>
      <c r="F1766" s="219">
        <f xml:space="preserve"> InpC!$F$28</f>
        <v>4</v>
      </c>
      <c r="G1766" s="217">
        <f t="shared" si="135"/>
        <v>2023</v>
      </c>
      <c r="H1766" s="216">
        <v>5.6197959170404603</v>
      </c>
      <c r="I1766" s="216">
        <v>6.5091260375059496</v>
      </c>
      <c r="J1766" s="194">
        <f t="shared" si="136"/>
        <v>6.064460977273205</v>
      </c>
      <c r="K1766" s="219">
        <f>InpC!$F$55*100</f>
        <v>0.15</v>
      </c>
      <c r="L1766" s="219">
        <f>InpC!$F$64*100</f>
        <v>0</v>
      </c>
      <c r="M1766" s="194">
        <f t="shared" si="137"/>
        <v>5.9144609772732046</v>
      </c>
      <c r="N1766" s="194">
        <f t="shared" si="138"/>
        <v>5.9144609772732046</v>
      </c>
    </row>
    <row r="1767" spans="5:14" x14ac:dyDescent="0.25">
      <c r="E1767" s="220">
        <f t="shared" si="139"/>
        <v>44838</v>
      </c>
      <c r="F1767" s="219">
        <f xml:space="preserve"> InpC!$F$28</f>
        <v>4</v>
      </c>
      <c r="G1767" s="217">
        <f t="shared" si="135"/>
        <v>2023</v>
      </c>
      <c r="H1767" s="216">
        <v>5.5922651810550299</v>
      </c>
      <c r="I1767" s="216">
        <v>6.46954179439832</v>
      </c>
      <c r="J1767" s="194">
        <f t="shared" si="136"/>
        <v>6.0309034877266754</v>
      </c>
      <c r="K1767" s="219">
        <f>InpC!$F$55*100</f>
        <v>0.15</v>
      </c>
      <c r="L1767" s="219">
        <f>InpC!$F$64*100</f>
        <v>0</v>
      </c>
      <c r="M1767" s="194">
        <f t="shared" si="137"/>
        <v>5.880903487726675</v>
      </c>
      <c r="N1767" s="194">
        <f t="shared" si="138"/>
        <v>5.880903487726675</v>
      </c>
    </row>
    <row r="1768" spans="5:14" x14ac:dyDescent="0.25">
      <c r="E1768" s="220">
        <f t="shared" si="139"/>
        <v>44839</v>
      </c>
      <c r="F1768" s="219">
        <f xml:space="preserve"> InpC!$F$28</f>
        <v>4</v>
      </c>
      <c r="G1768" s="217">
        <f t="shared" si="135"/>
        <v>2023</v>
      </c>
      <c r="H1768" s="216">
        <v>5.7825683275780397</v>
      </c>
      <c r="I1768" s="216">
        <v>6.6532847484583897</v>
      </c>
      <c r="J1768" s="194">
        <f t="shared" si="136"/>
        <v>6.2179265380182152</v>
      </c>
      <c r="K1768" s="219">
        <f>InpC!$F$55*100</f>
        <v>0.15</v>
      </c>
      <c r="L1768" s="219">
        <f>InpC!$F$64*100</f>
        <v>0</v>
      </c>
      <c r="M1768" s="194">
        <f t="shared" si="137"/>
        <v>6.0679265380182148</v>
      </c>
      <c r="N1768" s="194">
        <f t="shared" si="138"/>
        <v>6.0679265380182148</v>
      </c>
    </row>
    <row r="1769" spans="5:14" x14ac:dyDescent="0.25">
      <c r="E1769" s="220">
        <f t="shared" si="139"/>
        <v>44840</v>
      </c>
      <c r="F1769" s="219">
        <f xml:space="preserve"> InpC!$F$28</f>
        <v>4</v>
      </c>
      <c r="G1769" s="217">
        <f t="shared" si="135"/>
        <v>2023</v>
      </c>
      <c r="H1769" s="216">
        <v>5.9475395307990597</v>
      </c>
      <c r="I1769" s="216">
        <v>6.8220393642213004</v>
      </c>
      <c r="J1769" s="194">
        <f t="shared" si="136"/>
        <v>6.3847894475101796</v>
      </c>
      <c r="K1769" s="219">
        <f>InpC!$F$55*100</f>
        <v>0.15</v>
      </c>
      <c r="L1769" s="219">
        <f>InpC!$F$64*100</f>
        <v>0</v>
      </c>
      <c r="M1769" s="194">
        <f t="shared" si="137"/>
        <v>6.2347894475101793</v>
      </c>
      <c r="N1769" s="194">
        <f t="shared" si="138"/>
        <v>6.2347894475101793</v>
      </c>
    </row>
    <row r="1770" spans="5:14" x14ac:dyDescent="0.25">
      <c r="E1770" s="220">
        <f t="shared" si="139"/>
        <v>44841</v>
      </c>
      <c r="F1770" s="219">
        <f xml:space="preserve"> InpC!$F$28</f>
        <v>4</v>
      </c>
      <c r="G1770" s="217">
        <f t="shared" si="135"/>
        <v>2023</v>
      </c>
      <c r="H1770" s="216">
        <v>6.0584707722229698</v>
      </c>
      <c r="I1770" s="216">
        <v>6.9477244402540697</v>
      </c>
      <c r="J1770" s="194">
        <f t="shared" si="136"/>
        <v>6.5030976062385193</v>
      </c>
      <c r="K1770" s="219">
        <f>InpC!$F$55*100</f>
        <v>0.15</v>
      </c>
      <c r="L1770" s="219">
        <f>InpC!$F$64*100</f>
        <v>0</v>
      </c>
      <c r="M1770" s="194">
        <f t="shared" si="137"/>
        <v>6.3530976062385189</v>
      </c>
      <c r="N1770" s="194">
        <f t="shared" si="138"/>
        <v>6.3530976062385189</v>
      </c>
    </row>
    <row r="1771" spans="5:14" x14ac:dyDescent="0.25">
      <c r="E1771" s="220">
        <f t="shared" si="139"/>
        <v>44844</v>
      </c>
      <c r="F1771" s="219">
        <f xml:space="preserve"> InpC!$F$28</f>
        <v>4</v>
      </c>
      <c r="G1771" s="217">
        <f t="shared" si="135"/>
        <v>2023</v>
      </c>
      <c r="H1771" s="216">
        <v>6.4229437827292797</v>
      </c>
      <c r="I1771" s="216">
        <v>7.32967377666915</v>
      </c>
      <c r="J1771" s="194">
        <f t="shared" si="136"/>
        <v>6.8763087796992153</v>
      </c>
      <c r="K1771" s="219">
        <f>InpC!$F$55*100</f>
        <v>0.15</v>
      </c>
      <c r="L1771" s="219">
        <f>InpC!$F$64*100</f>
        <v>0</v>
      </c>
      <c r="M1771" s="194">
        <f t="shared" si="137"/>
        <v>6.7263087796992149</v>
      </c>
      <c r="N1771" s="194">
        <f t="shared" si="138"/>
        <v>6.7263087796992149</v>
      </c>
    </row>
    <row r="1772" spans="5:14" x14ac:dyDescent="0.25">
      <c r="E1772" s="220">
        <f t="shared" si="139"/>
        <v>44845</v>
      </c>
      <c r="F1772" s="219">
        <f xml:space="preserve"> InpC!$F$28</f>
        <v>4</v>
      </c>
      <c r="G1772" s="217">
        <f t="shared" si="135"/>
        <v>2023</v>
      </c>
      <c r="H1772" s="216">
        <v>6.5417418369805604</v>
      </c>
      <c r="I1772" s="216">
        <v>7.4541593250259801</v>
      </c>
      <c r="J1772" s="194">
        <f t="shared" si="136"/>
        <v>6.9979505810032698</v>
      </c>
      <c r="K1772" s="219">
        <f>InpC!$F$55*100</f>
        <v>0.15</v>
      </c>
      <c r="L1772" s="219">
        <f>InpC!$F$64*100</f>
        <v>0</v>
      </c>
      <c r="M1772" s="194">
        <f t="shared" si="137"/>
        <v>6.8479505810032695</v>
      </c>
      <c r="N1772" s="194">
        <f t="shared" si="138"/>
        <v>6.8479505810032695</v>
      </c>
    </row>
    <row r="1773" spans="5:14" x14ac:dyDescent="0.25">
      <c r="E1773" s="220">
        <f t="shared" si="139"/>
        <v>44846</v>
      </c>
      <c r="F1773" s="219">
        <f xml:space="preserve"> InpC!$F$28</f>
        <v>4</v>
      </c>
      <c r="G1773" s="217">
        <f t="shared" si="135"/>
        <v>2023</v>
      </c>
      <c r="H1773" s="216">
        <v>6.6315577693938801</v>
      </c>
      <c r="I1773" s="216">
        <v>7.5553598946466796</v>
      </c>
      <c r="J1773" s="194">
        <f t="shared" si="136"/>
        <v>7.0934588320202803</v>
      </c>
      <c r="K1773" s="219">
        <f>InpC!$F$55*100</f>
        <v>0.15</v>
      </c>
      <c r="L1773" s="219">
        <f>InpC!$F$64*100</f>
        <v>0</v>
      </c>
      <c r="M1773" s="194">
        <f t="shared" si="137"/>
        <v>6.9434588320202799</v>
      </c>
      <c r="N1773" s="194">
        <f t="shared" si="138"/>
        <v>6.9434588320202799</v>
      </c>
    </row>
    <row r="1774" spans="5:14" x14ac:dyDescent="0.25">
      <c r="E1774" s="220">
        <f t="shared" si="139"/>
        <v>44847</v>
      </c>
      <c r="F1774" s="219">
        <f xml:space="preserve"> InpC!$F$28</f>
        <v>4</v>
      </c>
      <c r="G1774" s="217">
        <f t="shared" si="135"/>
        <v>2023</v>
      </c>
      <c r="H1774" s="216">
        <v>6.3478336975552097</v>
      </c>
      <c r="I1774" s="216">
        <v>7.2767011392823697</v>
      </c>
      <c r="J1774" s="194">
        <f t="shared" si="136"/>
        <v>6.8122674184187897</v>
      </c>
      <c r="K1774" s="219">
        <f>InpC!$F$55*100</f>
        <v>0.15</v>
      </c>
      <c r="L1774" s="219">
        <f>InpC!$F$64*100</f>
        <v>0</v>
      </c>
      <c r="M1774" s="194">
        <f t="shared" si="137"/>
        <v>6.6622674184187893</v>
      </c>
      <c r="N1774" s="194">
        <f t="shared" si="138"/>
        <v>6.6622674184187893</v>
      </c>
    </row>
    <row r="1775" spans="5:14" x14ac:dyDescent="0.25">
      <c r="E1775" s="220">
        <f t="shared" si="139"/>
        <v>44848</v>
      </c>
      <c r="F1775" s="219">
        <f xml:space="preserve"> InpC!$F$28</f>
        <v>4</v>
      </c>
      <c r="G1775" s="217">
        <f t="shared" si="135"/>
        <v>2023</v>
      </c>
      <c r="H1775" s="216">
        <v>6.3814671025740504</v>
      </c>
      <c r="I1775" s="216">
        <v>7.3271432350563801</v>
      </c>
      <c r="J1775" s="194">
        <f t="shared" si="136"/>
        <v>6.8543051688152152</v>
      </c>
      <c r="K1775" s="219">
        <f>InpC!$F$55*100</f>
        <v>0.15</v>
      </c>
      <c r="L1775" s="219">
        <f>InpC!$F$64*100</f>
        <v>0</v>
      </c>
      <c r="M1775" s="194">
        <f t="shared" si="137"/>
        <v>6.7043051688152149</v>
      </c>
      <c r="N1775" s="194">
        <f t="shared" si="138"/>
        <v>6.7043051688152149</v>
      </c>
    </row>
    <row r="1776" spans="5:14" x14ac:dyDescent="0.25">
      <c r="E1776" s="220">
        <f t="shared" si="139"/>
        <v>44851</v>
      </c>
      <c r="F1776" s="219">
        <f xml:space="preserve"> InpC!$F$28</f>
        <v>4</v>
      </c>
      <c r="G1776" s="217">
        <f t="shared" si="135"/>
        <v>2023</v>
      </c>
      <c r="H1776" s="216">
        <v>5.9791812258656396</v>
      </c>
      <c r="I1776" s="216">
        <v>6.9025283789384702</v>
      </c>
      <c r="J1776" s="194">
        <f t="shared" si="136"/>
        <v>6.4408548024020549</v>
      </c>
      <c r="K1776" s="219">
        <f>InpC!$F$55*100</f>
        <v>0.15</v>
      </c>
      <c r="L1776" s="219">
        <f>InpC!$F$64*100</f>
        <v>0</v>
      </c>
      <c r="M1776" s="194">
        <f t="shared" si="137"/>
        <v>6.2908548024020545</v>
      </c>
      <c r="N1776" s="194">
        <f t="shared" si="138"/>
        <v>6.2908548024020545</v>
      </c>
    </row>
    <row r="1777" spans="5:14" x14ac:dyDescent="0.25">
      <c r="E1777" s="220">
        <f t="shared" si="139"/>
        <v>44852</v>
      </c>
      <c r="F1777" s="219">
        <f xml:space="preserve"> InpC!$F$28</f>
        <v>4</v>
      </c>
      <c r="G1777" s="217">
        <f t="shared" si="135"/>
        <v>2023</v>
      </c>
      <c r="H1777" s="216">
        <v>5.8420055644884803</v>
      </c>
      <c r="I1777" s="216">
        <v>6.7491986943405502</v>
      </c>
      <c r="J1777" s="194">
        <f t="shared" si="136"/>
        <v>6.2956021294145152</v>
      </c>
      <c r="K1777" s="219">
        <f>InpC!$F$55*100</f>
        <v>0.15</v>
      </c>
      <c r="L1777" s="219">
        <f>InpC!$F$64*100</f>
        <v>0</v>
      </c>
      <c r="M1777" s="194">
        <f t="shared" si="137"/>
        <v>6.1456021294145149</v>
      </c>
      <c r="N1777" s="194">
        <f t="shared" si="138"/>
        <v>6.1456021294145149</v>
      </c>
    </row>
    <row r="1778" spans="5:14" x14ac:dyDescent="0.25">
      <c r="E1778" s="220">
        <f t="shared" si="139"/>
        <v>44853</v>
      </c>
      <c r="F1778" s="219">
        <f xml:space="preserve"> InpC!$F$28</f>
        <v>4</v>
      </c>
      <c r="G1778" s="217">
        <f t="shared" si="135"/>
        <v>2023</v>
      </c>
      <c r="H1778" s="216">
        <v>5.6429950482791797</v>
      </c>
      <c r="I1778" s="216">
        <v>6.5384090231265404</v>
      </c>
      <c r="J1778" s="194">
        <f t="shared" si="136"/>
        <v>6.0907020357028596</v>
      </c>
      <c r="K1778" s="219">
        <f>InpC!$F$55*100</f>
        <v>0.15</v>
      </c>
      <c r="L1778" s="219">
        <f>InpC!$F$64*100</f>
        <v>0</v>
      </c>
      <c r="M1778" s="194">
        <f t="shared" si="137"/>
        <v>5.9407020357028593</v>
      </c>
      <c r="N1778" s="194">
        <f t="shared" si="138"/>
        <v>5.9407020357028593</v>
      </c>
    </row>
    <row r="1779" spans="5:14" x14ac:dyDescent="0.25">
      <c r="E1779" s="220">
        <f t="shared" si="139"/>
        <v>44854</v>
      </c>
      <c r="F1779" s="219">
        <f xml:space="preserve"> InpC!$F$28</f>
        <v>4</v>
      </c>
      <c r="G1779" s="217">
        <f t="shared" si="135"/>
        <v>2023</v>
      </c>
      <c r="H1779" s="216">
        <v>5.5691659842882402</v>
      </c>
      <c r="I1779" s="216">
        <v>6.4551296384785104</v>
      </c>
      <c r="J1779" s="194">
        <f t="shared" si="136"/>
        <v>6.0121478113833753</v>
      </c>
      <c r="K1779" s="219">
        <f>InpC!$F$55*100</f>
        <v>0.15</v>
      </c>
      <c r="L1779" s="219">
        <f>InpC!$F$64*100</f>
        <v>0</v>
      </c>
      <c r="M1779" s="194">
        <f t="shared" si="137"/>
        <v>5.8621478113833749</v>
      </c>
      <c r="N1779" s="194">
        <f t="shared" si="138"/>
        <v>5.8621478113833749</v>
      </c>
    </row>
    <row r="1780" spans="5:14" x14ac:dyDescent="0.25">
      <c r="E1780" s="220">
        <f t="shared" si="139"/>
        <v>44855</v>
      </c>
      <c r="F1780" s="219">
        <f xml:space="preserve"> InpC!$F$28</f>
        <v>4</v>
      </c>
      <c r="G1780" s="217">
        <f t="shared" si="135"/>
        <v>2023</v>
      </c>
      <c r="H1780" s="216">
        <v>5.73585400956597</v>
      </c>
      <c r="I1780" s="216">
        <v>6.6214313023513203</v>
      </c>
      <c r="J1780" s="194">
        <f t="shared" si="136"/>
        <v>6.1786426559586456</v>
      </c>
      <c r="K1780" s="219">
        <f>InpC!$F$55*100</f>
        <v>0.15</v>
      </c>
      <c r="L1780" s="219">
        <f>InpC!$F$64*100</f>
        <v>0</v>
      </c>
      <c r="M1780" s="194">
        <f t="shared" si="137"/>
        <v>6.0286426559586452</v>
      </c>
      <c r="N1780" s="194">
        <f t="shared" si="138"/>
        <v>6.0286426559586452</v>
      </c>
    </row>
    <row r="1781" spans="5:14" x14ac:dyDescent="0.25">
      <c r="E1781" s="220">
        <f t="shared" si="139"/>
        <v>44858</v>
      </c>
      <c r="F1781" s="219">
        <f xml:space="preserve"> InpC!$F$28</f>
        <v>4</v>
      </c>
      <c r="G1781" s="217">
        <f t="shared" si="135"/>
        <v>2023</v>
      </c>
      <c r="H1781" s="216">
        <v>5.42259281558648</v>
      </c>
      <c r="I1781" s="216">
        <v>6.2957924185298504</v>
      </c>
      <c r="J1781" s="194">
        <f t="shared" si="136"/>
        <v>5.8591926170581647</v>
      </c>
      <c r="K1781" s="219">
        <f>InpC!$F$55*100</f>
        <v>0.15</v>
      </c>
      <c r="L1781" s="219">
        <f>InpC!$F$64*100</f>
        <v>0</v>
      </c>
      <c r="M1781" s="194">
        <f t="shared" si="137"/>
        <v>5.7091926170581644</v>
      </c>
      <c r="N1781" s="194">
        <f t="shared" si="138"/>
        <v>5.7091926170581644</v>
      </c>
    </row>
    <row r="1782" spans="5:14" x14ac:dyDescent="0.25">
      <c r="E1782" s="220">
        <f t="shared" si="139"/>
        <v>44859</v>
      </c>
      <c r="F1782" s="219">
        <f xml:space="preserve"> InpC!$F$28</f>
        <v>4</v>
      </c>
      <c r="G1782" s="217">
        <f t="shared" si="135"/>
        <v>2023</v>
      </c>
      <c r="H1782" s="216">
        <v>5.2979829134300598</v>
      </c>
      <c r="I1782" s="216">
        <v>6.1644172797758703</v>
      </c>
      <c r="J1782" s="194">
        <f t="shared" si="136"/>
        <v>5.731200096602965</v>
      </c>
      <c r="K1782" s="219">
        <f>InpC!$F$55*100</f>
        <v>0.15</v>
      </c>
      <c r="L1782" s="219">
        <f>InpC!$F$64*100</f>
        <v>0</v>
      </c>
      <c r="M1782" s="194">
        <f t="shared" si="137"/>
        <v>5.5812000966029647</v>
      </c>
      <c r="N1782" s="194">
        <f t="shared" si="138"/>
        <v>5.5812000966029647</v>
      </c>
    </row>
    <row r="1783" spans="5:14" x14ac:dyDescent="0.25">
      <c r="E1783" s="220">
        <f t="shared" si="139"/>
        <v>44860</v>
      </c>
      <c r="F1783" s="219">
        <f xml:space="preserve"> InpC!$F$28</f>
        <v>4</v>
      </c>
      <c r="G1783" s="217">
        <f t="shared" si="135"/>
        <v>2023</v>
      </c>
      <c r="H1783" s="216">
        <v>5.2593484492121103</v>
      </c>
      <c r="I1783" s="216">
        <v>6.1196706331578499</v>
      </c>
      <c r="J1783" s="194">
        <f t="shared" si="136"/>
        <v>5.6895095411849805</v>
      </c>
      <c r="K1783" s="219">
        <f>InpC!$F$55*100</f>
        <v>0.15</v>
      </c>
      <c r="L1783" s="219">
        <f>InpC!$F$64*100</f>
        <v>0</v>
      </c>
      <c r="M1783" s="194">
        <f t="shared" si="137"/>
        <v>5.5395095411849802</v>
      </c>
      <c r="N1783" s="194">
        <f t="shared" si="138"/>
        <v>5.5395095411849802</v>
      </c>
    </row>
    <row r="1784" spans="5:14" x14ac:dyDescent="0.25">
      <c r="E1784" s="220">
        <f t="shared" si="139"/>
        <v>44861</v>
      </c>
      <c r="F1784" s="219">
        <f xml:space="preserve"> InpC!$F$28</f>
        <v>4</v>
      </c>
      <c r="G1784" s="217">
        <f t="shared" si="135"/>
        <v>2023</v>
      </c>
      <c r="H1784" s="216">
        <v>5.1720474960187701</v>
      </c>
      <c r="I1784" s="216">
        <v>6.0380497300029203</v>
      </c>
      <c r="J1784" s="194">
        <f t="shared" si="136"/>
        <v>5.6050486130108457</v>
      </c>
      <c r="K1784" s="219">
        <f>InpC!$F$55*100</f>
        <v>0.15</v>
      </c>
      <c r="L1784" s="219">
        <f>InpC!$F$64*100</f>
        <v>0</v>
      </c>
      <c r="M1784" s="194">
        <f t="shared" si="137"/>
        <v>5.4550486130108453</v>
      </c>
      <c r="N1784" s="194">
        <f t="shared" si="138"/>
        <v>5.4550486130108453</v>
      </c>
    </row>
    <row r="1785" spans="5:14" x14ac:dyDescent="0.25">
      <c r="E1785" s="220">
        <f t="shared" si="139"/>
        <v>44862</v>
      </c>
      <c r="F1785" s="219">
        <f xml:space="preserve"> InpC!$F$28</f>
        <v>4</v>
      </c>
      <c r="G1785" s="217">
        <f t="shared" si="135"/>
        <v>2023</v>
      </c>
      <c r="H1785" s="216">
        <v>5.0822699537375904</v>
      </c>
      <c r="I1785" s="216">
        <v>5.9489470011755099</v>
      </c>
      <c r="J1785" s="194">
        <f t="shared" si="136"/>
        <v>5.5156084774565501</v>
      </c>
      <c r="K1785" s="219">
        <f>InpC!$F$55*100</f>
        <v>0.15</v>
      </c>
      <c r="L1785" s="219">
        <f>InpC!$F$64*100</f>
        <v>0</v>
      </c>
      <c r="M1785" s="194">
        <f t="shared" si="137"/>
        <v>5.3656084774565498</v>
      </c>
      <c r="N1785" s="194">
        <f t="shared" si="138"/>
        <v>5.3656084774565498</v>
      </c>
    </row>
    <row r="1786" spans="5:14" x14ac:dyDescent="0.25">
      <c r="E1786" s="220">
        <f t="shared" si="139"/>
        <v>44865</v>
      </c>
      <c r="F1786" s="219">
        <f xml:space="preserve"> InpC!$F$28</f>
        <v>4</v>
      </c>
      <c r="G1786" s="217">
        <f t="shared" si="135"/>
        <v>2023</v>
      </c>
      <c r="H1786" s="216">
        <v>5.1828187670471699</v>
      </c>
      <c r="I1786" s="216">
        <v>6.0501454803183803</v>
      </c>
      <c r="J1786" s="194">
        <f t="shared" si="136"/>
        <v>5.6164821236827756</v>
      </c>
      <c r="K1786" s="219">
        <f>InpC!$F$55*100</f>
        <v>0.15</v>
      </c>
      <c r="L1786" s="219">
        <f>InpC!$F$64*100</f>
        <v>0</v>
      </c>
      <c r="M1786" s="194">
        <f t="shared" si="137"/>
        <v>5.4664821236827752</v>
      </c>
      <c r="N1786" s="194">
        <f t="shared" si="138"/>
        <v>5.4664821236827752</v>
      </c>
    </row>
    <row r="1787" spans="5:14" x14ac:dyDescent="0.25">
      <c r="E1787" s="220">
        <f t="shared" si="139"/>
        <v>44866</v>
      </c>
      <c r="F1787" s="219">
        <f xml:space="preserve"> InpC!$F$28</f>
        <v>4</v>
      </c>
      <c r="G1787" s="217">
        <f t="shared" si="135"/>
        <v>2023</v>
      </c>
      <c r="H1787" s="216">
        <v>5.1021872570138402</v>
      </c>
      <c r="I1787" s="216">
        <v>5.96640611683579</v>
      </c>
      <c r="J1787" s="194">
        <f t="shared" si="136"/>
        <v>5.5342966869248151</v>
      </c>
      <c r="K1787" s="219">
        <f>InpC!$F$55*100</f>
        <v>0.15</v>
      </c>
      <c r="L1787" s="219">
        <f>InpC!$F$64*100</f>
        <v>0</v>
      </c>
      <c r="M1787" s="194">
        <f t="shared" si="137"/>
        <v>5.3842966869248148</v>
      </c>
      <c r="N1787" s="194">
        <f t="shared" si="138"/>
        <v>5.3842966869248148</v>
      </c>
    </row>
    <row r="1788" spans="5:14" x14ac:dyDescent="0.25">
      <c r="E1788" s="220">
        <f t="shared" si="139"/>
        <v>44867</v>
      </c>
      <c r="F1788" s="219">
        <f xml:space="preserve"> InpC!$F$28</f>
        <v>4</v>
      </c>
      <c r="G1788" s="217">
        <f t="shared" si="135"/>
        <v>2023</v>
      </c>
      <c r="H1788" s="216">
        <v>5.1059905515133197</v>
      </c>
      <c r="I1788" s="216">
        <v>5.9684417367430704</v>
      </c>
      <c r="J1788" s="194">
        <f t="shared" si="136"/>
        <v>5.5372161441281946</v>
      </c>
      <c r="K1788" s="219">
        <f>InpC!$F$55*100</f>
        <v>0.15</v>
      </c>
      <c r="L1788" s="219">
        <f>InpC!$F$64*100</f>
        <v>0</v>
      </c>
      <c r="M1788" s="194">
        <f t="shared" si="137"/>
        <v>5.3872161441281943</v>
      </c>
      <c r="N1788" s="194">
        <f t="shared" si="138"/>
        <v>5.3872161441281943</v>
      </c>
    </row>
    <row r="1789" spans="5:14" x14ac:dyDescent="0.25">
      <c r="E1789" s="220">
        <f t="shared" si="139"/>
        <v>44868</v>
      </c>
      <c r="F1789" s="219">
        <f xml:space="preserve"> InpC!$F$28</f>
        <v>4</v>
      </c>
      <c r="G1789" s="217">
        <f t="shared" si="135"/>
        <v>2023</v>
      </c>
      <c r="H1789" s="216">
        <v>5.1902799337077603</v>
      </c>
      <c r="I1789" s="216">
        <v>6.0585629910332299</v>
      </c>
      <c r="J1789" s="194">
        <f t="shared" si="136"/>
        <v>5.6244214623704956</v>
      </c>
      <c r="K1789" s="219">
        <f>InpC!$F$55*100</f>
        <v>0.15</v>
      </c>
      <c r="L1789" s="219">
        <f>InpC!$F$64*100</f>
        <v>0</v>
      </c>
      <c r="M1789" s="194">
        <f t="shared" si="137"/>
        <v>5.4744214623704952</v>
      </c>
      <c r="N1789" s="194">
        <f t="shared" si="138"/>
        <v>5.4744214623704952</v>
      </c>
    </row>
    <row r="1790" spans="5:14" x14ac:dyDescent="0.25">
      <c r="E1790" s="220">
        <f t="shared" si="139"/>
        <v>44869</v>
      </c>
      <c r="F1790" s="219">
        <f xml:space="preserve"> InpC!$F$28</f>
        <v>4</v>
      </c>
      <c r="G1790" s="217">
        <f t="shared" si="135"/>
        <v>2023</v>
      </c>
      <c r="H1790" s="216">
        <v>5.2548448410989197</v>
      </c>
      <c r="I1790" s="216">
        <v>6.1265580224914302</v>
      </c>
      <c r="J1790" s="194">
        <f t="shared" si="136"/>
        <v>5.6907014317951745</v>
      </c>
      <c r="K1790" s="219">
        <f>InpC!$F$55*100</f>
        <v>0.15</v>
      </c>
      <c r="L1790" s="219">
        <f>InpC!$F$64*100</f>
        <v>0</v>
      </c>
      <c r="M1790" s="194">
        <f t="shared" si="137"/>
        <v>5.5407014317951742</v>
      </c>
      <c r="N1790" s="194">
        <f t="shared" si="138"/>
        <v>5.5407014317951742</v>
      </c>
    </row>
    <row r="1791" spans="5:14" x14ac:dyDescent="0.25">
      <c r="E1791" s="220">
        <f t="shared" si="139"/>
        <v>44872</v>
      </c>
      <c r="F1791" s="219">
        <f xml:space="preserve"> InpC!$F$28</f>
        <v>4</v>
      </c>
      <c r="G1791" s="217">
        <f t="shared" si="135"/>
        <v>2023</v>
      </c>
      <c r="H1791" s="216">
        <v>5.3029670709274903</v>
      </c>
      <c r="I1791" s="216">
        <v>6.1704494452802603</v>
      </c>
      <c r="J1791" s="194">
        <f t="shared" si="136"/>
        <v>5.7367082581038753</v>
      </c>
      <c r="K1791" s="219">
        <f>InpC!$F$55*100</f>
        <v>0.15</v>
      </c>
      <c r="L1791" s="219">
        <f>InpC!$F$64*100</f>
        <v>0</v>
      </c>
      <c r="M1791" s="194">
        <f t="shared" si="137"/>
        <v>5.5867082581038749</v>
      </c>
      <c r="N1791" s="194">
        <f t="shared" si="138"/>
        <v>5.5867082581038749</v>
      </c>
    </row>
    <row r="1792" spans="5:14" x14ac:dyDescent="0.25">
      <c r="E1792" s="220">
        <f t="shared" si="139"/>
        <v>44873</v>
      </c>
      <c r="F1792" s="219">
        <f xml:space="preserve"> InpC!$F$28</f>
        <v>4</v>
      </c>
      <c r="G1792" s="217">
        <f t="shared" si="135"/>
        <v>2023</v>
      </c>
      <c r="H1792" s="216">
        <v>5.1700280909840304</v>
      </c>
      <c r="I1792" s="216">
        <v>6.0775925539956503</v>
      </c>
      <c r="J1792" s="194">
        <f t="shared" si="136"/>
        <v>5.6238103224898399</v>
      </c>
      <c r="K1792" s="219">
        <f>InpC!$F$55*100</f>
        <v>0.15</v>
      </c>
      <c r="L1792" s="219">
        <f>InpC!$F$64*100</f>
        <v>0</v>
      </c>
      <c r="M1792" s="194">
        <f t="shared" si="137"/>
        <v>5.4738103224898396</v>
      </c>
      <c r="N1792" s="194">
        <f t="shared" si="138"/>
        <v>5.4738103224898396</v>
      </c>
    </row>
    <row r="1793" spans="5:14" x14ac:dyDescent="0.25">
      <c r="E1793" s="220">
        <f t="shared" si="139"/>
        <v>44874</v>
      </c>
      <c r="F1793" s="219">
        <f xml:space="preserve"> InpC!$F$28</f>
        <v>4</v>
      </c>
      <c r="G1793" s="217">
        <f t="shared" si="135"/>
        <v>2023</v>
      </c>
      <c r="H1793" s="216">
        <v>5.0092985752470804</v>
      </c>
      <c r="I1793" s="216">
        <v>5.9081355810125196</v>
      </c>
      <c r="J1793" s="194">
        <f t="shared" si="136"/>
        <v>5.4587170781297996</v>
      </c>
      <c r="K1793" s="219">
        <f>InpC!$F$55*100</f>
        <v>0.15</v>
      </c>
      <c r="L1793" s="219">
        <f>InpC!$F$64*100</f>
        <v>0</v>
      </c>
      <c r="M1793" s="194">
        <f t="shared" si="137"/>
        <v>5.3087170781297992</v>
      </c>
      <c r="N1793" s="194">
        <f t="shared" si="138"/>
        <v>5.3087170781297992</v>
      </c>
    </row>
    <row r="1794" spans="5:14" x14ac:dyDescent="0.25">
      <c r="E1794" s="220">
        <f t="shared" si="139"/>
        <v>44875</v>
      </c>
      <c r="F1794" s="219">
        <f xml:space="preserve"> InpC!$F$28</f>
        <v>4</v>
      </c>
      <c r="G1794" s="217">
        <f t="shared" si="135"/>
        <v>2023</v>
      </c>
      <c r="H1794" s="216">
        <v>4.7965217077615696</v>
      </c>
      <c r="I1794" s="216">
        <v>5.6729775589529199</v>
      </c>
      <c r="J1794" s="194">
        <f t="shared" si="136"/>
        <v>5.2347496333572447</v>
      </c>
      <c r="K1794" s="219">
        <f>InpC!$F$55*100</f>
        <v>0.15</v>
      </c>
      <c r="L1794" s="219">
        <f>InpC!$F$64*100</f>
        <v>0</v>
      </c>
      <c r="M1794" s="194">
        <f t="shared" si="137"/>
        <v>5.0847496333572444</v>
      </c>
      <c r="N1794" s="194">
        <f t="shared" si="138"/>
        <v>5.0847496333572444</v>
      </c>
    </row>
    <row r="1795" spans="5:14" x14ac:dyDescent="0.25">
      <c r="E1795" s="220">
        <f t="shared" si="139"/>
        <v>44876</v>
      </c>
      <c r="F1795" s="219">
        <f xml:space="preserve"> InpC!$F$28</f>
        <v>4</v>
      </c>
      <c r="G1795" s="217">
        <f t="shared" si="135"/>
        <v>2023</v>
      </c>
      <c r="H1795" s="216">
        <v>4.8327285284738997</v>
      </c>
      <c r="I1795" s="216">
        <v>5.6909907084615403</v>
      </c>
      <c r="J1795" s="194">
        <f t="shared" si="136"/>
        <v>5.26185961846772</v>
      </c>
      <c r="K1795" s="219">
        <f>InpC!$F$55*100</f>
        <v>0.15</v>
      </c>
      <c r="L1795" s="219">
        <f>InpC!$F$64*100</f>
        <v>0</v>
      </c>
      <c r="M1795" s="194">
        <f t="shared" si="137"/>
        <v>5.1118596184677196</v>
      </c>
      <c r="N1795" s="194">
        <f t="shared" si="138"/>
        <v>5.1118596184677196</v>
      </c>
    </row>
    <row r="1796" spans="5:14" x14ac:dyDescent="0.25">
      <c r="E1796" s="220">
        <f t="shared" si="139"/>
        <v>44879</v>
      </c>
      <c r="F1796" s="219">
        <f xml:space="preserve"> InpC!$F$28</f>
        <v>4</v>
      </c>
      <c r="G1796" s="217">
        <f t="shared" si="135"/>
        <v>2023</v>
      </c>
      <c r="H1796" s="216">
        <v>4.82706243677094</v>
      </c>
      <c r="I1796" s="216">
        <v>5.6809851708776096</v>
      </c>
      <c r="J1796" s="194">
        <f t="shared" si="136"/>
        <v>5.2540238038242748</v>
      </c>
      <c r="K1796" s="219">
        <f>InpC!$F$55*100</f>
        <v>0.15</v>
      </c>
      <c r="L1796" s="219">
        <f>InpC!$F$64*100</f>
        <v>0</v>
      </c>
      <c r="M1796" s="194">
        <f t="shared" si="137"/>
        <v>5.1040238038242745</v>
      </c>
      <c r="N1796" s="194">
        <f t="shared" si="138"/>
        <v>5.1040238038242745</v>
      </c>
    </row>
    <row r="1797" spans="5:14" x14ac:dyDescent="0.25">
      <c r="E1797" s="220">
        <f t="shared" si="139"/>
        <v>44880</v>
      </c>
      <c r="F1797" s="219">
        <f xml:space="preserve"> InpC!$F$28</f>
        <v>4</v>
      </c>
      <c r="G1797" s="217">
        <f t="shared" si="135"/>
        <v>2023</v>
      </c>
      <c r="H1797" s="216">
        <v>4.7841195821468903</v>
      </c>
      <c r="I1797" s="216">
        <v>5.6217947087046403</v>
      </c>
      <c r="J1797" s="194">
        <f t="shared" si="136"/>
        <v>5.2029571454257653</v>
      </c>
      <c r="K1797" s="219">
        <f>InpC!$F$55*100</f>
        <v>0.15</v>
      </c>
      <c r="L1797" s="219">
        <f>InpC!$F$64*100</f>
        <v>0</v>
      </c>
      <c r="M1797" s="194">
        <f t="shared" si="137"/>
        <v>5.0529571454257649</v>
      </c>
      <c r="N1797" s="194">
        <f t="shared" si="138"/>
        <v>5.0529571454257649</v>
      </c>
    </row>
    <row r="1798" spans="5:14" x14ac:dyDescent="0.25">
      <c r="E1798" s="220">
        <f t="shared" si="139"/>
        <v>44881</v>
      </c>
      <c r="F1798" s="219">
        <f xml:space="preserve"> InpC!$F$28</f>
        <v>4</v>
      </c>
      <c r="G1798" s="217">
        <f t="shared" si="135"/>
        <v>2023</v>
      </c>
      <c r="H1798" s="216">
        <v>4.6330650704483203</v>
      </c>
      <c r="I1798" s="216">
        <v>5.4625780138371196</v>
      </c>
      <c r="J1798" s="194">
        <f t="shared" si="136"/>
        <v>5.0478215421427199</v>
      </c>
      <c r="K1798" s="219">
        <f>InpC!$F$55*100</f>
        <v>0.15</v>
      </c>
      <c r="L1798" s="219">
        <f>InpC!$F$64*100</f>
        <v>0</v>
      </c>
      <c r="M1798" s="194">
        <f t="shared" si="137"/>
        <v>4.8978215421427196</v>
      </c>
      <c r="N1798" s="194">
        <f t="shared" si="138"/>
        <v>4.8978215421427196</v>
      </c>
    </row>
    <row r="1799" spans="5:14" x14ac:dyDescent="0.25">
      <c r="E1799" s="220">
        <f t="shared" si="139"/>
        <v>44882</v>
      </c>
      <c r="F1799" s="219">
        <f xml:space="preserve"> InpC!$F$28</f>
        <v>4</v>
      </c>
      <c r="G1799" s="217">
        <f t="shared" ref="G1799:G1862" si="140">YEAR(E1799) + IF(MONTH(E1799) &gt;= F1799, 1, 0)</f>
        <v>2023</v>
      </c>
      <c r="H1799" s="216">
        <v>4.6632366061194004</v>
      </c>
      <c r="I1799" s="216">
        <v>5.4961675139663004</v>
      </c>
      <c r="J1799" s="194">
        <f t="shared" ref="J1799:J1862" si="141">IFERROR(AVERAGE(H1799:I1799),"")</f>
        <v>5.07970206004285</v>
      </c>
      <c r="K1799" s="219">
        <f>InpC!$F$55*100</f>
        <v>0.15</v>
      </c>
      <c r="L1799" s="219">
        <f>InpC!$F$64*100</f>
        <v>0</v>
      </c>
      <c r="M1799" s="194">
        <f t="shared" ref="M1799:M1862" si="142" xml:space="preserve"> IFERROR(J1799 - K1799,"")</f>
        <v>4.9297020600428496</v>
      </c>
      <c r="N1799" s="194">
        <f t="shared" ref="N1799:N1862" si="143">IFERROR(J1799-K1799+L1799,"")</f>
        <v>4.9297020600428496</v>
      </c>
    </row>
    <row r="1800" spans="5:14" x14ac:dyDescent="0.25">
      <c r="E1800" s="220">
        <f t="shared" ref="E1800:E1863" si="144">WORKDAY(E1799,1,)</f>
        <v>44883</v>
      </c>
      <c r="F1800" s="219">
        <f xml:space="preserve"> InpC!$F$28</f>
        <v>4</v>
      </c>
      <c r="G1800" s="217">
        <f t="shared" si="140"/>
        <v>2023</v>
      </c>
      <c r="H1800" s="216">
        <v>4.6952313598700099</v>
      </c>
      <c r="I1800" s="216">
        <v>5.5263934499536704</v>
      </c>
      <c r="J1800" s="194">
        <f t="shared" si="141"/>
        <v>5.1108124049118402</v>
      </c>
      <c r="K1800" s="219">
        <f>InpC!$F$55*100</f>
        <v>0.15</v>
      </c>
      <c r="L1800" s="219">
        <f>InpC!$F$64*100</f>
        <v>0</v>
      </c>
      <c r="M1800" s="194">
        <f t="shared" si="142"/>
        <v>4.9608124049118398</v>
      </c>
      <c r="N1800" s="194">
        <f t="shared" si="143"/>
        <v>4.9608124049118398</v>
      </c>
    </row>
    <row r="1801" spans="5:14" x14ac:dyDescent="0.25">
      <c r="E1801" s="220">
        <f t="shared" si="144"/>
        <v>44886</v>
      </c>
      <c r="F1801" s="219">
        <f xml:space="preserve"> InpC!$F$28</f>
        <v>4</v>
      </c>
      <c r="G1801" s="217">
        <f t="shared" si="140"/>
        <v>2023</v>
      </c>
      <c r="H1801" s="216">
        <v>4.6117492982943498</v>
      </c>
      <c r="I1801" s="216">
        <v>5.4373079495305996</v>
      </c>
      <c r="J1801" s="194">
        <f t="shared" si="141"/>
        <v>5.0245286239124747</v>
      </c>
      <c r="K1801" s="219">
        <f>InpC!$F$55*100</f>
        <v>0.15</v>
      </c>
      <c r="L1801" s="219">
        <f>InpC!$F$64*100</f>
        <v>0</v>
      </c>
      <c r="M1801" s="194">
        <f t="shared" si="142"/>
        <v>4.8745286239124743</v>
      </c>
      <c r="N1801" s="194">
        <f t="shared" si="143"/>
        <v>4.8745286239124743</v>
      </c>
    </row>
    <row r="1802" spans="5:14" x14ac:dyDescent="0.25">
      <c r="E1802" s="220">
        <f t="shared" si="144"/>
        <v>44887</v>
      </c>
      <c r="F1802" s="219">
        <f xml:space="preserve"> InpC!$F$28</f>
        <v>4</v>
      </c>
      <c r="G1802" s="217">
        <f t="shared" si="140"/>
        <v>2023</v>
      </c>
      <c r="H1802" s="216">
        <v>4.5840280365322901</v>
      </c>
      <c r="I1802" s="216">
        <v>5.3893360033422102</v>
      </c>
      <c r="J1802" s="194">
        <f t="shared" si="141"/>
        <v>4.9866820199372501</v>
      </c>
      <c r="K1802" s="219">
        <f>InpC!$F$55*100</f>
        <v>0.15</v>
      </c>
      <c r="L1802" s="219">
        <f>InpC!$F$64*100</f>
        <v>0</v>
      </c>
      <c r="M1802" s="194">
        <f t="shared" si="142"/>
        <v>4.8366820199372498</v>
      </c>
      <c r="N1802" s="194">
        <f t="shared" si="143"/>
        <v>4.8366820199372498</v>
      </c>
    </row>
    <row r="1803" spans="5:14" x14ac:dyDescent="0.25">
      <c r="E1803" s="220">
        <f t="shared" si="144"/>
        <v>44888</v>
      </c>
      <c r="F1803" s="219">
        <f xml:space="preserve"> InpC!$F$28</f>
        <v>4</v>
      </c>
      <c r="G1803" s="217">
        <f t="shared" si="140"/>
        <v>2023</v>
      </c>
      <c r="H1803" s="216">
        <v>4.4256209568657701</v>
      </c>
      <c r="I1803" s="216">
        <v>5.2234337634579804</v>
      </c>
      <c r="J1803" s="194">
        <f t="shared" si="141"/>
        <v>4.8245273601618752</v>
      </c>
      <c r="K1803" s="219">
        <f>InpC!$F$55*100</f>
        <v>0.15</v>
      </c>
      <c r="L1803" s="219">
        <f>InpC!$F$64*100</f>
        <v>0</v>
      </c>
      <c r="M1803" s="194">
        <f t="shared" si="142"/>
        <v>4.6745273601618749</v>
      </c>
      <c r="N1803" s="194">
        <f t="shared" si="143"/>
        <v>4.6745273601618749</v>
      </c>
    </row>
    <row r="1804" spans="5:14" x14ac:dyDescent="0.25">
      <c r="E1804" s="220">
        <f t="shared" si="144"/>
        <v>44889</v>
      </c>
      <c r="F1804" s="219">
        <f xml:space="preserve"> InpC!$F$28</f>
        <v>4</v>
      </c>
      <c r="G1804" s="217">
        <f t="shared" si="140"/>
        <v>2023</v>
      </c>
      <c r="H1804" s="216">
        <v>4.4513329664734904</v>
      </c>
      <c r="I1804" s="216">
        <v>5.2473904673904199</v>
      </c>
      <c r="J1804" s="194">
        <f t="shared" si="141"/>
        <v>4.8493617169319556</v>
      </c>
      <c r="K1804" s="219">
        <f>InpC!$F$55*100</f>
        <v>0.15</v>
      </c>
      <c r="L1804" s="219">
        <f>InpC!$F$64*100</f>
        <v>0</v>
      </c>
      <c r="M1804" s="194">
        <f t="shared" si="142"/>
        <v>4.6993617169319553</v>
      </c>
      <c r="N1804" s="194">
        <f t="shared" si="143"/>
        <v>4.6993617169319553</v>
      </c>
    </row>
    <row r="1805" spans="5:14" x14ac:dyDescent="0.25">
      <c r="E1805" s="220">
        <f t="shared" si="144"/>
        <v>44890</v>
      </c>
      <c r="F1805" s="219">
        <f xml:space="preserve"> InpC!$F$28</f>
        <v>4</v>
      </c>
      <c r="G1805" s="217">
        <f t="shared" si="140"/>
        <v>2023</v>
      </c>
      <c r="H1805" s="216">
        <v>4.5408913239090598</v>
      </c>
      <c r="I1805" s="216">
        <v>5.3253808229168804</v>
      </c>
      <c r="J1805" s="194">
        <f t="shared" si="141"/>
        <v>4.9331360734129701</v>
      </c>
      <c r="K1805" s="219">
        <f>InpC!$F$55*100</f>
        <v>0.15</v>
      </c>
      <c r="L1805" s="219">
        <f>InpC!$F$64*100</f>
        <v>0</v>
      </c>
      <c r="M1805" s="194">
        <f t="shared" si="142"/>
        <v>4.7831360734129698</v>
      </c>
      <c r="N1805" s="194">
        <f t="shared" si="143"/>
        <v>4.7831360734129698</v>
      </c>
    </row>
    <row r="1806" spans="5:14" x14ac:dyDescent="0.25">
      <c r="E1806" s="220">
        <f t="shared" si="144"/>
        <v>44893</v>
      </c>
      <c r="F1806" s="219">
        <f xml:space="preserve"> InpC!$F$28</f>
        <v>4</v>
      </c>
      <c r="G1806" s="217">
        <f t="shared" si="140"/>
        <v>2023</v>
      </c>
      <c r="H1806" s="216">
        <v>4.5408367697632004</v>
      </c>
      <c r="I1806" s="216">
        <v>5.3327928173392198</v>
      </c>
      <c r="J1806" s="194">
        <f t="shared" si="141"/>
        <v>4.9368147935512106</v>
      </c>
      <c r="K1806" s="219">
        <f>InpC!$F$55*100</f>
        <v>0.15</v>
      </c>
      <c r="L1806" s="219">
        <f>InpC!$F$64*100</f>
        <v>0</v>
      </c>
      <c r="M1806" s="194">
        <f t="shared" si="142"/>
        <v>4.7868147935512102</v>
      </c>
      <c r="N1806" s="194">
        <f t="shared" si="143"/>
        <v>4.7868147935512102</v>
      </c>
    </row>
    <row r="1807" spans="5:14" x14ac:dyDescent="0.25">
      <c r="E1807" s="220">
        <f t="shared" si="144"/>
        <v>44894</v>
      </c>
      <c r="F1807" s="219">
        <f xml:space="preserve"> InpC!$F$28</f>
        <v>4</v>
      </c>
      <c r="G1807" s="217">
        <f t="shared" si="140"/>
        <v>2023</v>
      </c>
      <c r="H1807" s="216">
        <v>4.5415267703826396</v>
      </c>
      <c r="I1807" s="216">
        <v>5.3383410182795803</v>
      </c>
      <c r="J1807" s="194">
        <f t="shared" si="141"/>
        <v>4.9399338943311104</v>
      </c>
      <c r="K1807" s="219">
        <f>InpC!$F$55*100</f>
        <v>0.15</v>
      </c>
      <c r="L1807" s="219">
        <f>InpC!$F$64*100</f>
        <v>0</v>
      </c>
      <c r="M1807" s="194">
        <f t="shared" si="142"/>
        <v>4.7899338943311101</v>
      </c>
      <c r="N1807" s="194">
        <f t="shared" si="143"/>
        <v>4.7899338943311101</v>
      </c>
    </row>
    <row r="1808" spans="5:14" x14ac:dyDescent="0.25">
      <c r="E1808" s="220">
        <f t="shared" si="144"/>
        <v>44895</v>
      </c>
      <c r="F1808" s="219">
        <f xml:space="preserve"> InpC!$F$28</f>
        <v>4</v>
      </c>
      <c r="G1808" s="217">
        <f t="shared" si="140"/>
        <v>2023</v>
      </c>
      <c r="H1808" s="216">
        <v>4.6431285485760396</v>
      </c>
      <c r="I1808" s="216">
        <v>5.4371504082034301</v>
      </c>
      <c r="J1808" s="194">
        <f t="shared" si="141"/>
        <v>5.0401394783897349</v>
      </c>
      <c r="K1808" s="219">
        <f>InpC!$F$55*100</f>
        <v>0.15</v>
      </c>
      <c r="L1808" s="219">
        <f>InpC!$F$64*100</f>
        <v>0</v>
      </c>
      <c r="M1808" s="194">
        <f t="shared" si="142"/>
        <v>4.8901394783897345</v>
      </c>
      <c r="N1808" s="194">
        <f t="shared" si="143"/>
        <v>4.8901394783897345</v>
      </c>
    </row>
    <row r="1809" spans="5:14" x14ac:dyDescent="0.25">
      <c r="E1809" s="220">
        <f t="shared" si="144"/>
        <v>44896</v>
      </c>
      <c r="F1809" s="219">
        <f xml:space="preserve"> InpC!$F$28</f>
        <v>4</v>
      </c>
      <c r="G1809" s="217">
        <f t="shared" si="140"/>
        <v>2023</v>
      </c>
      <c r="H1809" s="216">
        <v>4.61369178524851</v>
      </c>
      <c r="I1809" s="216">
        <v>5.3955464091593699</v>
      </c>
      <c r="J1809" s="194">
        <f t="shared" si="141"/>
        <v>5.0046190972039399</v>
      </c>
      <c r="K1809" s="219">
        <f>InpC!$F$55*100</f>
        <v>0.15</v>
      </c>
      <c r="L1809" s="219">
        <f>InpC!$F$64*100</f>
        <v>0</v>
      </c>
      <c r="M1809" s="194">
        <f t="shared" si="142"/>
        <v>4.8546190972039396</v>
      </c>
      <c r="N1809" s="194">
        <f t="shared" si="143"/>
        <v>4.8546190972039396</v>
      </c>
    </row>
    <row r="1810" spans="5:14" x14ac:dyDescent="0.25">
      <c r="E1810" s="220">
        <f t="shared" si="144"/>
        <v>44897</v>
      </c>
      <c r="F1810" s="219">
        <f xml:space="preserve"> InpC!$F$28</f>
        <v>4</v>
      </c>
      <c r="G1810" s="217">
        <f t="shared" si="140"/>
        <v>2023</v>
      </c>
      <c r="H1810" s="216">
        <v>4.6809369030729497</v>
      </c>
      <c r="I1810" s="216">
        <v>5.4602835101583498</v>
      </c>
      <c r="J1810" s="194">
        <f t="shared" si="141"/>
        <v>5.0706102066156493</v>
      </c>
      <c r="K1810" s="219">
        <f>InpC!$F$55*100</f>
        <v>0.15</v>
      </c>
      <c r="L1810" s="219">
        <f>InpC!$F$64*100</f>
        <v>0</v>
      </c>
      <c r="M1810" s="194">
        <f t="shared" si="142"/>
        <v>4.920610206615649</v>
      </c>
      <c r="N1810" s="194">
        <f t="shared" si="143"/>
        <v>4.920610206615649</v>
      </c>
    </row>
    <row r="1811" spans="5:14" x14ac:dyDescent="0.25">
      <c r="E1811" s="220">
        <f t="shared" si="144"/>
        <v>44900</v>
      </c>
      <c r="F1811" s="219">
        <f xml:space="preserve"> InpC!$F$28</f>
        <v>4</v>
      </c>
      <c r="G1811" s="217">
        <f t="shared" si="140"/>
        <v>2023</v>
      </c>
      <c r="H1811" s="216">
        <v>4.6190255761339003</v>
      </c>
      <c r="I1811" s="216">
        <v>5.3957233934082298</v>
      </c>
      <c r="J1811" s="194">
        <f t="shared" si="141"/>
        <v>5.0073744847710646</v>
      </c>
      <c r="K1811" s="219">
        <f>InpC!$F$55*100</f>
        <v>0.15</v>
      </c>
      <c r="L1811" s="219">
        <f>InpC!$F$64*100</f>
        <v>0</v>
      </c>
      <c r="M1811" s="194">
        <f t="shared" si="142"/>
        <v>4.8573744847710643</v>
      </c>
      <c r="N1811" s="194">
        <f t="shared" si="143"/>
        <v>4.8573744847710643</v>
      </c>
    </row>
    <row r="1812" spans="5:14" x14ac:dyDescent="0.25">
      <c r="E1812" s="220">
        <f t="shared" si="144"/>
        <v>44901</v>
      </c>
      <c r="F1812" s="219">
        <f xml:space="preserve"> InpC!$F$28</f>
        <v>4</v>
      </c>
      <c r="G1812" s="217">
        <f t="shared" si="140"/>
        <v>2023</v>
      </c>
      <c r="H1812" s="216">
        <v>4.6108921857185203</v>
      </c>
      <c r="I1812" s="216">
        <v>5.3871474355327704</v>
      </c>
      <c r="J1812" s="194">
        <f t="shared" si="141"/>
        <v>4.9990198106256454</v>
      </c>
      <c r="K1812" s="219">
        <f>InpC!$F$55*100</f>
        <v>0.15</v>
      </c>
      <c r="L1812" s="219">
        <f>InpC!$F$64*100</f>
        <v>0</v>
      </c>
      <c r="M1812" s="194">
        <f t="shared" si="142"/>
        <v>4.849019810625645</v>
      </c>
      <c r="N1812" s="194">
        <f t="shared" si="143"/>
        <v>4.849019810625645</v>
      </c>
    </row>
    <row r="1813" spans="5:14" x14ac:dyDescent="0.25">
      <c r="E1813" s="220">
        <f t="shared" si="144"/>
        <v>44902</v>
      </c>
      <c r="F1813" s="219">
        <f xml:space="preserve"> InpC!$F$28</f>
        <v>4</v>
      </c>
      <c r="G1813" s="217">
        <f t="shared" si="140"/>
        <v>2023</v>
      </c>
      <c r="H1813" s="216">
        <v>4.6140863625900801</v>
      </c>
      <c r="I1813" s="216">
        <v>5.3910549800057002</v>
      </c>
      <c r="J1813" s="194">
        <f t="shared" si="141"/>
        <v>5.0025706712978906</v>
      </c>
      <c r="K1813" s="219">
        <f>InpC!$F$55*100</f>
        <v>0.15</v>
      </c>
      <c r="L1813" s="219">
        <f>InpC!$F$64*100</f>
        <v>0</v>
      </c>
      <c r="M1813" s="194">
        <f t="shared" si="142"/>
        <v>4.8525706712978902</v>
      </c>
      <c r="N1813" s="194">
        <f t="shared" si="143"/>
        <v>4.8525706712978902</v>
      </c>
    </row>
    <row r="1814" spans="5:14" x14ac:dyDescent="0.25">
      <c r="E1814" s="220">
        <f t="shared" si="144"/>
        <v>44903</v>
      </c>
      <c r="F1814" s="219">
        <f xml:space="preserve"> InpC!$F$28</f>
        <v>4</v>
      </c>
      <c r="G1814" s="217">
        <f t="shared" si="140"/>
        <v>2023</v>
      </c>
      <c r="H1814" s="216">
        <v>4.6332019377540199</v>
      </c>
      <c r="I1814" s="216">
        <v>5.4130755222236404</v>
      </c>
      <c r="J1814" s="194">
        <f t="shared" si="141"/>
        <v>5.0231387299888297</v>
      </c>
      <c r="K1814" s="219">
        <f>InpC!$F$55*100</f>
        <v>0.15</v>
      </c>
      <c r="L1814" s="219">
        <f>InpC!$F$64*100</f>
        <v>0</v>
      </c>
      <c r="M1814" s="194">
        <f t="shared" si="142"/>
        <v>4.8731387299888294</v>
      </c>
      <c r="N1814" s="194">
        <f t="shared" si="143"/>
        <v>4.8731387299888294</v>
      </c>
    </row>
    <row r="1815" spans="5:14" x14ac:dyDescent="0.25">
      <c r="E1815" s="220">
        <f t="shared" si="144"/>
        <v>44904</v>
      </c>
      <c r="F1815" s="219">
        <f xml:space="preserve"> InpC!$F$28</f>
        <v>4</v>
      </c>
      <c r="G1815" s="217">
        <f t="shared" si="140"/>
        <v>2023</v>
      </c>
      <c r="H1815" s="216">
        <v>4.7073026066020596</v>
      </c>
      <c r="I1815" s="216">
        <v>5.4835428254027603</v>
      </c>
      <c r="J1815" s="194">
        <f t="shared" si="141"/>
        <v>5.0954227160024104</v>
      </c>
      <c r="K1815" s="219">
        <f>InpC!$F$55*100</f>
        <v>0.15</v>
      </c>
      <c r="L1815" s="219">
        <f>InpC!$F$64*100</f>
        <v>0</v>
      </c>
      <c r="M1815" s="194">
        <f t="shared" si="142"/>
        <v>4.94542271600241</v>
      </c>
      <c r="N1815" s="194">
        <f t="shared" si="143"/>
        <v>4.94542271600241</v>
      </c>
    </row>
    <row r="1816" spans="5:14" x14ac:dyDescent="0.25">
      <c r="E1816" s="220">
        <f t="shared" si="144"/>
        <v>44907</v>
      </c>
      <c r="F1816" s="219">
        <f xml:space="preserve"> InpC!$F$28</f>
        <v>4</v>
      </c>
      <c r="G1816" s="217">
        <f t="shared" si="140"/>
        <v>2023</v>
      </c>
      <c r="H1816" s="216">
        <v>4.7483931662368999</v>
      </c>
      <c r="I1816" s="216">
        <v>5.5253765555051597</v>
      </c>
      <c r="J1816" s="194">
        <f t="shared" si="141"/>
        <v>5.1368848608710298</v>
      </c>
      <c r="K1816" s="219">
        <f>InpC!$F$55*100</f>
        <v>0.15</v>
      </c>
      <c r="L1816" s="219">
        <f>InpC!$F$64*100</f>
        <v>0</v>
      </c>
      <c r="M1816" s="194">
        <f t="shared" si="142"/>
        <v>4.9868848608710294</v>
      </c>
      <c r="N1816" s="194">
        <f t="shared" si="143"/>
        <v>4.9868848608710294</v>
      </c>
    </row>
    <row r="1817" spans="5:14" x14ac:dyDescent="0.25">
      <c r="E1817" s="220">
        <f t="shared" si="144"/>
        <v>44908</v>
      </c>
      <c r="F1817" s="219">
        <f xml:space="preserve"> InpC!$F$28</f>
        <v>4</v>
      </c>
      <c r="G1817" s="217">
        <f t="shared" si="140"/>
        <v>2023</v>
      </c>
      <c r="H1817" s="216">
        <v>4.8095518743761803</v>
      </c>
      <c r="I1817" s="216">
        <v>5.5783126525473303</v>
      </c>
      <c r="J1817" s="194">
        <f t="shared" si="141"/>
        <v>5.1939322634617557</v>
      </c>
      <c r="K1817" s="219">
        <f>InpC!$F$55*100</f>
        <v>0.15</v>
      </c>
      <c r="L1817" s="219">
        <f>InpC!$F$64*100</f>
        <v>0</v>
      </c>
      <c r="M1817" s="194">
        <f t="shared" si="142"/>
        <v>5.0439322634617554</v>
      </c>
      <c r="N1817" s="194">
        <f t="shared" si="143"/>
        <v>5.0439322634617554</v>
      </c>
    </row>
    <row r="1818" spans="5:14" x14ac:dyDescent="0.25">
      <c r="E1818" s="220">
        <f t="shared" si="144"/>
        <v>44909</v>
      </c>
      <c r="F1818" s="219">
        <f xml:space="preserve"> InpC!$F$28</f>
        <v>4</v>
      </c>
      <c r="G1818" s="217">
        <f t="shared" si="140"/>
        <v>2023</v>
      </c>
      <c r="H1818" s="216">
        <v>4.82808604179721</v>
      </c>
      <c r="I1818" s="216">
        <v>5.5953533339293102</v>
      </c>
      <c r="J1818" s="194">
        <f t="shared" si="141"/>
        <v>5.2117196878632601</v>
      </c>
      <c r="K1818" s="219">
        <f>InpC!$F$55*100</f>
        <v>0.15</v>
      </c>
      <c r="L1818" s="219">
        <f>InpC!$F$64*100</f>
        <v>0</v>
      </c>
      <c r="M1818" s="194">
        <f t="shared" si="142"/>
        <v>5.0617196878632598</v>
      </c>
      <c r="N1818" s="194">
        <f t="shared" si="143"/>
        <v>5.0617196878632598</v>
      </c>
    </row>
    <row r="1819" spans="5:14" x14ac:dyDescent="0.25">
      <c r="E1819" s="220">
        <f t="shared" si="144"/>
        <v>44910</v>
      </c>
      <c r="F1819" s="219">
        <f xml:space="preserve"> InpC!$F$28</f>
        <v>4</v>
      </c>
      <c r="G1819" s="217">
        <f t="shared" si="140"/>
        <v>2023</v>
      </c>
      <c r="H1819" s="216">
        <v>4.7430453842032696</v>
      </c>
      <c r="I1819" s="216">
        <v>5.5095627628392503</v>
      </c>
      <c r="J1819" s="194">
        <f t="shared" si="141"/>
        <v>5.1263040735212595</v>
      </c>
      <c r="K1819" s="219">
        <f>InpC!$F$55*100</f>
        <v>0.15</v>
      </c>
      <c r="L1819" s="219">
        <f>InpC!$F$64*100</f>
        <v>0</v>
      </c>
      <c r="M1819" s="194">
        <f t="shared" si="142"/>
        <v>4.9763040735212591</v>
      </c>
      <c r="N1819" s="194">
        <f t="shared" si="143"/>
        <v>4.9763040735212591</v>
      </c>
    </row>
    <row r="1820" spans="5:14" x14ac:dyDescent="0.25">
      <c r="E1820" s="220">
        <f t="shared" si="144"/>
        <v>44911</v>
      </c>
      <c r="F1820" s="219">
        <f xml:space="preserve"> InpC!$F$28</f>
        <v>4</v>
      </c>
      <c r="G1820" s="217">
        <f t="shared" si="140"/>
        <v>2023</v>
      </c>
      <c r="H1820" s="216">
        <v>4.83062796832691</v>
      </c>
      <c r="I1820" s="216">
        <v>5.5977090668282896</v>
      </c>
      <c r="J1820" s="194">
        <f t="shared" si="141"/>
        <v>5.2141685175775994</v>
      </c>
      <c r="K1820" s="219">
        <f>InpC!$F$55*100</f>
        <v>0.15</v>
      </c>
      <c r="L1820" s="219">
        <f>InpC!$F$64*100</f>
        <v>0</v>
      </c>
      <c r="M1820" s="194">
        <f t="shared" si="142"/>
        <v>5.064168517577599</v>
      </c>
      <c r="N1820" s="194">
        <f t="shared" si="143"/>
        <v>5.064168517577599</v>
      </c>
    </row>
    <row r="1821" spans="5:14" x14ac:dyDescent="0.25">
      <c r="E1821" s="220">
        <f t="shared" si="144"/>
        <v>44914</v>
      </c>
      <c r="F1821" s="219">
        <f xml:space="preserve"> InpC!$F$28</f>
        <v>4</v>
      </c>
      <c r="G1821" s="217">
        <f t="shared" si="140"/>
        <v>2023</v>
      </c>
      <c r="H1821" s="216">
        <v>4.9532720475292003</v>
      </c>
      <c r="I1821" s="216">
        <v>5.7159594108298002</v>
      </c>
      <c r="J1821" s="194">
        <f t="shared" si="141"/>
        <v>5.3346157291795002</v>
      </c>
      <c r="K1821" s="219">
        <f>InpC!$F$55*100</f>
        <v>0.15</v>
      </c>
      <c r="L1821" s="219">
        <f>InpC!$F$64*100</f>
        <v>0</v>
      </c>
      <c r="M1821" s="194">
        <f t="shared" si="142"/>
        <v>5.1846157291794999</v>
      </c>
      <c r="N1821" s="194">
        <f t="shared" si="143"/>
        <v>5.1846157291794999</v>
      </c>
    </row>
    <row r="1822" spans="5:14" x14ac:dyDescent="0.25">
      <c r="E1822" s="220">
        <f t="shared" si="144"/>
        <v>44915</v>
      </c>
      <c r="F1822" s="219">
        <f xml:space="preserve"> InpC!$F$28</f>
        <v>4</v>
      </c>
      <c r="G1822" s="217">
        <f t="shared" si="140"/>
        <v>2023</v>
      </c>
      <c r="H1822" s="216">
        <v>5.0822862871648304</v>
      </c>
      <c r="I1822" s="216">
        <v>5.8468273847212204</v>
      </c>
      <c r="J1822" s="194">
        <f t="shared" si="141"/>
        <v>5.464556835943025</v>
      </c>
      <c r="K1822" s="219">
        <f>InpC!$F$55*100</f>
        <v>0.15</v>
      </c>
      <c r="L1822" s="219">
        <f>InpC!$F$64*100</f>
        <v>0</v>
      </c>
      <c r="M1822" s="194">
        <f t="shared" si="142"/>
        <v>5.3145568359430246</v>
      </c>
      <c r="N1822" s="194">
        <f t="shared" si="143"/>
        <v>5.3145568359430246</v>
      </c>
    </row>
    <row r="1823" spans="5:14" x14ac:dyDescent="0.25">
      <c r="E1823" s="220">
        <f t="shared" si="144"/>
        <v>44916</v>
      </c>
      <c r="F1823" s="219">
        <f xml:space="preserve"> InpC!$F$28</f>
        <v>4</v>
      </c>
      <c r="G1823" s="217">
        <f t="shared" si="140"/>
        <v>2023</v>
      </c>
      <c r="H1823" s="216">
        <v>5.04039027545375</v>
      </c>
      <c r="I1823" s="216">
        <v>5.8012048986070104</v>
      </c>
      <c r="J1823" s="194">
        <f t="shared" si="141"/>
        <v>5.4207975870303802</v>
      </c>
      <c r="K1823" s="219">
        <f>InpC!$F$55*100</f>
        <v>0.15</v>
      </c>
      <c r="L1823" s="219">
        <f>InpC!$F$64*100</f>
        <v>0</v>
      </c>
      <c r="M1823" s="194">
        <f t="shared" si="142"/>
        <v>5.2707975870303798</v>
      </c>
      <c r="N1823" s="194">
        <f t="shared" si="143"/>
        <v>5.2707975870303798</v>
      </c>
    </row>
    <row r="1824" spans="5:14" x14ac:dyDescent="0.25">
      <c r="E1824" s="220">
        <f t="shared" si="144"/>
        <v>44917</v>
      </c>
      <c r="F1824" s="219">
        <f xml:space="preserve"> InpC!$F$28</f>
        <v>4</v>
      </c>
      <c r="G1824" s="217">
        <f t="shared" si="140"/>
        <v>2023</v>
      </c>
      <c r="H1824" s="216">
        <v>5.0366516962299297</v>
      </c>
      <c r="I1824" s="216">
        <v>5.8021423897157902</v>
      </c>
      <c r="J1824" s="194">
        <f t="shared" si="141"/>
        <v>5.41939704297286</v>
      </c>
      <c r="K1824" s="219">
        <f>InpC!$F$55*100</f>
        <v>0.15</v>
      </c>
      <c r="L1824" s="219">
        <f>InpC!$F$64*100</f>
        <v>0</v>
      </c>
      <c r="M1824" s="194">
        <f t="shared" si="142"/>
        <v>5.2693970429728596</v>
      </c>
      <c r="N1824" s="194">
        <f t="shared" si="143"/>
        <v>5.2693970429728596</v>
      </c>
    </row>
    <row r="1825" spans="5:14" x14ac:dyDescent="0.25">
      <c r="E1825" s="220">
        <f t="shared" si="144"/>
        <v>44918</v>
      </c>
      <c r="F1825" s="219">
        <f xml:space="preserve"> InpC!$F$28</f>
        <v>4</v>
      </c>
      <c r="G1825" s="217">
        <f t="shared" si="140"/>
        <v>2023</v>
      </c>
      <c r="H1825" s="216">
        <v>5.0900717389759498</v>
      </c>
      <c r="I1825" s="216">
        <v>5.8540189019161302</v>
      </c>
      <c r="J1825" s="194">
        <f t="shared" si="141"/>
        <v>5.47204532044604</v>
      </c>
      <c r="K1825" s="219">
        <f>InpC!$F$55*100</f>
        <v>0.15</v>
      </c>
      <c r="L1825" s="219">
        <f>InpC!$F$64*100</f>
        <v>0</v>
      </c>
      <c r="M1825" s="194">
        <f t="shared" si="142"/>
        <v>5.3220453204460396</v>
      </c>
      <c r="N1825" s="194">
        <f t="shared" si="143"/>
        <v>5.3220453204460396</v>
      </c>
    </row>
    <row r="1826" spans="5:14" x14ac:dyDescent="0.25">
      <c r="E1826" s="220">
        <f t="shared" si="144"/>
        <v>44921</v>
      </c>
      <c r="F1826" s="219">
        <f xml:space="preserve"> InpC!$F$28</f>
        <v>4</v>
      </c>
      <c r="G1826" s="217">
        <f t="shared" si="140"/>
        <v>2023</v>
      </c>
      <c r="H1826" s="216">
        <v>5.0906918898306204</v>
      </c>
      <c r="I1826" s="216">
        <v>5.8544556952236197</v>
      </c>
      <c r="J1826" s="194">
        <f t="shared" si="141"/>
        <v>5.4725737925271201</v>
      </c>
      <c r="K1826" s="219">
        <f>InpC!$F$55*100</f>
        <v>0.15</v>
      </c>
      <c r="L1826" s="219">
        <f>InpC!$F$64*100</f>
        <v>0</v>
      </c>
      <c r="M1826" s="194">
        <f t="shared" si="142"/>
        <v>5.3225737925271197</v>
      </c>
      <c r="N1826" s="194">
        <f t="shared" si="143"/>
        <v>5.3225737925271197</v>
      </c>
    </row>
    <row r="1827" spans="5:14" x14ac:dyDescent="0.25">
      <c r="E1827" s="220">
        <f t="shared" si="144"/>
        <v>44922</v>
      </c>
      <c r="F1827" s="219">
        <f xml:space="preserve"> InpC!$F$28</f>
        <v>4</v>
      </c>
      <c r="G1827" s="217">
        <f t="shared" si="140"/>
        <v>2023</v>
      </c>
      <c r="H1827" s="216">
        <v>5.0908988146216299</v>
      </c>
      <c r="I1827" s="216">
        <v>5.8546017811166404</v>
      </c>
      <c r="J1827" s="194">
        <f t="shared" si="141"/>
        <v>5.4727502978691351</v>
      </c>
      <c r="K1827" s="219">
        <f>InpC!$F$55*100</f>
        <v>0.15</v>
      </c>
      <c r="L1827" s="219">
        <f>InpC!$F$64*100</f>
        <v>0</v>
      </c>
      <c r="M1827" s="194">
        <f t="shared" si="142"/>
        <v>5.3227502978691348</v>
      </c>
      <c r="N1827" s="194">
        <f t="shared" si="143"/>
        <v>5.3227502978691348</v>
      </c>
    </row>
    <row r="1828" spans="5:14" x14ac:dyDescent="0.25">
      <c r="E1828" s="220">
        <f t="shared" si="144"/>
        <v>44923</v>
      </c>
      <c r="F1828" s="219">
        <f xml:space="preserve"> InpC!$F$28</f>
        <v>4</v>
      </c>
      <c r="G1828" s="217">
        <f t="shared" si="140"/>
        <v>2023</v>
      </c>
      <c r="H1828" s="216">
        <v>5.1252496675969903</v>
      </c>
      <c r="I1828" s="216">
        <v>5.8917844448113197</v>
      </c>
      <c r="J1828" s="194">
        <f t="shared" si="141"/>
        <v>5.5085170562041554</v>
      </c>
      <c r="K1828" s="219">
        <f>InpC!$F$55*100</f>
        <v>0.15</v>
      </c>
      <c r="L1828" s="219">
        <f>InpC!$F$64*100</f>
        <v>0</v>
      </c>
      <c r="M1828" s="194">
        <f t="shared" si="142"/>
        <v>5.3585170562041551</v>
      </c>
      <c r="N1828" s="194">
        <f t="shared" si="143"/>
        <v>5.3585170562041551</v>
      </c>
    </row>
    <row r="1829" spans="5:14" x14ac:dyDescent="0.25">
      <c r="E1829" s="220">
        <f t="shared" si="144"/>
        <v>44924</v>
      </c>
      <c r="F1829" s="219">
        <f xml:space="preserve"> InpC!$F$28</f>
        <v>4</v>
      </c>
      <c r="G1829" s="217">
        <f t="shared" si="140"/>
        <v>2023</v>
      </c>
      <c r="H1829" s="216">
        <v>5.1300706789087904</v>
      </c>
      <c r="I1829" s="216">
        <v>5.8948407275888703</v>
      </c>
      <c r="J1829" s="194">
        <f t="shared" si="141"/>
        <v>5.5124557032488308</v>
      </c>
      <c r="K1829" s="219">
        <f>InpC!$F$55*100</f>
        <v>0.15</v>
      </c>
      <c r="L1829" s="219">
        <f>InpC!$F$64*100</f>
        <v>0</v>
      </c>
      <c r="M1829" s="194">
        <f t="shared" si="142"/>
        <v>5.3624557032488305</v>
      </c>
      <c r="N1829" s="194">
        <f t="shared" si="143"/>
        <v>5.3624557032488305</v>
      </c>
    </row>
    <row r="1830" spans="5:14" x14ac:dyDescent="0.25">
      <c r="E1830" s="220">
        <f t="shared" si="144"/>
        <v>44925</v>
      </c>
      <c r="F1830" s="219">
        <f xml:space="preserve"> InpC!$F$28</f>
        <v>4</v>
      </c>
      <c r="G1830" s="217">
        <f t="shared" si="140"/>
        <v>2023</v>
      </c>
      <c r="H1830" s="216">
        <v>5.1195930213471801</v>
      </c>
      <c r="I1830" s="216">
        <v>5.8856910461992902</v>
      </c>
      <c r="J1830" s="194">
        <f t="shared" si="141"/>
        <v>5.5026420337732347</v>
      </c>
      <c r="K1830" s="219">
        <f>InpC!$F$55*100</f>
        <v>0.15</v>
      </c>
      <c r="L1830" s="219">
        <f>InpC!$F$64*100</f>
        <v>0</v>
      </c>
      <c r="M1830" s="194">
        <f t="shared" si="142"/>
        <v>5.3526420337732343</v>
      </c>
      <c r="N1830" s="194">
        <f t="shared" si="143"/>
        <v>5.3526420337732343</v>
      </c>
    </row>
    <row r="1831" spans="5:14" x14ac:dyDescent="0.25">
      <c r="E1831" s="220">
        <f t="shared" si="144"/>
        <v>44928</v>
      </c>
      <c r="F1831" s="219">
        <f xml:space="preserve"> InpC!$F$28</f>
        <v>4</v>
      </c>
      <c r="G1831" s="217">
        <f t="shared" si="140"/>
        <v>2023</v>
      </c>
      <c r="H1831" s="216">
        <v>5.1202275357749096</v>
      </c>
      <c r="I1831" s="216">
        <v>5.8883134836017597</v>
      </c>
      <c r="J1831" s="194">
        <f t="shared" si="141"/>
        <v>5.5042705096883342</v>
      </c>
      <c r="K1831" s="219">
        <f>InpC!$F$55*100</f>
        <v>0.15</v>
      </c>
      <c r="L1831" s="219">
        <f>InpC!$F$64*100</f>
        <v>0</v>
      </c>
      <c r="M1831" s="194">
        <f t="shared" si="142"/>
        <v>5.3542705096883338</v>
      </c>
      <c r="N1831" s="194">
        <f t="shared" si="143"/>
        <v>5.3542705096883338</v>
      </c>
    </row>
    <row r="1832" spans="5:14" x14ac:dyDescent="0.25">
      <c r="E1832" s="220">
        <f t="shared" si="144"/>
        <v>44929</v>
      </c>
      <c r="F1832" s="219">
        <f xml:space="preserve"> InpC!$F$28</f>
        <v>4</v>
      </c>
      <c r="G1832" s="217">
        <f t="shared" si="140"/>
        <v>2023</v>
      </c>
      <c r="H1832" s="216">
        <v>5.0822242790933796</v>
      </c>
      <c r="I1832" s="216">
        <v>5.8443573914380602</v>
      </c>
      <c r="J1832" s="194">
        <f t="shared" si="141"/>
        <v>5.4632908352657203</v>
      </c>
      <c r="K1832" s="219">
        <f>InpC!$F$55*100</f>
        <v>0.15</v>
      </c>
      <c r="L1832" s="219">
        <f>InpC!$F$64*100</f>
        <v>0</v>
      </c>
      <c r="M1832" s="194">
        <f t="shared" si="142"/>
        <v>5.31329083526572</v>
      </c>
      <c r="N1832" s="194">
        <f t="shared" si="143"/>
        <v>5.31329083526572</v>
      </c>
    </row>
    <row r="1833" spans="5:14" x14ac:dyDescent="0.25">
      <c r="E1833" s="220">
        <f t="shared" si="144"/>
        <v>44930</v>
      </c>
      <c r="F1833" s="219">
        <f xml:space="preserve"> InpC!$F$28</f>
        <v>4</v>
      </c>
      <c r="G1833" s="217">
        <f t="shared" si="140"/>
        <v>2023</v>
      </c>
      <c r="H1833" s="216">
        <v>4.9509806982746998</v>
      </c>
      <c r="I1833" s="216">
        <v>5.7112648483851602</v>
      </c>
      <c r="J1833" s="194">
        <f t="shared" si="141"/>
        <v>5.3311227733299305</v>
      </c>
      <c r="K1833" s="219">
        <f>InpC!$F$55*100</f>
        <v>0.15</v>
      </c>
      <c r="L1833" s="219">
        <f>InpC!$F$64*100</f>
        <v>0</v>
      </c>
      <c r="M1833" s="194">
        <f t="shared" si="142"/>
        <v>5.1811227733299301</v>
      </c>
      <c r="N1833" s="194">
        <f t="shared" si="143"/>
        <v>5.1811227733299301</v>
      </c>
    </row>
    <row r="1834" spans="5:14" x14ac:dyDescent="0.25">
      <c r="E1834" s="220">
        <f t="shared" si="144"/>
        <v>44931</v>
      </c>
      <c r="F1834" s="219">
        <f xml:space="preserve"> InpC!$F$28</f>
        <v>4</v>
      </c>
      <c r="G1834" s="217">
        <f t="shared" si="140"/>
        <v>2023</v>
      </c>
      <c r="H1834" s="216">
        <v>5.0006872899296502</v>
      </c>
      <c r="I1834" s="216">
        <v>5.7537746565482601</v>
      </c>
      <c r="J1834" s="194">
        <f t="shared" si="141"/>
        <v>5.3772309732389552</v>
      </c>
      <c r="K1834" s="219">
        <f>InpC!$F$55*100</f>
        <v>0.15</v>
      </c>
      <c r="L1834" s="219">
        <f>InpC!$F$64*100</f>
        <v>0</v>
      </c>
      <c r="M1834" s="194">
        <f t="shared" si="142"/>
        <v>5.2272309732389548</v>
      </c>
      <c r="N1834" s="194">
        <f t="shared" si="143"/>
        <v>5.2272309732389548</v>
      </c>
    </row>
    <row r="1835" spans="5:14" x14ac:dyDescent="0.25">
      <c r="E1835" s="220">
        <f t="shared" si="144"/>
        <v>44932</v>
      </c>
      <c r="F1835" s="219">
        <f xml:space="preserve"> InpC!$F$28</f>
        <v>4</v>
      </c>
      <c r="G1835" s="217">
        <f t="shared" si="140"/>
        <v>2023</v>
      </c>
      <c r="H1835" s="216">
        <v>4.9413484487038399</v>
      </c>
      <c r="I1835" s="216">
        <v>5.6930916742696498</v>
      </c>
      <c r="J1835" s="194">
        <f t="shared" si="141"/>
        <v>5.3172200614867453</v>
      </c>
      <c r="K1835" s="219">
        <f>InpC!$F$55*100</f>
        <v>0.15</v>
      </c>
      <c r="L1835" s="219">
        <f>InpC!$F$64*100</f>
        <v>0</v>
      </c>
      <c r="M1835" s="194">
        <f t="shared" si="142"/>
        <v>5.167220061486745</v>
      </c>
      <c r="N1835" s="194">
        <f t="shared" si="143"/>
        <v>5.167220061486745</v>
      </c>
    </row>
    <row r="1836" spans="5:14" x14ac:dyDescent="0.25">
      <c r="E1836" s="220">
        <f t="shared" si="144"/>
        <v>44935</v>
      </c>
      <c r="F1836" s="219">
        <f xml:space="preserve"> InpC!$F$28</f>
        <v>4</v>
      </c>
      <c r="G1836" s="217">
        <f t="shared" si="140"/>
        <v>2023</v>
      </c>
      <c r="H1836" s="216">
        <v>4.9841418568427098</v>
      </c>
      <c r="I1836" s="216">
        <v>5.7241082468921203</v>
      </c>
      <c r="J1836" s="194">
        <f t="shared" si="141"/>
        <v>5.3541250518674151</v>
      </c>
      <c r="K1836" s="219">
        <f>InpC!$F$55*100</f>
        <v>0.15</v>
      </c>
      <c r="L1836" s="219">
        <f>InpC!$F$64*100</f>
        <v>0</v>
      </c>
      <c r="M1836" s="194">
        <f t="shared" si="142"/>
        <v>5.2041250518674147</v>
      </c>
      <c r="N1836" s="194">
        <f t="shared" si="143"/>
        <v>5.2041250518674147</v>
      </c>
    </row>
    <row r="1837" spans="5:14" x14ac:dyDescent="0.25">
      <c r="E1837" s="220">
        <f t="shared" si="144"/>
        <v>44936</v>
      </c>
      <c r="F1837" s="219">
        <f xml:space="preserve"> InpC!$F$28</f>
        <v>4</v>
      </c>
      <c r="G1837" s="217">
        <f t="shared" si="140"/>
        <v>2023</v>
      </c>
      <c r="H1837" s="216">
        <v>4.95660198534154</v>
      </c>
      <c r="I1837" s="216">
        <v>5.6858010519611497</v>
      </c>
      <c r="J1837" s="194">
        <f t="shared" si="141"/>
        <v>5.3212015186513444</v>
      </c>
      <c r="K1837" s="219">
        <f>InpC!$F$55*100</f>
        <v>0.15</v>
      </c>
      <c r="L1837" s="219">
        <f>InpC!$F$64*100</f>
        <v>0</v>
      </c>
      <c r="M1837" s="194">
        <f t="shared" si="142"/>
        <v>5.171201518651344</v>
      </c>
      <c r="N1837" s="194">
        <f t="shared" si="143"/>
        <v>5.171201518651344</v>
      </c>
    </row>
    <row r="1838" spans="5:14" x14ac:dyDescent="0.25">
      <c r="E1838" s="220">
        <f t="shared" si="144"/>
        <v>44937</v>
      </c>
      <c r="F1838" s="219">
        <f xml:space="preserve"> InpC!$F$28</f>
        <v>4</v>
      </c>
      <c r="G1838" s="217">
        <f t="shared" si="140"/>
        <v>2023</v>
      </c>
      <c r="H1838" s="216">
        <v>4.7638798698203404</v>
      </c>
      <c r="I1838" s="216">
        <v>5.4806669200160902</v>
      </c>
      <c r="J1838" s="194">
        <f t="shared" si="141"/>
        <v>5.1222733949182153</v>
      </c>
      <c r="K1838" s="219">
        <f>InpC!$F$55*100</f>
        <v>0.15</v>
      </c>
      <c r="L1838" s="219">
        <f>InpC!$F$64*100</f>
        <v>0</v>
      </c>
      <c r="M1838" s="194">
        <f t="shared" si="142"/>
        <v>4.972273394918215</v>
      </c>
      <c r="N1838" s="194">
        <f t="shared" si="143"/>
        <v>4.972273394918215</v>
      </c>
    </row>
    <row r="1839" spans="5:14" x14ac:dyDescent="0.25">
      <c r="E1839" s="220">
        <f t="shared" si="144"/>
        <v>44938</v>
      </c>
      <c r="F1839" s="219">
        <f xml:space="preserve"> InpC!$F$28</f>
        <v>4</v>
      </c>
      <c r="G1839" s="217">
        <f t="shared" si="140"/>
        <v>2023</v>
      </c>
      <c r="H1839" s="216">
        <v>4.68244702198706</v>
      </c>
      <c r="I1839" s="216">
        <v>5.3937859672874797</v>
      </c>
      <c r="J1839" s="194">
        <f t="shared" si="141"/>
        <v>5.0381164946372703</v>
      </c>
      <c r="K1839" s="219">
        <f>InpC!$F$55*100</f>
        <v>0.15</v>
      </c>
      <c r="L1839" s="219">
        <f>InpC!$F$64*100</f>
        <v>0</v>
      </c>
      <c r="M1839" s="194">
        <f t="shared" si="142"/>
        <v>4.8881164946372699</v>
      </c>
      <c r="N1839" s="194">
        <f t="shared" si="143"/>
        <v>4.8881164946372699</v>
      </c>
    </row>
    <row r="1840" spans="5:14" x14ac:dyDescent="0.25">
      <c r="E1840" s="220">
        <f t="shared" si="144"/>
        <v>44939</v>
      </c>
      <c r="F1840" s="219">
        <f xml:space="preserve"> InpC!$F$28</f>
        <v>4</v>
      </c>
      <c r="G1840" s="217">
        <f t="shared" si="140"/>
        <v>2023</v>
      </c>
      <c r="H1840" s="216">
        <v>4.6708815162504802</v>
      </c>
      <c r="I1840" s="216">
        <v>5.3788371180215098</v>
      </c>
      <c r="J1840" s="194">
        <f t="shared" si="141"/>
        <v>5.024859317135995</v>
      </c>
      <c r="K1840" s="219">
        <f>InpC!$F$55*100</f>
        <v>0.15</v>
      </c>
      <c r="L1840" s="219">
        <f>InpC!$F$64*100</f>
        <v>0</v>
      </c>
      <c r="M1840" s="194">
        <f t="shared" si="142"/>
        <v>4.8748593171359946</v>
      </c>
      <c r="N1840" s="194">
        <f t="shared" si="143"/>
        <v>4.8748593171359946</v>
      </c>
    </row>
    <row r="1841" spans="5:14" x14ac:dyDescent="0.25">
      <c r="E1841" s="220">
        <f t="shared" si="144"/>
        <v>44942</v>
      </c>
      <c r="F1841" s="219">
        <f xml:space="preserve"> InpC!$F$28</f>
        <v>4</v>
      </c>
      <c r="G1841" s="217">
        <f t="shared" si="140"/>
        <v>2023</v>
      </c>
      <c r="H1841" s="216">
        <v>4.6964322239753598</v>
      </c>
      <c r="I1841" s="216">
        <v>5.3974218867547696</v>
      </c>
      <c r="J1841" s="194">
        <f t="shared" si="141"/>
        <v>5.0469270553650647</v>
      </c>
      <c r="K1841" s="219">
        <f>InpC!$F$55*100</f>
        <v>0.15</v>
      </c>
      <c r="L1841" s="219">
        <f>InpC!$F$64*100</f>
        <v>0</v>
      </c>
      <c r="M1841" s="194">
        <f t="shared" si="142"/>
        <v>4.8969270553650643</v>
      </c>
      <c r="N1841" s="194">
        <f t="shared" si="143"/>
        <v>4.8969270553650643</v>
      </c>
    </row>
    <row r="1842" spans="5:14" x14ac:dyDescent="0.25">
      <c r="E1842" s="220">
        <f t="shared" si="144"/>
        <v>44943</v>
      </c>
      <c r="F1842" s="219">
        <f xml:space="preserve"> InpC!$F$28</f>
        <v>4</v>
      </c>
      <c r="G1842" s="217">
        <f t="shared" si="140"/>
        <v>2023</v>
      </c>
      <c r="H1842" s="216">
        <v>4.6694385355718602</v>
      </c>
      <c r="I1842" s="216">
        <v>5.3671466450998002</v>
      </c>
      <c r="J1842" s="194">
        <f t="shared" si="141"/>
        <v>5.0182925903358306</v>
      </c>
      <c r="K1842" s="219">
        <f>InpC!$F$55*100</f>
        <v>0.15</v>
      </c>
      <c r="L1842" s="219">
        <f>InpC!$F$64*100</f>
        <v>0</v>
      </c>
      <c r="M1842" s="194">
        <f t="shared" si="142"/>
        <v>4.8682925903358303</v>
      </c>
      <c r="N1842" s="194">
        <f t="shared" si="143"/>
        <v>4.8682925903358303</v>
      </c>
    </row>
    <row r="1843" spans="5:14" x14ac:dyDescent="0.25">
      <c r="E1843" s="220">
        <f t="shared" si="144"/>
        <v>44944</v>
      </c>
      <c r="F1843" s="219">
        <f xml:space="preserve"> InpC!$F$28</f>
        <v>4</v>
      </c>
      <c r="G1843" s="217">
        <f t="shared" si="140"/>
        <v>2023</v>
      </c>
      <c r="H1843" s="216">
        <v>4.6327580239912702</v>
      </c>
      <c r="I1843" s="216">
        <v>5.3350733477347099</v>
      </c>
      <c r="J1843" s="194">
        <f t="shared" si="141"/>
        <v>4.9839156858629901</v>
      </c>
      <c r="K1843" s="219">
        <f>InpC!$F$55*100</f>
        <v>0.15</v>
      </c>
      <c r="L1843" s="219">
        <f>InpC!$F$64*100</f>
        <v>0</v>
      </c>
      <c r="M1843" s="194">
        <f t="shared" si="142"/>
        <v>4.8339156858629897</v>
      </c>
      <c r="N1843" s="194">
        <f t="shared" si="143"/>
        <v>4.8339156858629897</v>
      </c>
    </row>
    <row r="1844" spans="5:14" x14ac:dyDescent="0.25">
      <c r="E1844" s="220">
        <f t="shared" si="144"/>
        <v>44945</v>
      </c>
      <c r="F1844" s="219">
        <f xml:space="preserve"> InpC!$F$28</f>
        <v>4</v>
      </c>
      <c r="G1844" s="217">
        <f t="shared" si="140"/>
        <v>2023</v>
      </c>
      <c r="H1844" s="216">
        <v>4.6369636842024802</v>
      </c>
      <c r="I1844" s="216">
        <v>5.3641128427304201</v>
      </c>
      <c r="J1844" s="194">
        <f t="shared" si="141"/>
        <v>5.0005382634664501</v>
      </c>
      <c r="K1844" s="219">
        <f>InpC!$F$55*100</f>
        <v>0.15</v>
      </c>
      <c r="L1844" s="219">
        <f>InpC!$F$64*100</f>
        <v>0</v>
      </c>
      <c r="M1844" s="194">
        <f t="shared" si="142"/>
        <v>4.8505382634664498</v>
      </c>
      <c r="N1844" s="194">
        <f t="shared" si="143"/>
        <v>4.8505382634664498</v>
      </c>
    </row>
    <row r="1845" spans="5:14" x14ac:dyDescent="0.25">
      <c r="E1845" s="220">
        <f t="shared" si="144"/>
        <v>44946</v>
      </c>
      <c r="F1845" s="219">
        <f xml:space="preserve"> InpC!$F$28</f>
        <v>4</v>
      </c>
      <c r="G1845" s="217">
        <f t="shared" si="140"/>
        <v>2023</v>
      </c>
      <c r="H1845" s="216">
        <v>4.6944001513412399</v>
      </c>
      <c r="I1845" s="216">
        <v>5.4185860828966099</v>
      </c>
      <c r="J1845" s="194">
        <f t="shared" si="141"/>
        <v>5.0564931171189249</v>
      </c>
      <c r="K1845" s="219">
        <f>InpC!$F$55*100</f>
        <v>0.15</v>
      </c>
      <c r="L1845" s="219">
        <f>InpC!$F$64*100</f>
        <v>0</v>
      </c>
      <c r="M1845" s="194">
        <f t="shared" si="142"/>
        <v>4.9064931171189246</v>
      </c>
      <c r="N1845" s="194">
        <f t="shared" si="143"/>
        <v>4.9064931171189246</v>
      </c>
    </row>
    <row r="1846" spans="5:14" x14ac:dyDescent="0.25">
      <c r="E1846" s="220">
        <f t="shared" si="144"/>
        <v>44949</v>
      </c>
      <c r="F1846" s="219">
        <f xml:space="preserve"> InpC!$F$28</f>
        <v>4</v>
      </c>
      <c r="G1846" s="217">
        <f t="shared" si="140"/>
        <v>2023</v>
      </c>
      <c r="H1846" s="216">
        <v>4.70171386222904</v>
      </c>
      <c r="I1846" s="216">
        <v>5.4245880189349398</v>
      </c>
      <c r="J1846" s="194">
        <f t="shared" si="141"/>
        <v>5.0631509405819894</v>
      </c>
      <c r="K1846" s="219">
        <f>InpC!$F$55*100</f>
        <v>0.15</v>
      </c>
      <c r="L1846" s="219">
        <f>InpC!$F$64*100</f>
        <v>0</v>
      </c>
      <c r="M1846" s="194">
        <f t="shared" si="142"/>
        <v>4.9131509405819891</v>
      </c>
      <c r="N1846" s="194">
        <f t="shared" si="143"/>
        <v>4.9131509405819891</v>
      </c>
    </row>
    <row r="1847" spans="5:14" x14ac:dyDescent="0.25">
      <c r="E1847" s="220">
        <f t="shared" si="144"/>
        <v>44950</v>
      </c>
      <c r="F1847" s="219">
        <f xml:space="preserve"> InpC!$F$28</f>
        <v>4</v>
      </c>
      <c r="G1847" s="217">
        <f t="shared" si="140"/>
        <v>2023</v>
      </c>
      <c r="H1847" s="216">
        <v>4.6470188858725896</v>
      </c>
      <c r="I1847" s="216">
        <v>5.3643085406014697</v>
      </c>
      <c r="J1847" s="194">
        <f t="shared" si="141"/>
        <v>5.0056637132370296</v>
      </c>
      <c r="K1847" s="219">
        <f>InpC!$F$55*100</f>
        <v>0.15</v>
      </c>
      <c r="L1847" s="219">
        <f>InpC!$F$64*100</f>
        <v>0</v>
      </c>
      <c r="M1847" s="194">
        <f t="shared" si="142"/>
        <v>4.8556637132370293</v>
      </c>
      <c r="N1847" s="194">
        <f t="shared" si="143"/>
        <v>4.8556637132370293</v>
      </c>
    </row>
    <row r="1848" spans="5:14" x14ac:dyDescent="0.25">
      <c r="E1848" s="220">
        <f t="shared" si="144"/>
        <v>44951</v>
      </c>
      <c r="F1848" s="219">
        <f xml:space="preserve"> InpC!$F$28</f>
        <v>4</v>
      </c>
      <c r="G1848" s="217">
        <f t="shared" si="140"/>
        <v>2023</v>
      </c>
      <c r="H1848" s="216">
        <v>4.60523040858354</v>
      </c>
      <c r="I1848" s="216">
        <v>5.3290277425642003</v>
      </c>
      <c r="J1848" s="194">
        <f t="shared" si="141"/>
        <v>4.9671290755738706</v>
      </c>
      <c r="K1848" s="219">
        <f>InpC!$F$55*100</f>
        <v>0.15</v>
      </c>
      <c r="L1848" s="219">
        <f>InpC!$F$64*100</f>
        <v>0</v>
      </c>
      <c r="M1848" s="194">
        <f t="shared" si="142"/>
        <v>4.8171290755738703</v>
      </c>
      <c r="N1848" s="194">
        <f t="shared" si="143"/>
        <v>4.8171290755738703</v>
      </c>
    </row>
    <row r="1849" spans="5:14" x14ac:dyDescent="0.25">
      <c r="E1849" s="220">
        <f t="shared" si="144"/>
        <v>44952</v>
      </c>
      <c r="F1849" s="219">
        <f xml:space="preserve"> InpC!$F$28</f>
        <v>4</v>
      </c>
      <c r="G1849" s="217">
        <f t="shared" si="140"/>
        <v>2023</v>
      </c>
      <c r="H1849" s="216">
        <v>4.6529850743194796</v>
      </c>
      <c r="I1849" s="216">
        <v>5.3680933159815298</v>
      </c>
      <c r="J1849" s="194">
        <f t="shared" si="141"/>
        <v>5.0105391951505052</v>
      </c>
      <c r="K1849" s="219">
        <f>InpC!$F$55*100</f>
        <v>0.15</v>
      </c>
      <c r="L1849" s="219">
        <f>InpC!$F$64*100</f>
        <v>0</v>
      </c>
      <c r="M1849" s="194">
        <f t="shared" si="142"/>
        <v>4.8605391951505048</v>
      </c>
      <c r="N1849" s="194">
        <f t="shared" si="143"/>
        <v>4.8605391951505048</v>
      </c>
    </row>
    <row r="1850" spans="5:14" x14ac:dyDescent="0.25">
      <c r="E1850" s="220">
        <f t="shared" si="144"/>
        <v>44953</v>
      </c>
      <c r="F1850" s="219">
        <f xml:space="preserve"> InpC!$F$28</f>
        <v>4</v>
      </c>
      <c r="G1850" s="217">
        <f t="shared" si="140"/>
        <v>2023</v>
      </c>
      <c r="H1850" s="216">
        <v>4.67886904529544</v>
      </c>
      <c r="I1850" s="216">
        <v>5.3919273422077598</v>
      </c>
      <c r="J1850" s="194">
        <f t="shared" si="141"/>
        <v>5.0353981937516004</v>
      </c>
      <c r="K1850" s="219">
        <f>InpC!$F$55*100</f>
        <v>0.15</v>
      </c>
      <c r="L1850" s="219">
        <f>InpC!$F$64*100</f>
        <v>0</v>
      </c>
      <c r="M1850" s="194">
        <f t="shared" si="142"/>
        <v>4.8853981937516</v>
      </c>
      <c r="N1850" s="194">
        <f t="shared" si="143"/>
        <v>4.8853981937516</v>
      </c>
    </row>
    <row r="1851" spans="5:14" x14ac:dyDescent="0.25">
      <c r="E1851" s="220">
        <f t="shared" si="144"/>
        <v>44956</v>
      </c>
      <c r="F1851" s="219">
        <f xml:space="preserve"> InpC!$F$28</f>
        <v>4</v>
      </c>
      <c r="G1851" s="217">
        <f t="shared" si="140"/>
        <v>2023</v>
      </c>
      <c r="H1851" s="216">
        <v>4.67727688642705</v>
      </c>
      <c r="I1851" s="216">
        <v>5.3866087416525801</v>
      </c>
      <c r="J1851" s="194">
        <f t="shared" si="141"/>
        <v>5.031942814039815</v>
      </c>
      <c r="K1851" s="219">
        <f>InpC!$F$55*100</f>
        <v>0.15</v>
      </c>
      <c r="L1851" s="219">
        <f>InpC!$F$64*100</f>
        <v>0</v>
      </c>
      <c r="M1851" s="194">
        <f t="shared" si="142"/>
        <v>4.8819428140398147</v>
      </c>
      <c r="N1851" s="194">
        <f t="shared" si="143"/>
        <v>4.8819428140398147</v>
      </c>
    </row>
    <row r="1852" spans="5:14" x14ac:dyDescent="0.25">
      <c r="E1852" s="220">
        <f t="shared" si="144"/>
        <v>44957</v>
      </c>
      <c r="F1852" s="219">
        <f xml:space="preserve"> InpC!$F$28</f>
        <v>4</v>
      </c>
      <c r="G1852" s="217">
        <f t="shared" si="140"/>
        <v>2023</v>
      </c>
      <c r="H1852" s="216">
        <v>4.7032518394817</v>
      </c>
      <c r="I1852" s="216">
        <v>5.4144384734305602</v>
      </c>
      <c r="J1852" s="194">
        <f t="shared" si="141"/>
        <v>5.0588451564561296</v>
      </c>
      <c r="K1852" s="219">
        <f>InpC!$F$55*100</f>
        <v>0.15</v>
      </c>
      <c r="L1852" s="219">
        <f>InpC!$F$64*100</f>
        <v>0</v>
      </c>
      <c r="M1852" s="194">
        <f t="shared" si="142"/>
        <v>4.9088451564561293</v>
      </c>
      <c r="N1852" s="194">
        <f t="shared" si="143"/>
        <v>4.9088451564561293</v>
      </c>
    </row>
    <row r="1853" spans="5:14" x14ac:dyDescent="0.25">
      <c r="E1853" s="220">
        <f t="shared" si="144"/>
        <v>44958</v>
      </c>
      <c r="F1853" s="219">
        <f xml:space="preserve"> InpC!$F$28</f>
        <v>4</v>
      </c>
      <c r="G1853" s="217">
        <f t="shared" si="140"/>
        <v>2023</v>
      </c>
      <c r="H1853" s="216">
        <v>4.7068496715085804</v>
      </c>
      <c r="I1853" s="216">
        <v>5.4359268938644698</v>
      </c>
      <c r="J1853" s="194">
        <f t="shared" si="141"/>
        <v>5.0713882826865255</v>
      </c>
      <c r="K1853" s="219">
        <f>InpC!$F$55*100</f>
        <v>0.15</v>
      </c>
      <c r="L1853" s="219">
        <f>InpC!$F$64*100</f>
        <v>0</v>
      </c>
      <c r="M1853" s="194">
        <f t="shared" si="142"/>
        <v>4.9213882826865252</v>
      </c>
      <c r="N1853" s="194">
        <f t="shared" si="143"/>
        <v>4.9213882826865252</v>
      </c>
    </row>
    <row r="1854" spans="5:14" x14ac:dyDescent="0.25">
      <c r="E1854" s="220">
        <f t="shared" si="144"/>
        <v>44959</v>
      </c>
      <c r="F1854" s="219">
        <f xml:space="preserve"> InpC!$F$28</f>
        <v>4</v>
      </c>
      <c r="G1854" s="217">
        <f t="shared" si="140"/>
        <v>2023</v>
      </c>
      <c r="H1854" s="216">
        <v>4.4423993253103404</v>
      </c>
      <c r="I1854" s="216">
        <v>5.1727097530555497</v>
      </c>
      <c r="J1854" s="194">
        <f t="shared" si="141"/>
        <v>4.8075545391829451</v>
      </c>
      <c r="K1854" s="219">
        <f>InpC!$F$55*100</f>
        <v>0.15</v>
      </c>
      <c r="L1854" s="219">
        <f>InpC!$F$64*100</f>
        <v>0</v>
      </c>
      <c r="M1854" s="194">
        <f t="shared" si="142"/>
        <v>4.6575545391829447</v>
      </c>
      <c r="N1854" s="194">
        <f t="shared" si="143"/>
        <v>4.6575545391829447</v>
      </c>
    </row>
    <row r="1855" spans="5:14" x14ac:dyDescent="0.25">
      <c r="E1855" s="220">
        <f t="shared" si="144"/>
        <v>44960</v>
      </c>
      <c r="F1855" s="219">
        <f xml:space="preserve"> InpC!$F$28</f>
        <v>4</v>
      </c>
      <c r="G1855" s="217">
        <f t="shared" si="140"/>
        <v>2023</v>
      </c>
      <c r="H1855" s="216">
        <v>4.4830970657929798</v>
      </c>
      <c r="I1855" s="216">
        <v>5.2019341896137004</v>
      </c>
      <c r="J1855" s="194">
        <f t="shared" si="141"/>
        <v>4.8425156277033405</v>
      </c>
      <c r="K1855" s="219">
        <f>InpC!$F$55*100</f>
        <v>0.15</v>
      </c>
      <c r="L1855" s="219">
        <f>InpC!$F$64*100</f>
        <v>0</v>
      </c>
      <c r="M1855" s="194">
        <f t="shared" si="142"/>
        <v>4.6925156277033402</v>
      </c>
      <c r="N1855" s="194">
        <f t="shared" si="143"/>
        <v>4.6925156277033402</v>
      </c>
    </row>
    <row r="1856" spans="5:14" x14ac:dyDescent="0.25">
      <c r="E1856" s="220">
        <f t="shared" si="144"/>
        <v>44963</v>
      </c>
      <c r="F1856" s="219">
        <f xml:space="preserve"> InpC!$F$28</f>
        <v>4</v>
      </c>
      <c r="G1856" s="217">
        <f t="shared" si="140"/>
        <v>2023</v>
      </c>
      <c r="H1856" s="216">
        <v>4.6219750361427199</v>
      </c>
      <c r="I1856" s="216">
        <v>5.3370718676288798</v>
      </c>
      <c r="J1856" s="194">
        <f t="shared" si="141"/>
        <v>4.9795234518858003</v>
      </c>
      <c r="K1856" s="219">
        <f>InpC!$F$55*100</f>
        <v>0.15</v>
      </c>
      <c r="L1856" s="219">
        <f>InpC!$F$64*100</f>
        <v>0</v>
      </c>
      <c r="M1856" s="194">
        <f t="shared" si="142"/>
        <v>4.8295234518857999</v>
      </c>
      <c r="N1856" s="194">
        <f t="shared" si="143"/>
        <v>4.8295234518857999</v>
      </c>
    </row>
    <row r="1857" spans="5:14" x14ac:dyDescent="0.25">
      <c r="E1857" s="220">
        <f t="shared" si="144"/>
        <v>44964</v>
      </c>
      <c r="F1857" s="219">
        <f xml:space="preserve"> InpC!$F$28</f>
        <v>4</v>
      </c>
      <c r="G1857" s="217">
        <f t="shared" si="140"/>
        <v>2023</v>
      </c>
      <c r="H1857" s="216">
        <v>4.6580482045570104</v>
      </c>
      <c r="I1857" s="216">
        <v>5.3702091611349596</v>
      </c>
      <c r="J1857" s="194">
        <f t="shared" si="141"/>
        <v>5.0141286828459855</v>
      </c>
      <c r="K1857" s="219">
        <f>InpC!$F$55*100</f>
        <v>0.15</v>
      </c>
      <c r="L1857" s="219">
        <f>InpC!$F$64*100</f>
        <v>0</v>
      </c>
      <c r="M1857" s="194">
        <f t="shared" si="142"/>
        <v>4.8641286828459851</v>
      </c>
      <c r="N1857" s="194">
        <f t="shared" si="143"/>
        <v>4.8641286828459851</v>
      </c>
    </row>
    <row r="1858" spans="5:14" x14ac:dyDescent="0.25">
      <c r="E1858" s="220">
        <f t="shared" si="144"/>
        <v>44965</v>
      </c>
      <c r="F1858" s="219">
        <f xml:space="preserve"> InpC!$F$28</f>
        <v>4</v>
      </c>
      <c r="G1858" s="217">
        <f t="shared" si="140"/>
        <v>2023</v>
      </c>
      <c r="H1858" s="216">
        <v>4.6902016863193596</v>
      </c>
      <c r="I1858" s="216">
        <v>5.39973264865049</v>
      </c>
      <c r="J1858" s="194">
        <f t="shared" si="141"/>
        <v>5.0449671674849252</v>
      </c>
      <c r="K1858" s="219">
        <f>InpC!$F$55*100</f>
        <v>0.15</v>
      </c>
      <c r="L1858" s="219">
        <f>InpC!$F$64*100</f>
        <v>0</v>
      </c>
      <c r="M1858" s="194">
        <f t="shared" si="142"/>
        <v>4.8949671674849249</v>
      </c>
      <c r="N1858" s="194">
        <f t="shared" si="143"/>
        <v>4.8949671674849249</v>
      </c>
    </row>
    <row r="1859" spans="5:14" x14ac:dyDescent="0.25">
      <c r="E1859" s="220">
        <f t="shared" si="144"/>
        <v>44966</v>
      </c>
      <c r="F1859" s="219">
        <f xml:space="preserve"> InpC!$F$28</f>
        <v>4</v>
      </c>
      <c r="G1859" s="217">
        <f t="shared" si="140"/>
        <v>2023</v>
      </c>
      <c r="H1859" s="216">
        <v>4.6741186449534204</v>
      </c>
      <c r="I1859" s="216">
        <v>5.3834682096441497</v>
      </c>
      <c r="J1859" s="194">
        <f t="shared" si="141"/>
        <v>5.0287934272987851</v>
      </c>
      <c r="K1859" s="219">
        <f>InpC!$F$55*100</f>
        <v>0.15</v>
      </c>
      <c r="L1859" s="219">
        <f>InpC!$F$64*100</f>
        <v>0</v>
      </c>
      <c r="M1859" s="194">
        <f t="shared" si="142"/>
        <v>4.8787934272987847</v>
      </c>
      <c r="N1859" s="194">
        <f t="shared" si="143"/>
        <v>4.8787934272987847</v>
      </c>
    </row>
    <row r="1860" spans="5:14" x14ac:dyDescent="0.25">
      <c r="E1860" s="220">
        <f t="shared" si="144"/>
        <v>44967</v>
      </c>
      <c r="F1860" s="219">
        <f xml:space="preserve"> InpC!$F$28</f>
        <v>4</v>
      </c>
      <c r="G1860" s="217">
        <f t="shared" si="140"/>
        <v>2023</v>
      </c>
      <c r="H1860" s="216">
        <v>4.7658724502179197</v>
      </c>
      <c r="I1860" s="216">
        <v>5.4815088554446696</v>
      </c>
      <c r="J1860" s="194">
        <f t="shared" si="141"/>
        <v>5.1236906528312947</v>
      </c>
      <c r="K1860" s="219">
        <f>InpC!$F$55*100</f>
        <v>0.15</v>
      </c>
      <c r="L1860" s="219">
        <f>InpC!$F$64*100</f>
        <v>0</v>
      </c>
      <c r="M1860" s="194">
        <f t="shared" si="142"/>
        <v>4.9736906528312943</v>
      </c>
      <c r="N1860" s="194">
        <f t="shared" si="143"/>
        <v>4.9736906528312943</v>
      </c>
    </row>
    <row r="1861" spans="5:14" x14ac:dyDescent="0.25">
      <c r="E1861" s="220">
        <f t="shared" si="144"/>
        <v>44970</v>
      </c>
      <c r="F1861" s="219">
        <f xml:space="preserve"> InpC!$F$28</f>
        <v>4</v>
      </c>
      <c r="G1861" s="217">
        <f t="shared" si="140"/>
        <v>2023</v>
      </c>
      <c r="H1861" s="216">
        <v>4.7894951153369902</v>
      </c>
      <c r="I1861" s="216">
        <v>5.5082656352695203</v>
      </c>
      <c r="J1861" s="194">
        <f t="shared" si="141"/>
        <v>5.1488803753032553</v>
      </c>
      <c r="K1861" s="219">
        <f>InpC!$F$55*100</f>
        <v>0.15</v>
      </c>
      <c r="L1861" s="219">
        <f>InpC!$F$64*100</f>
        <v>0</v>
      </c>
      <c r="M1861" s="194">
        <f t="shared" si="142"/>
        <v>4.9988803753032549</v>
      </c>
      <c r="N1861" s="194">
        <f t="shared" si="143"/>
        <v>4.9988803753032549</v>
      </c>
    </row>
    <row r="1862" spans="5:14" x14ac:dyDescent="0.25">
      <c r="E1862" s="220">
        <f t="shared" si="144"/>
        <v>44971</v>
      </c>
      <c r="F1862" s="219">
        <f xml:space="preserve"> InpC!$F$28</f>
        <v>4</v>
      </c>
      <c r="G1862" s="217">
        <f t="shared" si="140"/>
        <v>2023</v>
      </c>
      <c r="H1862" s="216">
        <v>4.8478282948924596</v>
      </c>
      <c r="I1862" s="216">
        <v>5.5638748393739403</v>
      </c>
      <c r="J1862" s="194">
        <f t="shared" si="141"/>
        <v>5.2058515671332</v>
      </c>
      <c r="K1862" s="219">
        <f>InpC!$F$55*100</f>
        <v>0.15</v>
      </c>
      <c r="L1862" s="219">
        <f>InpC!$F$64*100</f>
        <v>0</v>
      </c>
      <c r="M1862" s="194">
        <f t="shared" si="142"/>
        <v>5.0558515671331996</v>
      </c>
      <c r="N1862" s="194">
        <f t="shared" si="143"/>
        <v>5.0558515671331996</v>
      </c>
    </row>
    <row r="1863" spans="5:14" x14ac:dyDescent="0.25">
      <c r="E1863" s="220">
        <f t="shared" si="144"/>
        <v>44972</v>
      </c>
      <c r="F1863" s="219">
        <f xml:space="preserve"> InpC!$F$28</f>
        <v>4</v>
      </c>
      <c r="G1863" s="217">
        <f t="shared" ref="G1863:G1926" si="145">YEAR(E1863) + IF(MONTH(E1863) &gt;= F1863, 1, 0)</f>
        <v>2023</v>
      </c>
      <c r="H1863" s="216">
        <v>4.8220318396079396</v>
      </c>
      <c r="I1863" s="216">
        <v>5.5356939120934303</v>
      </c>
      <c r="J1863" s="194">
        <f t="shared" ref="J1863:J1926" si="146">IFERROR(AVERAGE(H1863:I1863),"")</f>
        <v>5.1788628758506849</v>
      </c>
      <c r="K1863" s="219">
        <f>InpC!$F$55*100</f>
        <v>0.15</v>
      </c>
      <c r="L1863" s="219">
        <f>InpC!$F$64*100</f>
        <v>0</v>
      </c>
      <c r="M1863" s="194">
        <f t="shared" ref="M1863:M1926" si="147" xml:space="preserve"> IFERROR(J1863 - K1863,"")</f>
        <v>5.0288628758506846</v>
      </c>
      <c r="N1863" s="194">
        <f t="shared" ref="N1863:N1926" si="148">IFERROR(J1863-K1863+L1863,"")</f>
        <v>5.0288628758506846</v>
      </c>
    </row>
    <row r="1864" spans="5:14" x14ac:dyDescent="0.25">
      <c r="E1864" s="220">
        <f t="shared" ref="E1864:E1927" si="149">WORKDAY(E1863,1,)</f>
        <v>44973</v>
      </c>
      <c r="F1864" s="219">
        <f xml:space="preserve"> InpC!$F$28</f>
        <v>4</v>
      </c>
      <c r="G1864" s="217">
        <f t="shared" si="145"/>
        <v>2023</v>
      </c>
      <c r="H1864" s="216">
        <v>4.8709956201332698</v>
      </c>
      <c r="I1864" s="216">
        <v>5.5888746585743903</v>
      </c>
      <c r="J1864" s="194">
        <f t="shared" si="146"/>
        <v>5.22993513935383</v>
      </c>
      <c r="K1864" s="219">
        <f>InpC!$F$55*100</f>
        <v>0.15</v>
      </c>
      <c r="L1864" s="219">
        <f>InpC!$F$64*100</f>
        <v>0</v>
      </c>
      <c r="M1864" s="194">
        <f t="shared" si="147"/>
        <v>5.0799351393538297</v>
      </c>
      <c r="N1864" s="194">
        <f t="shared" si="148"/>
        <v>5.0799351393538297</v>
      </c>
    </row>
    <row r="1865" spans="5:14" x14ac:dyDescent="0.25">
      <c r="E1865" s="220">
        <f t="shared" si="149"/>
        <v>44974</v>
      </c>
      <c r="F1865" s="219">
        <f xml:space="preserve"> InpC!$F$28</f>
        <v>4</v>
      </c>
      <c r="G1865" s="217">
        <f t="shared" si="145"/>
        <v>2023</v>
      </c>
      <c r="H1865" s="216">
        <v>4.9143626582977298</v>
      </c>
      <c r="I1865" s="216">
        <v>5.6387792017047902</v>
      </c>
      <c r="J1865" s="194">
        <f t="shared" si="146"/>
        <v>5.2765709300012595</v>
      </c>
      <c r="K1865" s="219">
        <f>InpC!$F$55*100</f>
        <v>0.15</v>
      </c>
      <c r="L1865" s="219">
        <f>InpC!$F$64*100</f>
        <v>0</v>
      </c>
      <c r="M1865" s="194">
        <f t="shared" si="147"/>
        <v>5.1265709300012592</v>
      </c>
      <c r="N1865" s="194">
        <f t="shared" si="148"/>
        <v>5.1265709300012592</v>
      </c>
    </row>
    <row r="1866" spans="5:14" x14ac:dyDescent="0.25">
      <c r="E1866" s="220">
        <f t="shared" si="149"/>
        <v>44977</v>
      </c>
      <c r="F1866" s="219">
        <f xml:space="preserve"> InpC!$F$28</f>
        <v>4</v>
      </c>
      <c r="G1866" s="217">
        <f t="shared" si="145"/>
        <v>2023</v>
      </c>
      <c r="H1866" s="216">
        <v>4.8713164249873699</v>
      </c>
      <c r="I1866" s="216">
        <v>5.5981218906910799</v>
      </c>
      <c r="J1866" s="194">
        <f t="shared" si="146"/>
        <v>5.2347191578392245</v>
      </c>
      <c r="K1866" s="219">
        <f>InpC!$F$55*100</f>
        <v>0.15</v>
      </c>
      <c r="L1866" s="219">
        <f>InpC!$F$64*100</f>
        <v>0</v>
      </c>
      <c r="M1866" s="194">
        <f t="shared" si="147"/>
        <v>5.0847191578392241</v>
      </c>
      <c r="N1866" s="194">
        <f t="shared" si="148"/>
        <v>5.0847191578392241</v>
      </c>
    </row>
    <row r="1867" spans="5:14" x14ac:dyDescent="0.25">
      <c r="E1867" s="220">
        <f t="shared" si="149"/>
        <v>44978</v>
      </c>
      <c r="F1867" s="219">
        <f xml:space="preserve"> InpC!$F$28</f>
        <v>4</v>
      </c>
      <c r="G1867" s="217">
        <f t="shared" si="145"/>
        <v>2023</v>
      </c>
      <c r="H1867" s="216">
        <v>4.9987279436326402</v>
      </c>
      <c r="I1867" s="216">
        <v>5.7309024684261596</v>
      </c>
      <c r="J1867" s="194">
        <f t="shared" si="146"/>
        <v>5.3648152060293999</v>
      </c>
      <c r="K1867" s="219">
        <f>InpC!$F$55*100</f>
        <v>0.15</v>
      </c>
      <c r="L1867" s="219">
        <f>InpC!$F$64*100</f>
        <v>0</v>
      </c>
      <c r="M1867" s="194">
        <f t="shared" si="147"/>
        <v>5.2148152060293995</v>
      </c>
      <c r="N1867" s="194">
        <f t="shared" si="148"/>
        <v>5.2148152060293995</v>
      </c>
    </row>
    <row r="1868" spans="5:14" x14ac:dyDescent="0.25">
      <c r="E1868" s="220">
        <f t="shared" si="149"/>
        <v>44979</v>
      </c>
      <c r="F1868" s="219">
        <f xml:space="preserve"> InpC!$F$28</f>
        <v>4</v>
      </c>
      <c r="G1868" s="217">
        <f t="shared" si="145"/>
        <v>2023</v>
      </c>
      <c r="H1868" s="216">
        <v>4.9990911069106101</v>
      </c>
      <c r="I1868" s="216">
        <v>5.7349755650012302</v>
      </c>
      <c r="J1868" s="194">
        <f t="shared" si="146"/>
        <v>5.3670333359559201</v>
      </c>
      <c r="K1868" s="219">
        <f>InpC!$F$55*100</f>
        <v>0.15</v>
      </c>
      <c r="L1868" s="219">
        <f>InpC!$F$64*100</f>
        <v>0</v>
      </c>
      <c r="M1868" s="194">
        <f t="shared" si="147"/>
        <v>5.2170333359559198</v>
      </c>
      <c r="N1868" s="194">
        <f t="shared" si="148"/>
        <v>5.2170333359559198</v>
      </c>
    </row>
    <row r="1869" spans="5:14" x14ac:dyDescent="0.25">
      <c r="E1869" s="220">
        <f t="shared" si="149"/>
        <v>44980</v>
      </c>
      <c r="F1869" s="219">
        <f xml:space="preserve"> InpC!$F$28</f>
        <v>4</v>
      </c>
      <c r="G1869" s="217">
        <f t="shared" si="145"/>
        <v>2023</v>
      </c>
      <c r="H1869" s="216">
        <v>5.0073951671407402</v>
      </c>
      <c r="I1869" s="216">
        <v>5.7381056829543997</v>
      </c>
      <c r="J1869" s="194">
        <f t="shared" si="146"/>
        <v>5.3727504250475704</v>
      </c>
      <c r="K1869" s="219">
        <f>InpC!$F$55*100</f>
        <v>0.15</v>
      </c>
      <c r="L1869" s="219">
        <f>InpC!$F$64*100</f>
        <v>0</v>
      </c>
      <c r="M1869" s="194">
        <f t="shared" si="147"/>
        <v>5.22275042504757</v>
      </c>
      <c r="N1869" s="194">
        <f t="shared" si="148"/>
        <v>5.22275042504757</v>
      </c>
    </row>
    <row r="1870" spans="5:14" x14ac:dyDescent="0.25">
      <c r="E1870" s="220">
        <f t="shared" si="149"/>
        <v>44981</v>
      </c>
      <c r="F1870" s="219">
        <f xml:space="preserve"> InpC!$F$28</f>
        <v>4</v>
      </c>
      <c r="G1870" s="217">
        <f t="shared" si="145"/>
        <v>2023</v>
      </c>
      <c r="H1870" s="216">
        <v>5.0639379140131098</v>
      </c>
      <c r="I1870" s="216">
        <v>5.7935857986809598</v>
      </c>
      <c r="J1870" s="194">
        <f t="shared" si="146"/>
        <v>5.4287618563470348</v>
      </c>
      <c r="K1870" s="219">
        <f>InpC!$F$55*100</f>
        <v>0.15</v>
      </c>
      <c r="L1870" s="219">
        <f>InpC!$F$64*100</f>
        <v>0</v>
      </c>
      <c r="M1870" s="194">
        <f t="shared" si="147"/>
        <v>5.2787618563470344</v>
      </c>
      <c r="N1870" s="194">
        <f t="shared" si="148"/>
        <v>5.2787618563470344</v>
      </c>
    </row>
    <row r="1871" spans="5:14" x14ac:dyDescent="0.25">
      <c r="E1871" s="220">
        <f t="shared" si="149"/>
        <v>44984</v>
      </c>
      <c r="F1871" s="219">
        <f xml:space="preserve"> InpC!$F$28</f>
        <v>4</v>
      </c>
      <c r="G1871" s="217">
        <f t="shared" si="145"/>
        <v>2023</v>
      </c>
      <c r="H1871" s="216">
        <v>5.1307075298024998</v>
      </c>
      <c r="I1871" s="216">
        <v>5.8580307082835699</v>
      </c>
      <c r="J1871" s="194">
        <f t="shared" si="146"/>
        <v>5.4943691190430348</v>
      </c>
      <c r="K1871" s="219">
        <f>InpC!$F$55*100</f>
        <v>0.15</v>
      </c>
      <c r="L1871" s="219">
        <f>InpC!$F$64*100</f>
        <v>0</v>
      </c>
      <c r="M1871" s="194">
        <f t="shared" si="147"/>
        <v>5.3443691190430345</v>
      </c>
      <c r="N1871" s="194">
        <f t="shared" si="148"/>
        <v>5.3443691190430345</v>
      </c>
    </row>
    <row r="1872" spans="5:14" x14ac:dyDescent="0.25">
      <c r="E1872" s="220">
        <f t="shared" si="149"/>
        <v>44985</v>
      </c>
      <c r="F1872" s="219">
        <f xml:space="preserve"> InpC!$F$28</f>
        <v>4</v>
      </c>
      <c r="G1872" s="217">
        <f t="shared" si="145"/>
        <v>2023</v>
      </c>
      <c r="H1872" s="216">
        <v>5.13879819442848</v>
      </c>
      <c r="I1872" s="216">
        <v>5.8659730791862303</v>
      </c>
      <c r="J1872" s="194">
        <f t="shared" si="146"/>
        <v>5.5023856368073556</v>
      </c>
      <c r="K1872" s="219">
        <f>InpC!$F$55*100</f>
        <v>0.15</v>
      </c>
      <c r="L1872" s="219">
        <f>InpC!$F$64*100</f>
        <v>0</v>
      </c>
      <c r="M1872" s="194">
        <f t="shared" si="147"/>
        <v>5.3523856368073552</v>
      </c>
      <c r="N1872" s="194">
        <f t="shared" si="148"/>
        <v>5.3523856368073552</v>
      </c>
    </row>
    <row r="1873" spans="5:14" x14ac:dyDescent="0.25">
      <c r="E1873" s="220">
        <f t="shared" si="149"/>
        <v>44986</v>
      </c>
      <c r="F1873" s="219">
        <f xml:space="preserve"> InpC!$F$28</f>
        <v>4</v>
      </c>
      <c r="G1873" s="217">
        <f t="shared" si="145"/>
        <v>2023</v>
      </c>
      <c r="H1873" s="216">
        <v>5.1961956295091403</v>
      </c>
      <c r="I1873" s="216">
        <v>5.9202031014670702</v>
      </c>
      <c r="J1873" s="194">
        <f t="shared" si="146"/>
        <v>5.5581993654881057</v>
      </c>
      <c r="K1873" s="219">
        <f>InpC!$F$55*100</f>
        <v>0.15</v>
      </c>
      <c r="L1873" s="219">
        <f>InpC!$F$64*100</f>
        <v>0</v>
      </c>
      <c r="M1873" s="194">
        <f t="shared" si="147"/>
        <v>5.4081993654881053</v>
      </c>
      <c r="N1873" s="194">
        <f t="shared" si="148"/>
        <v>5.4081993654881053</v>
      </c>
    </row>
    <row r="1874" spans="5:14" x14ac:dyDescent="0.25">
      <c r="E1874" s="220">
        <f t="shared" si="149"/>
        <v>44987</v>
      </c>
      <c r="F1874" s="219">
        <f xml:space="preserve"> InpC!$F$28</f>
        <v>4</v>
      </c>
      <c r="G1874" s="217">
        <f t="shared" si="145"/>
        <v>2023</v>
      </c>
      <c r="H1874" s="216">
        <v>5.2378161930563802</v>
      </c>
      <c r="I1874" s="216">
        <v>5.9616986682467399</v>
      </c>
      <c r="J1874" s="194">
        <f t="shared" si="146"/>
        <v>5.5997574306515601</v>
      </c>
      <c r="K1874" s="219">
        <f>InpC!$F$55*100</f>
        <v>0.15</v>
      </c>
      <c r="L1874" s="219">
        <f>InpC!$F$64*100</f>
        <v>0</v>
      </c>
      <c r="M1874" s="194">
        <f t="shared" si="147"/>
        <v>5.4497574306515597</v>
      </c>
      <c r="N1874" s="194">
        <f t="shared" si="148"/>
        <v>5.4497574306515597</v>
      </c>
    </row>
    <row r="1875" spans="5:14" x14ac:dyDescent="0.25">
      <c r="E1875" s="220">
        <f t="shared" si="149"/>
        <v>44988</v>
      </c>
      <c r="F1875" s="219">
        <f xml:space="preserve"> InpC!$F$28</f>
        <v>4</v>
      </c>
      <c r="G1875" s="217">
        <f t="shared" si="145"/>
        <v>2023</v>
      </c>
      <c r="H1875" s="216">
        <v>5.2460064222972296</v>
      </c>
      <c r="I1875" s="216">
        <v>5.9713783130327496</v>
      </c>
      <c r="J1875" s="194">
        <f t="shared" si="146"/>
        <v>5.6086923676649896</v>
      </c>
      <c r="K1875" s="219">
        <f>InpC!$F$55*100</f>
        <v>0.15</v>
      </c>
      <c r="L1875" s="219">
        <f>InpC!$F$64*100</f>
        <v>0</v>
      </c>
      <c r="M1875" s="194">
        <f t="shared" si="147"/>
        <v>5.4586923676649892</v>
      </c>
      <c r="N1875" s="194">
        <f t="shared" si="148"/>
        <v>5.4586923676649892</v>
      </c>
    </row>
    <row r="1876" spans="5:14" x14ac:dyDescent="0.25">
      <c r="E1876" s="220">
        <f t="shared" si="149"/>
        <v>44991</v>
      </c>
      <c r="F1876" s="219">
        <f xml:space="preserve"> InpC!$F$28</f>
        <v>4</v>
      </c>
      <c r="G1876" s="217">
        <f t="shared" si="145"/>
        <v>2023</v>
      </c>
      <c r="H1876" s="216">
        <v>5.2099617505839504</v>
      </c>
      <c r="I1876" s="216">
        <v>5.9321506481031099</v>
      </c>
      <c r="J1876" s="194">
        <f t="shared" si="146"/>
        <v>5.5710561993435306</v>
      </c>
      <c r="K1876" s="219">
        <f>InpC!$F$55*100</f>
        <v>0.15</v>
      </c>
      <c r="L1876" s="219">
        <f>InpC!$F$64*100</f>
        <v>0</v>
      </c>
      <c r="M1876" s="194">
        <f t="shared" si="147"/>
        <v>5.4210561993435302</v>
      </c>
      <c r="N1876" s="194">
        <f t="shared" si="148"/>
        <v>5.4210561993435302</v>
      </c>
    </row>
    <row r="1877" spans="5:14" x14ac:dyDescent="0.25">
      <c r="E1877" s="220">
        <f t="shared" si="149"/>
        <v>44992</v>
      </c>
      <c r="F1877" s="219">
        <f xml:space="preserve"> InpC!$F$28</f>
        <v>4</v>
      </c>
      <c r="G1877" s="217">
        <f t="shared" si="145"/>
        <v>2023</v>
      </c>
      <c r="H1877" s="216">
        <v>5.1711229208449003</v>
      </c>
      <c r="I1877" s="216">
        <v>5.8963918734833101</v>
      </c>
      <c r="J1877" s="194">
        <f t="shared" si="146"/>
        <v>5.5337573971641056</v>
      </c>
      <c r="K1877" s="219">
        <f>InpC!$F$55*100</f>
        <v>0.15</v>
      </c>
      <c r="L1877" s="219">
        <f>InpC!$F$64*100</f>
        <v>0</v>
      </c>
      <c r="M1877" s="194">
        <f t="shared" si="147"/>
        <v>5.3837573971641053</v>
      </c>
      <c r="N1877" s="194">
        <f t="shared" si="148"/>
        <v>5.3837573971641053</v>
      </c>
    </row>
    <row r="1878" spans="5:14" x14ac:dyDescent="0.25">
      <c r="E1878" s="220">
        <f t="shared" si="149"/>
        <v>44993</v>
      </c>
      <c r="F1878" s="219">
        <f xml:space="preserve"> InpC!$F$28</f>
        <v>4</v>
      </c>
      <c r="G1878" s="217">
        <f t="shared" si="145"/>
        <v>2023</v>
      </c>
      <c r="H1878" s="216">
        <v>5.0860202041993698</v>
      </c>
      <c r="I1878" s="216">
        <v>5.8094878171226698</v>
      </c>
      <c r="J1878" s="194">
        <f t="shared" si="146"/>
        <v>5.4477540106610203</v>
      </c>
      <c r="K1878" s="219">
        <f>InpC!$F$55*100</f>
        <v>0.15</v>
      </c>
      <c r="L1878" s="219">
        <f>InpC!$F$64*100</f>
        <v>0</v>
      </c>
      <c r="M1878" s="194">
        <f t="shared" si="147"/>
        <v>5.2977540106610199</v>
      </c>
      <c r="N1878" s="194">
        <f t="shared" si="148"/>
        <v>5.2977540106610199</v>
      </c>
    </row>
    <row r="1879" spans="5:14" x14ac:dyDescent="0.25">
      <c r="E1879" s="220">
        <f t="shared" si="149"/>
        <v>44994</v>
      </c>
      <c r="F1879" s="219">
        <f xml:space="preserve"> InpC!$F$28</f>
        <v>4</v>
      </c>
      <c r="G1879" s="217">
        <f t="shared" si="145"/>
        <v>2023</v>
      </c>
      <c r="H1879" s="216">
        <v>5.1325722377750802</v>
      </c>
      <c r="I1879" s="216">
        <v>5.8535615444560198</v>
      </c>
      <c r="J1879" s="194">
        <f t="shared" si="146"/>
        <v>5.49306689111555</v>
      </c>
      <c r="K1879" s="219">
        <f>InpC!$F$55*100</f>
        <v>0.15</v>
      </c>
      <c r="L1879" s="219">
        <f>InpC!$F$64*100</f>
        <v>0</v>
      </c>
      <c r="M1879" s="194">
        <f t="shared" si="147"/>
        <v>5.3430668911155497</v>
      </c>
      <c r="N1879" s="194">
        <f t="shared" si="148"/>
        <v>5.3430668911155497</v>
      </c>
    </row>
    <row r="1880" spans="5:14" x14ac:dyDescent="0.25">
      <c r="E1880" s="220">
        <f t="shared" si="149"/>
        <v>44995</v>
      </c>
      <c r="F1880" s="219">
        <f xml:space="preserve"> InpC!$F$28</f>
        <v>4</v>
      </c>
      <c r="G1880" s="217">
        <f t="shared" si="145"/>
        <v>2023</v>
      </c>
      <c r="H1880" s="216">
        <v>5.0011553114791099</v>
      </c>
      <c r="I1880" s="216">
        <v>5.7299122954082202</v>
      </c>
      <c r="J1880" s="194">
        <f t="shared" si="146"/>
        <v>5.3655338034436646</v>
      </c>
      <c r="K1880" s="219">
        <f>InpC!$F$55*100</f>
        <v>0.15</v>
      </c>
      <c r="L1880" s="219">
        <f>InpC!$F$64*100</f>
        <v>0</v>
      </c>
      <c r="M1880" s="194">
        <f t="shared" si="147"/>
        <v>5.2155338034436642</v>
      </c>
      <c r="N1880" s="194">
        <f t="shared" si="148"/>
        <v>5.2155338034436642</v>
      </c>
    </row>
    <row r="1881" spans="5:14" x14ac:dyDescent="0.25">
      <c r="E1881" s="220">
        <f t="shared" si="149"/>
        <v>44998</v>
      </c>
      <c r="F1881" s="219">
        <f xml:space="preserve"> InpC!$F$28</f>
        <v>4</v>
      </c>
      <c r="G1881" s="217">
        <f t="shared" si="145"/>
        <v>2023</v>
      </c>
      <c r="H1881" s="216">
        <v>4.8743907756128602</v>
      </c>
      <c r="I1881" s="216">
        <v>5.6219838728275402</v>
      </c>
      <c r="J1881" s="194">
        <f t="shared" si="146"/>
        <v>5.2481873242202006</v>
      </c>
      <c r="K1881" s="219">
        <f>InpC!$F$55*100</f>
        <v>0.15</v>
      </c>
      <c r="L1881" s="219">
        <f>InpC!$F$64*100</f>
        <v>0</v>
      </c>
      <c r="M1881" s="194">
        <f t="shared" si="147"/>
        <v>5.0981873242202003</v>
      </c>
      <c r="N1881" s="194">
        <f t="shared" si="148"/>
        <v>5.0981873242202003</v>
      </c>
    </row>
    <row r="1882" spans="5:14" x14ac:dyDescent="0.25">
      <c r="E1882" s="220">
        <f t="shared" si="149"/>
        <v>44999</v>
      </c>
      <c r="F1882" s="219">
        <f xml:space="preserve"> InpC!$F$28</f>
        <v>4</v>
      </c>
      <c r="G1882" s="217">
        <f t="shared" si="145"/>
        <v>2023</v>
      </c>
      <c r="H1882" s="216">
        <v>4.9793369707688804</v>
      </c>
      <c r="I1882" s="216">
        <v>5.7279695942484796</v>
      </c>
      <c r="J1882" s="194">
        <f t="shared" si="146"/>
        <v>5.35365328250868</v>
      </c>
      <c r="K1882" s="219">
        <f>InpC!$F$55*100</f>
        <v>0.15</v>
      </c>
      <c r="L1882" s="219">
        <f>InpC!$F$64*100</f>
        <v>0</v>
      </c>
      <c r="M1882" s="194">
        <f t="shared" si="147"/>
        <v>5.2036532825086796</v>
      </c>
      <c r="N1882" s="194">
        <f t="shared" si="148"/>
        <v>5.2036532825086796</v>
      </c>
    </row>
    <row r="1883" spans="5:14" x14ac:dyDescent="0.25">
      <c r="E1883" s="220">
        <f t="shared" si="149"/>
        <v>45000</v>
      </c>
      <c r="F1883" s="219">
        <f xml:space="preserve"> InpC!$F$28</f>
        <v>4</v>
      </c>
      <c r="G1883" s="217">
        <f t="shared" si="145"/>
        <v>2023</v>
      </c>
      <c r="H1883" s="216">
        <v>4.8642171761738497</v>
      </c>
      <c r="I1883" s="216">
        <v>5.6160070191320504</v>
      </c>
      <c r="J1883" s="194">
        <f t="shared" si="146"/>
        <v>5.2401120976529505</v>
      </c>
      <c r="K1883" s="219">
        <f>InpC!$F$55*100</f>
        <v>0.15</v>
      </c>
      <c r="L1883" s="219">
        <f>InpC!$F$64*100</f>
        <v>0</v>
      </c>
      <c r="M1883" s="194">
        <f t="shared" si="147"/>
        <v>5.0901120976529501</v>
      </c>
      <c r="N1883" s="194">
        <f t="shared" si="148"/>
        <v>5.0901120976529501</v>
      </c>
    </row>
    <row r="1884" spans="5:14" x14ac:dyDescent="0.25">
      <c r="E1884" s="220">
        <f t="shared" si="149"/>
        <v>45001</v>
      </c>
      <c r="F1884" s="219">
        <f xml:space="preserve"> InpC!$F$28</f>
        <v>4</v>
      </c>
      <c r="G1884" s="217">
        <f t="shared" si="145"/>
        <v>2023</v>
      </c>
      <c r="H1884" s="216">
        <v>4.8947871813911998</v>
      </c>
      <c r="I1884" s="216">
        <v>5.6519288941814203</v>
      </c>
      <c r="J1884" s="194">
        <f t="shared" si="146"/>
        <v>5.2733580377863101</v>
      </c>
      <c r="K1884" s="219">
        <f>InpC!$F$55*100</f>
        <v>0.15</v>
      </c>
      <c r="L1884" s="219">
        <f>InpC!$F$64*100</f>
        <v>0</v>
      </c>
      <c r="M1884" s="194">
        <f t="shared" si="147"/>
        <v>5.1233580377863097</v>
      </c>
      <c r="N1884" s="194">
        <f t="shared" si="148"/>
        <v>5.1233580377863097</v>
      </c>
    </row>
    <row r="1885" spans="5:14" x14ac:dyDescent="0.25">
      <c r="E1885" s="220">
        <f t="shared" si="149"/>
        <v>45002</v>
      </c>
      <c r="F1885" s="219">
        <f xml:space="preserve"> InpC!$F$28</f>
        <v>4</v>
      </c>
      <c r="G1885" s="217">
        <f t="shared" si="145"/>
        <v>2023</v>
      </c>
      <c r="H1885" s="216">
        <v>4.8335049858480801</v>
      </c>
      <c r="I1885" s="216">
        <v>5.5912790144192197</v>
      </c>
      <c r="J1885" s="194">
        <f t="shared" si="146"/>
        <v>5.2123920001336499</v>
      </c>
      <c r="K1885" s="219">
        <f>InpC!$F$55*100</f>
        <v>0.15</v>
      </c>
      <c r="L1885" s="219">
        <f>InpC!$F$64*100</f>
        <v>0</v>
      </c>
      <c r="M1885" s="194">
        <f t="shared" si="147"/>
        <v>5.0623920001336495</v>
      </c>
      <c r="N1885" s="194">
        <f t="shared" si="148"/>
        <v>5.0623920001336495</v>
      </c>
    </row>
    <row r="1886" spans="5:14" x14ac:dyDescent="0.25">
      <c r="E1886" s="220">
        <f t="shared" si="149"/>
        <v>45005</v>
      </c>
      <c r="F1886" s="219">
        <f xml:space="preserve"> InpC!$F$28</f>
        <v>4</v>
      </c>
      <c r="G1886" s="217">
        <f t="shared" si="145"/>
        <v>2023</v>
      </c>
      <c r="H1886" s="216">
        <v>4.90239627206258</v>
      </c>
      <c r="I1886" s="216">
        <v>5.6687313949197797</v>
      </c>
      <c r="J1886" s="194">
        <f t="shared" si="146"/>
        <v>5.2855638334911799</v>
      </c>
      <c r="K1886" s="219">
        <f>InpC!$F$55*100</f>
        <v>0.15</v>
      </c>
      <c r="L1886" s="219">
        <f>InpC!$F$64*100</f>
        <v>0</v>
      </c>
      <c r="M1886" s="194">
        <f t="shared" si="147"/>
        <v>5.1355638334911795</v>
      </c>
      <c r="N1886" s="194">
        <f t="shared" si="148"/>
        <v>5.1355638334911795</v>
      </c>
    </row>
    <row r="1887" spans="5:14" x14ac:dyDescent="0.25">
      <c r="E1887" s="220">
        <f t="shared" si="149"/>
        <v>45006</v>
      </c>
      <c r="F1887" s="219">
        <f xml:space="preserve"> InpC!$F$28</f>
        <v>4</v>
      </c>
      <c r="G1887" s="217">
        <f t="shared" si="145"/>
        <v>2023</v>
      </c>
      <c r="H1887" s="216">
        <v>4.9130961511865801</v>
      </c>
      <c r="I1887" s="216">
        <v>5.6706875337551903</v>
      </c>
      <c r="J1887" s="194">
        <f t="shared" si="146"/>
        <v>5.2918918424708856</v>
      </c>
      <c r="K1887" s="219">
        <f>InpC!$F$55*100</f>
        <v>0.15</v>
      </c>
      <c r="L1887" s="219">
        <f>InpC!$F$64*100</f>
        <v>0</v>
      </c>
      <c r="M1887" s="194">
        <f t="shared" si="147"/>
        <v>5.1418918424708853</v>
      </c>
      <c r="N1887" s="194">
        <f t="shared" si="148"/>
        <v>5.1418918424708853</v>
      </c>
    </row>
    <row r="1888" spans="5:14" x14ac:dyDescent="0.25">
      <c r="E1888" s="220">
        <f t="shared" si="149"/>
        <v>45007</v>
      </c>
      <c r="F1888" s="219">
        <f xml:space="preserve"> InpC!$F$28</f>
        <v>4</v>
      </c>
      <c r="G1888" s="217">
        <f t="shared" si="145"/>
        <v>2023</v>
      </c>
      <c r="H1888" s="216">
        <v>4.9743576359711099</v>
      </c>
      <c r="I1888" s="216">
        <v>5.7253551591324197</v>
      </c>
      <c r="J1888" s="194">
        <f t="shared" si="146"/>
        <v>5.3498563975517648</v>
      </c>
      <c r="K1888" s="219">
        <f>InpC!$F$55*100</f>
        <v>0.15</v>
      </c>
      <c r="L1888" s="219">
        <f>InpC!$F$64*100</f>
        <v>0</v>
      </c>
      <c r="M1888" s="194">
        <f t="shared" si="147"/>
        <v>5.1998563975517644</v>
      </c>
      <c r="N1888" s="194">
        <f t="shared" si="148"/>
        <v>5.1998563975517644</v>
      </c>
    </row>
    <row r="1889" spans="5:14" x14ac:dyDescent="0.25">
      <c r="E1889" s="220">
        <f t="shared" si="149"/>
        <v>45008</v>
      </c>
      <c r="F1889" s="219">
        <f xml:space="preserve"> InpC!$F$28</f>
        <v>4</v>
      </c>
      <c r="G1889" s="217">
        <f t="shared" si="145"/>
        <v>2023</v>
      </c>
      <c r="H1889" s="216">
        <v>4.8865992552723299</v>
      </c>
      <c r="I1889" s="216">
        <v>5.6404384131588703</v>
      </c>
      <c r="J1889" s="194">
        <f t="shared" si="146"/>
        <v>5.2635188342156001</v>
      </c>
      <c r="K1889" s="219">
        <f>InpC!$F$55*100</f>
        <v>0.15</v>
      </c>
      <c r="L1889" s="219">
        <f>InpC!$F$64*100</f>
        <v>0</v>
      </c>
      <c r="M1889" s="194">
        <f t="shared" si="147"/>
        <v>5.1135188342155997</v>
      </c>
      <c r="N1889" s="194">
        <f t="shared" si="148"/>
        <v>5.1135188342155997</v>
      </c>
    </row>
    <row r="1890" spans="5:14" x14ac:dyDescent="0.25">
      <c r="E1890" s="220">
        <f t="shared" si="149"/>
        <v>45009</v>
      </c>
      <c r="F1890" s="219">
        <f xml:space="preserve"> InpC!$F$28</f>
        <v>4</v>
      </c>
      <c r="G1890" s="217">
        <f t="shared" si="145"/>
        <v>2023</v>
      </c>
      <c r="H1890" s="216">
        <v>4.80618953910108</v>
      </c>
      <c r="I1890" s="216">
        <v>5.5753932390004701</v>
      </c>
      <c r="J1890" s="194">
        <f t="shared" si="146"/>
        <v>5.1907913890507746</v>
      </c>
      <c r="K1890" s="219">
        <f>InpC!$F$55*100</f>
        <v>0.15</v>
      </c>
      <c r="L1890" s="219">
        <f>InpC!$F$64*100</f>
        <v>0</v>
      </c>
      <c r="M1890" s="194">
        <f t="shared" si="147"/>
        <v>5.0407913890507743</v>
      </c>
      <c r="N1890" s="194">
        <f t="shared" si="148"/>
        <v>5.0407913890507743</v>
      </c>
    </row>
    <row r="1891" spans="5:14" x14ac:dyDescent="0.25">
      <c r="E1891" s="220">
        <f t="shared" si="149"/>
        <v>45012</v>
      </c>
      <c r="F1891" s="219">
        <f xml:space="preserve"> InpC!$F$28</f>
        <v>4</v>
      </c>
      <c r="G1891" s="217">
        <f t="shared" si="145"/>
        <v>2023</v>
      </c>
      <c r="H1891" s="216">
        <v>4.8932515521049398</v>
      </c>
      <c r="I1891" s="216">
        <v>5.6632001724985201</v>
      </c>
      <c r="J1891" s="194">
        <f t="shared" si="146"/>
        <v>5.2782258623017295</v>
      </c>
      <c r="K1891" s="219">
        <f>InpC!$F$55*100</f>
        <v>0.15</v>
      </c>
      <c r="L1891" s="219">
        <f>InpC!$F$64*100</f>
        <v>0</v>
      </c>
      <c r="M1891" s="194">
        <f t="shared" si="147"/>
        <v>5.1282258623017292</v>
      </c>
      <c r="N1891" s="194">
        <f t="shared" si="148"/>
        <v>5.1282258623017292</v>
      </c>
    </row>
    <row r="1892" spans="5:14" x14ac:dyDescent="0.25">
      <c r="E1892" s="220">
        <f t="shared" si="149"/>
        <v>45013</v>
      </c>
      <c r="F1892" s="219">
        <f xml:space="preserve"> InpC!$F$28</f>
        <v>4</v>
      </c>
      <c r="G1892" s="217">
        <f t="shared" si="145"/>
        <v>2023</v>
      </c>
      <c r="H1892" s="216">
        <v>4.9604980615634</v>
      </c>
      <c r="I1892" s="216">
        <v>5.7346965003942003</v>
      </c>
      <c r="J1892" s="194">
        <f t="shared" si="146"/>
        <v>5.3475972809787997</v>
      </c>
      <c r="K1892" s="219">
        <f>InpC!$F$55*100</f>
        <v>0.15</v>
      </c>
      <c r="L1892" s="219">
        <f>InpC!$F$64*100</f>
        <v>0</v>
      </c>
      <c r="M1892" s="194">
        <f t="shared" si="147"/>
        <v>5.1975972809787994</v>
      </c>
      <c r="N1892" s="194">
        <f t="shared" si="148"/>
        <v>5.1975972809787994</v>
      </c>
    </row>
    <row r="1893" spans="5:14" x14ac:dyDescent="0.25">
      <c r="E1893" s="220">
        <f t="shared" si="149"/>
        <v>45014</v>
      </c>
      <c r="F1893" s="219">
        <f xml:space="preserve"> InpC!$F$28</f>
        <v>4</v>
      </c>
      <c r="G1893" s="217">
        <f t="shared" si="145"/>
        <v>2023</v>
      </c>
      <c r="H1893" s="216">
        <v>4.9334105607799001</v>
      </c>
      <c r="I1893" s="216">
        <v>5.7058551004464402</v>
      </c>
      <c r="J1893" s="194">
        <f t="shared" si="146"/>
        <v>5.3196328306131697</v>
      </c>
      <c r="K1893" s="219">
        <f>InpC!$F$55*100</f>
        <v>0.15</v>
      </c>
      <c r="L1893" s="219">
        <f>InpC!$F$64*100</f>
        <v>0</v>
      </c>
      <c r="M1893" s="194">
        <f t="shared" si="147"/>
        <v>5.1696328306131694</v>
      </c>
      <c r="N1893" s="194">
        <f t="shared" si="148"/>
        <v>5.1696328306131694</v>
      </c>
    </row>
    <row r="1894" spans="5:14" x14ac:dyDescent="0.25">
      <c r="E1894" s="220">
        <f t="shared" si="149"/>
        <v>45015</v>
      </c>
      <c r="F1894" s="219">
        <f xml:space="preserve"> InpC!$F$28</f>
        <v>4</v>
      </c>
      <c r="G1894" s="217">
        <f t="shared" si="145"/>
        <v>2023</v>
      </c>
      <c r="H1894" s="216">
        <v>4.9635227261202601</v>
      </c>
      <c r="I1894" s="216">
        <v>5.7349206520214597</v>
      </c>
      <c r="J1894" s="194">
        <f t="shared" si="146"/>
        <v>5.3492216890708599</v>
      </c>
      <c r="K1894" s="219">
        <f>InpC!$F$55*100</f>
        <v>0.15</v>
      </c>
      <c r="L1894" s="219">
        <f>InpC!$F$64*100</f>
        <v>0</v>
      </c>
      <c r="M1894" s="194">
        <f t="shared" si="147"/>
        <v>5.1992216890708596</v>
      </c>
      <c r="N1894" s="194">
        <f t="shared" si="148"/>
        <v>5.1992216890708596</v>
      </c>
    </row>
    <row r="1895" spans="5:14" x14ac:dyDescent="0.25">
      <c r="E1895" s="220">
        <f t="shared" si="149"/>
        <v>45016</v>
      </c>
      <c r="F1895" s="219">
        <f xml:space="preserve"> InpC!$F$28</f>
        <v>4</v>
      </c>
      <c r="G1895" s="217">
        <f t="shared" si="145"/>
        <v>2023</v>
      </c>
      <c r="H1895" s="216">
        <v>4.97598841398601</v>
      </c>
      <c r="I1895" s="216">
        <v>5.7437712264384402</v>
      </c>
      <c r="J1895" s="194">
        <f t="shared" si="146"/>
        <v>5.3598798202122246</v>
      </c>
      <c r="K1895" s="219">
        <f>InpC!$F$55*100</f>
        <v>0.15</v>
      </c>
      <c r="L1895" s="219">
        <f>InpC!$F$64*100</f>
        <v>0</v>
      </c>
      <c r="M1895" s="194">
        <f t="shared" si="147"/>
        <v>5.2098798202122243</v>
      </c>
      <c r="N1895" s="194">
        <f t="shared" si="148"/>
        <v>5.2098798202122243</v>
      </c>
    </row>
    <row r="1896" spans="5:14" x14ac:dyDescent="0.25">
      <c r="E1896" s="220">
        <f t="shared" si="149"/>
        <v>45019</v>
      </c>
      <c r="F1896" s="219">
        <f xml:space="preserve"> InpC!$F$28</f>
        <v>4</v>
      </c>
      <c r="G1896" s="217">
        <f t="shared" si="145"/>
        <v>2024</v>
      </c>
      <c r="H1896" s="216">
        <v>4.8837211209081399</v>
      </c>
      <c r="I1896" s="216">
        <v>5.6427503181487602</v>
      </c>
      <c r="J1896" s="194">
        <f t="shared" si="146"/>
        <v>5.26323571952845</v>
      </c>
      <c r="K1896" s="219">
        <f>InpC!$F$55*100</f>
        <v>0.15</v>
      </c>
      <c r="L1896" s="219">
        <f>InpC!$F$64*100</f>
        <v>0</v>
      </c>
      <c r="M1896" s="194">
        <f t="shared" si="147"/>
        <v>5.1132357195284497</v>
      </c>
      <c r="N1896" s="194">
        <f t="shared" si="148"/>
        <v>5.1132357195284497</v>
      </c>
    </row>
    <row r="1897" spans="5:14" x14ac:dyDescent="0.25">
      <c r="E1897" s="220">
        <f t="shared" si="149"/>
        <v>45020</v>
      </c>
      <c r="F1897" s="219">
        <f xml:space="preserve"> InpC!$F$28</f>
        <v>4</v>
      </c>
      <c r="G1897" s="217">
        <f t="shared" si="145"/>
        <v>2024</v>
      </c>
      <c r="H1897" s="216">
        <v>4.8733904611895502</v>
      </c>
      <c r="I1897" s="216">
        <v>5.6304412450810499</v>
      </c>
      <c r="J1897" s="194">
        <f t="shared" si="146"/>
        <v>5.2519158531352996</v>
      </c>
      <c r="K1897" s="219">
        <f>InpC!$F$55*100</f>
        <v>0.15</v>
      </c>
      <c r="L1897" s="219">
        <f>InpC!$F$64*100</f>
        <v>0</v>
      </c>
      <c r="M1897" s="194">
        <f t="shared" si="147"/>
        <v>5.1019158531352993</v>
      </c>
      <c r="N1897" s="194">
        <f t="shared" si="148"/>
        <v>5.1019158531352993</v>
      </c>
    </row>
    <row r="1898" spans="5:14" x14ac:dyDescent="0.25">
      <c r="E1898" s="220">
        <f t="shared" si="149"/>
        <v>45021</v>
      </c>
      <c r="F1898" s="219">
        <f xml:space="preserve"> InpC!$F$28</f>
        <v>4</v>
      </c>
      <c r="G1898" s="217">
        <f t="shared" si="145"/>
        <v>2024</v>
      </c>
      <c r="H1898" s="216">
        <v>4.8723682991814901</v>
      </c>
      <c r="I1898" s="216">
        <v>5.6348915610727204</v>
      </c>
      <c r="J1898" s="194">
        <f t="shared" si="146"/>
        <v>5.2536299301271052</v>
      </c>
      <c r="K1898" s="219">
        <f>InpC!$F$55*100</f>
        <v>0.15</v>
      </c>
      <c r="L1898" s="219">
        <f>InpC!$F$64*100</f>
        <v>0</v>
      </c>
      <c r="M1898" s="194">
        <f t="shared" si="147"/>
        <v>5.1036299301271049</v>
      </c>
      <c r="N1898" s="194">
        <f t="shared" si="148"/>
        <v>5.1036299301271049</v>
      </c>
    </row>
    <row r="1899" spans="5:14" x14ac:dyDescent="0.25">
      <c r="E1899" s="220">
        <f t="shared" si="149"/>
        <v>45022</v>
      </c>
      <c r="F1899" s="219">
        <f xml:space="preserve"> InpC!$F$28</f>
        <v>4</v>
      </c>
      <c r="G1899" s="217">
        <f t="shared" si="145"/>
        <v>2024</v>
      </c>
      <c r="H1899" s="216">
        <v>4.87173006492936</v>
      </c>
      <c r="I1899" s="216">
        <v>5.6330653278525702</v>
      </c>
      <c r="J1899" s="194">
        <f t="shared" si="146"/>
        <v>5.2523976963909647</v>
      </c>
      <c r="K1899" s="219">
        <f>InpC!$F$55*100</f>
        <v>0.15</v>
      </c>
      <c r="L1899" s="219">
        <f>InpC!$F$64*100</f>
        <v>0</v>
      </c>
      <c r="M1899" s="194">
        <f t="shared" si="147"/>
        <v>5.1023976963909643</v>
      </c>
      <c r="N1899" s="194">
        <f t="shared" si="148"/>
        <v>5.1023976963909643</v>
      </c>
    </row>
    <row r="1900" spans="5:14" x14ac:dyDescent="0.25">
      <c r="E1900" s="220">
        <f t="shared" si="149"/>
        <v>45023</v>
      </c>
      <c r="F1900" s="219">
        <f xml:space="preserve"> InpC!$F$28</f>
        <v>4</v>
      </c>
      <c r="G1900" s="217">
        <f t="shared" si="145"/>
        <v>2024</v>
      </c>
      <c r="H1900" s="216">
        <v>4.8719085946177003</v>
      </c>
      <c r="I1900" s="216">
        <v>5.6331748526699403</v>
      </c>
      <c r="J1900" s="194">
        <f t="shared" si="146"/>
        <v>5.2525417236438203</v>
      </c>
      <c r="K1900" s="219">
        <f>InpC!$F$55*100</f>
        <v>0.15</v>
      </c>
      <c r="L1900" s="219">
        <f>InpC!$F$64*100</f>
        <v>0</v>
      </c>
      <c r="M1900" s="194">
        <f t="shared" si="147"/>
        <v>5.10254172364382</v>
      </c>
      <c r="N1900" s="194">
        <f t="shared" si="148"/>
        <v>5.10254172364382</v>
      </c>
    </row>
    <row r="1901" spans="5:14" x14ac:dyDescent="0.25">
      <c r="E1901" s="220">
        <f t="shared" si="149"/>
        <v>45026</v>
      </c>
      <c r="F1901" s="219">
        <f xml:space="preserve"> InpC!$F$28</f>
        <v>4</v>
      </c>
      <c r="G1901" s="217">
        <f t="shared" si="145"/>
        <v>2024</v>
      </c>
      <c r="H1901" s="216">
        <v>4.8724452731155301</v>
      </c>
      <c r="I1901" s="216">
        <v>5.6335030842478</v>
      </c>
      <c r="J1901" s="194">
        <f t="shared" si="146"/>
        <v>5.2529741786816651</v>
      </c>
      <c r="K1901" s="219">
        <f>InpC!$F$55*100</f>
        <v>0.15</v>
      </c>
      <c r="L1901" s="219">
        <f>InpC!$F$64*100</f>
        <v>0</v>
      </c>
      <c r="M1901" s="194">
        <f t="shared" si="147"/>
        <v>5.1029741786816647</v>
      </c>
      <c r="N1901" s="194">
        <f t="shared" si="148"/>
        <v>5.1029741786816647</v>
      </c>
    </row>
    <row r="1902" spans="5:14" x14ac:dyDescent="0.25">
      <c r="E1902" s="220">
        <f t="shared" si="149"/>
        <v>45027</v>
      </c>
      <c r="F1902" s="219">
        <f xml:space="preserve"> InpC!$F$28</f>
        <v>4</v>
      </c>
      <c r="G1902" s="217">
        <f t="shared" si="145"/>
        <v>2024</v>
      </c>
      <c r="H1902" s="216">
        <v>4.9647991483273604</v>
      </c>
      <c r="I1902" s="216">
        <v>5.7215689210412704</v>
      </c>
      <c r="J1902" s="194">
        <f t="shared" si="146"/>
        <v>5.3431840346843149</v>
      </c>
      <c r="K1902" s="219">
        <f>InpC!$F$55*100</f>
        <v>0.15</v>
      </c>
      <c r="L1902" s="219">
        <f>InpC!$F$64*100</f>
        <v>0</v>
      </c>
      <c r="M1902" s="194">
        <f t="shared" si="147"/>
        <v>5.1931840346843146</v>
      </c>
      <c r="N1902" s="194">
        <f t="shared" si="148"/>
        <v>5.1931840346843146</v>
      </c>
    </row>
    <row r="1903" spans="5:14" x14ac:dyDescent="0.25">
      <c r="E1903" s="220">
        <f t="shared" si="149"/>
        <v>45028</v>
      </c>
      <c r="F1903" s="219">
        <f xml:space="preserve"> InpC!$F$28</f>
        <v>4</v>
      </c>
      <c r="G1903" s="217">
        <f t="shared" si="145"/>
        <v>2024</v>
      </c>
      <c r="H1903" s="216">
        <v>4.9821487411735603</v>
      </c>
      <c r="I1903" s="216">
        <v>5.7412947373761298</v>
      </c>
      <c r="J1903" s="194">
        <f t="shared" si="146"/>
        <v>5.3617217392748451</v>
      </c>
      <c r="K1903" s="219">
        <f>InpC!$F$55*100</f>
        <v>0.15</v>
      </c>
      <c r="L1903" s="219">
        <f>InpC!$F$64*100</f>
        <v>0</v>
      </c>
      <c r="M1903" s="194">
        <f t="shared" si="147"/>
        <v>5.2117217392748447</v>
      </c>
      <c r="N1903" s="194">
        <f t="shared" si="148"/>
        <v>5.2117217392748447</v>
      </c>
    </row>
    <row r="1904" spans="5:14" x14ac:dyDescent="0.25">
      <c r="E1904" s="220">
        <f t="shared" si="149"/>
        <v>45029</v>
      </c>
      <c r="F1904" s="219">
        <f xml:space="preserve"> InpC!$F$28</f>
        <v>4</v>
      </c>
      <c r="G1904" s="217">
        <f t="shared" si="145"/>
        <v>2024</v>
      </c>
      <c r="H1904" s="216">
        <v>4.9983854676882897</v>
      </c>
      <c r="I1904" s="216">
        <v>5.7627186399291697</v>
      </c>
      <c r="J1904" s="194">
        <f t="shared" si="146"/>
        <v>5.3805520538087297</v>
      </c>
      <c r="K1904" s="219">
        <f>InpC!$F$55*100</f>
        <v>0.15</v>
      </c>
      <c r="L1904" s="219">
        <f>InpC!$F$64*100</f>
        <v>0</v>
      </c>
      <c r="M1904" s="194">
        <f t="shared" si="147"/>
        <v>5.2305520538087293</v>
      </c>
      <c r="N1904" s="194">
        <f t="shared" si="148"/>
        <v>5.2305520538087293</v>
      </c>
    </row>
    <row r="1905" spans="5:14" x14ac:dyDescent="0.25">
      <c r="E1905" s="220">
        <f t="shared" si="149"/>
        <v>45030</v>
      </c>
      <c r="F1905" s="219">
        <f xml:space="preserve"> InpC!$F$28</f>
        <v>4</v>
      </c>
      <c r="G1905" s="217">
        <f t="shared" si="145"/>
        <v>2024</v>
      </c>
      <c r="H1905" s="216">
        <v>5.0534233689817096</v>
      </c>
      <c r="I1905" s="216">
        <v>5.8179318302150103</v>
      </c>
      <c r="J1905" s="194">
        <f t="shared" si="146"/>
        <v>5.4356775995983604</v>
      </c>
      <c r="K1905" s="219">
        <f>InpC!$F$55*100</f>
        <v>0.15</v>
      </c>
      <c r="L1905" s="219">
        <f>InpC!$F$64*100</f>
        <v>0</v>
      </c>
      <c r="M1905" s="194">
        <f t="shared" si="147"/>
        <v>5.28567759959836</v>
      </c>
      <c r="N1905" s="194">
        <f t="shared" si="148"/>
        <v>5.28567759959836</v>
      </c>
    </row>
    <row r="1906" spans="5:14" x14ac:dyDescent="0.25">
      <c r="E1906" s="220">
        <f t="shared" si="149"/>
        <v>45033</v>
      </c>
      <c r="F1906" s="219">
        <f xml:space="preserve"> InpC!$F$28</f>
        <v>4</v>
      </c>
      <c r="G1906" s="217">
        <f t="shared" si="145"/>
        <v>2024</v>
      </c>
      <c r="H1906" s="216">
        <v>5.0968707527497097</v>
      </c>
      <c r="I1906" s="216">
        <v>5.8618570491312703</v>
      </c>
      <c r="J1906" s="194">
        <f t="shared" si="146"/>
        <v>5.4793639009404895</v>
      </c>
      <c r="K1906" s="219">
        <f>InpC!$F$55*100</f>
        <v>0.15</v>
      </c>
      <c r="L1906" s="219">
        <f>InpC!$F$64*100</f>
        <v>0</v>
      </c>
      <c r="M1906" s="194">
        <f t="shared" si="147"/>
        <v>5.3293639009404892</v>
      </c>
      <c r="N1906" s="194">
        <f t="shared" si="148"/>
        <v>5.3293639009404892</v>
      </c>
    </row>
    <row r="1907" spans="5:14" x14ac:dyDescent="0.25">
      <c r="E1907" s="220">
        <f t="shared" si="149"/>
        <v>45034</v>
      </c>
      <c r="F1907" s="219">
        <f xml:space="preserve"> InpC!$F$28</f>
        <v>4</v>
      </c>
      <c r="G1907" s="217">
        <f t="shared" si="145"/>
        <v>2024</v>
      </c>
      <c r="H1907" s="216">
        <v>5.1309229295002998</v>
      </c>
      <c r="I1907" s="216">
        <v>5.8870628685380799</v>
      </c>
      <c r="J1907" s="194">
        <f t="shared" si="146"/>
        <v>5.5089928990191899</v>
      </c>
      <c r="K1907" s="219">
        <f>InpC!$F$55*100</f>
        <v>0.15</v>
      </c>
      <c r="L1907" s="219">
        <f>InpC!$F$64*100</f>
        <v>0</v>
      </c>
      <c r="M1907" s="194">
        <f t="shared" si="147"/>
        <v>5.3589928990191895</v>
      </c>
      <c r="N1907" s="194">
        <f t="shared" si="148"/>
        <v>5.3589928990191895</v>
      </c>
    </row>
    <row r="1908" spans="5:14" x14ac:dyDescent="0.25">
      <c r="E1908" s="220">
        <f t="shared" si="149"/>
        <v>45035</v>
      </c>
      <c r="F1908" s="219">
        <f xml:space="preserve"> InpC!$F$28</f>
        <v>4</v>
      </c>
      <c r="G1908" s="217">
        <f t="shared" si="145"/>
        <v>2024</v>
      </c>
      <c r="H1908" s="216">
        <v>5.2173972158299904</v>
      </c>
      <c r="I1908" s="216">
        <v>5.9685363260629796</v>
      </c>
      <c r="J1908" s="194">
        <f t="shared" si="146"/>
        <v>5.592966770946485</v>
      </c>
      <c r="K1908" s="219">
        <f>InpC!$F$55*100</f>
        <v>0.15</v>
      </c>
      <c r="L1908" s="219">
        <f>InpC!$F$64*100</f>
        <v>0</v>
      </c>
      <c r="M1908" s="194">
        <f t="shared" si="147"/>
        <v>5.4429667709464846</v>
      </c>
      <c r="N1908" s="194">
        <f t="shared" si="148"/>
        <v>5.4429667709464846</v>
      </c>
    </row>
    <row r="1909" spans="5:14" x14ac:dyDescent="0.25">
      <c r="E1909" s="220">
        <f t="shared" si="149"/>
        <v>45036</v>
      </c>
      <c r="F1909" s="219">
        <f xml:space="preserve"> InpC!$F$28</f>
        <v>4</v>
      </c>
      <c r="G1909" s="217">
        <f t="shared" si="145"/>
        <v>2024</v>
      </c>
      <c r="H1909" s="216">
        <v>5.1389379043050702</v>
      </c>
      <c r="I1909" s="216">
        <v>5.8934123037910204</v>
      </c>
      <c r="J1909" s="194">
        <f t="shared" si="146"/>
        <v>5.5161751040480453</v>
      </c>
      <c r="K1909" s="219">
        <f>InpC!$F$55*100</f>
        <v>0.15</v>
      </c>
      <c r="L1909" s="219">
        <f>InpC!$F$64*100</f>
        <v>0</v>
      </c>
      <c r="M1909" s="194">
        <f t="shared" si="147"/>
        <v>5.366175104048045</v>
      </c>
      <c r="N1909" s="194">
        <f t="shared" si="148"/>
        <v>5.366175104048045</v>
      </c>
    </row>
    <row r="1910" spans="5:14" x14ac:dyDescent="0.25">
      <c r="E1910" s="220">
        <f t="shared" si="149"/>
        <v>45037</v>
      </c>
      <c r="F1910" s="219">
        <f xml:space="preserve"> InpC!$F$28</f>
        <v>4</v>
      </c>
      <c r="G1910" s="217">
        <f t="shared" si="145"/>
        <v>2024</v>
      </c>
      <c r="H1910" s="216">
        <v>5.1063652930454397</v>
      </c>
      <c r="I1910" s="216">
        <v>5.8506237032212196</v>
      </c>
      <c r="J1910" s="194">
        <f t="shared" si="146"/>
        <v>5.4784944981333297</v>
      </c>
      <c r="K1910" s="219">
        <f>InpC!$F$55*100</f>
        <v>0.15</v>
      </c>
      <c r="L1910" s="219">
        <f>InpC!$F$64*100</f>
        <v>0</v>
      </c>
      <c r="M1910" s="194">
        <f t="shared" si="147"/>
        <v>5.3284944981333293</v>
      </c>
      <c r="N1910" s="194">
        <f t="shared" si="148"/>
        <v>5.3284944981333293</v>
      </c>
    </row>
    <row r="1911" spans="5:14" x14ac:dyDescent="0.25">
      <c r="E1911" s="220">
        <f t="shared" si="149"/>
        <v>45040</v>
      </c>
      <c r="F1911" s="219">
        <f xml:space="preserve"> InpC!$F$28</f>
        <v>4</v>
      </c>
      <c r="G1911" s="217">
        <f t="shared" si="145"/>
        <v>2024</v>
      </c>
      <c r="H1911" s="216">
        <v>5.0774330004644401</v>
      </c>
      <c r="I1911" s="216">
        <v>5.8244120699398101</v>
      </c>
      <c r="J1911" s="194">
        <f t="shared" si="146"/>
        <v>5.4509225352021247</v>
      </c>
      <c r="K1911" s="219">
        <f>InpC!$F$55*100</f>
        <v>0.15</v>
      </c>
      <c r="L1911" s="219">
        <f>InpC!$F$64*100</f>
        <v>0</v>
      </c>
      <c r="M1911" s="194">
        <f t="shared" si="147"/>
        <v>5.3009225352021243</v>
      </c>
      <c r="N1911" s="194">
        <f t="shared" si="148"/>
        <v>5.3009225352021243</v>
      </c>
    </row>
    <row r="1912" spans="5:14" x14ac:dyDescent="0.25">
      <c r="E1912" s="220">
        <f t="shared" si="149"/>
        <v>45041</v>
      </c>
      <c r="F1912" s="219">
        <f xml:space="preserve"> InpC!$F$28</f>
        <v>4</v>
      </c>
      <c r="G1912" s="217">
        <f t="shared" si="145"/>
        <v>2024</v>
      </c>
      <c r="H1912" s="216">
        <v>5.0073722116636503</v>
      </c>
      <c r="I1912" s="216">
        <v>5.7526233536956699</v>
      </c>
      <c r="J1912" s="194">
        <f t="shared" si="146"/>
        <v>5.3799977826796601</v>
      </c>
      <c r="K1912" s="219">
        <f>InpC!$F$55*100</f>
        <v>0.15</v>
      </c>
      <c r="L1912" s="219">
        <f>InpC!$F$64*100</f>
        <v>0</v>
      </c>
      <c r="M1912" s="194">
        <f t="shared" si="147"/>
        <v>5.2299977826796598</v>
      </c>
      <c r="N1912" s="194">
        <f t="shared" si="148"/>
        <v>5.2299977826796598</v>
      </c>
    </row>
    <row r="1913" spans="5:14" x14ac:dyDescent="0.25">
      <c r="E1913" s="220">
        <f t="shared" si="149"/>
        <v>45042</v>
      </c>
      <c r="F1913" s="219">
        <f xml:space="preserve"> InpC!$F$28</f>
        <v>4</v>
      </c>
      <c r="G1913" s="217">
        <f t="shared" si="145"/>
        <v>2024</v>
      </c>
      <c r="H1913" s="216">
        <v>5.0159416914752804</v>
      </c>
      <c r="I1913" s="216">
        <v>5.7648816448869704</v>
      </c>
      <c r="J1913" s="194">
        <f t="shared" si="146"/>
        <v>5.3904116681811249</v>
      </c>
      <c r="K1913" s="219">
        <f>InpC!$F$55*100</f>
        <v>0.15</v>
      </c>
      <c r="L1913" s="219">
        <f>InpC!$F$64*100</f>
        <v>0</v>
      </c>
      <c r="M1913" s="194">
        <f t="shared" si="147"/>
        <v>5.2404116681811246</v>
      </c>
      <c r="N1913" s="194">
        <f t="shared" si="148"/>
        <v>5.2404116681811246</v>
      </c>
    </row>
    <row r="1914" spans="5:14" x14ac:dyDescent="0.25">
      <c r="E1914" s="220">
        <f t="shared" si="149"/>
        <v>45043</v>
      </c>
      <c r="F1914" s="219">
        <f xml:space="preserve"> InpC!$F$28</f>
        <v>4</v>
      </c>
      <c r="G1914" s="217">
        <f t="shared" si="145"/>
        <v>2024</v>
      </c>
      <c r="H1914" s="216">
        <v>5.0969269894620997</v>
      </c>
      <c r="I1914" s="216">
        <v>5.8387944050708898</v>
      </c>
      <c r="J1914" s="194">
        <f t="shared" si="146"/>
        <v>5.4678606972664952</v>
      </c>
      <c r="K1914" s="219">
        <f>InpC!$F$55*100</f>
        <v>0.15</v>
      </c>
      <c r="L1914" s="219">
        <f>InpC!$F$64*100</f>
        <v>0</v>
      </c>
      <c r="M1914" s="194">
        <f t="shared" si="147"/>
        <v>5.3178606972664948</v>
      </c>
      <c r="N1914" s="194">
        <f t="shared" si="148"/>
        <v>5.3178606972664948</v>
      </c>
    </row>
    <row r="1915" spans="5:14" x14ac:dyDescent="0.25">
      <c r="E1915" s="220">
        <f t="shared" si="149"/>
        <v>45044</v>
      </c>
      <c r="F1915" s="219">
        <f xml:space="preserve"> InpC!$F$28</f>
        <v>4</v>
      </c>
      <c r="G1915" s="217">
        <f t="shared" si="145"/>
        <v>2024</v>
      </c>
      <c r="H1915" s="216">
        <v>5.0337572167817504</v>
      </c>
      <c r="I1915" s="216">
        <v>5.7695875383629103</v>
      </c>
      <c r="J1915" s="194">
        <f t="shared" si="146"/>
        <v>5.4016723775723303</v>
      </c>
      <c r="K1915" s="219">
        <f>InpC!$F$55*100</f>
        <v>0.15</v>
      </c>
      <c r="L1915" s="219">
        <f>InpC!$F$64*100</f>
        <v>0</v>
      </c>
      <c r="M1915" s="194">
        <f t="shared" si="147"/>
        <v>5.25167237757233</v>
      </c>
      <c r="N1915" s="194">
        <f t="shared" si="148"/>
        <v>5.25167237757233</v>
      </c>
    </row>
    <row r="1916" spans="5:14" x14ac:dyDescent="0.25">
      <c r="E1916" s="220">
        <f t="shared" si="149"/>
        <v>45047</v>
      </c>
      <c r="F1916" s="219">
        <f xml:space="preserve"> InpC!$F$28</f>
        <v>4</v>
      </c>
      <c r="G1916" s="217">
        <f t="shared" si="145"/>
        <v>2024</v>
      </c>
      <c r="H1916" s="216">
        <v>5.0331310529288604</v>
      </c>
      <c r="I1916" s="216">
        <v>5.7713723633518903</v>
      </c>
      <c r="J1916" s="194">
        <f t="shared" si="146"/>
        <v>5.4022517081403754</v>
      </c>
      <c r="K1916" s="219">
        <f>InpC!$F$55*100</f>
        <v>0.15</v>
      </c>
      <c r="L1916" s="219">
        <f>InpC!$F$64*100</f>
        <v>0</v>
      </c>
      <c r="M1916" s="194">
        <f t="shared" si="147"/>
        <v>5.252251708140375</v>
      </c>
      <c r="N1916" s="194">
        <f t="shared" si="148"/>
        <v>5.252251708140375</v>
      </c>
    </row>
    <row r="1917" spans="5:14" x14ac:dyDescent="0.25">
      <c r="E1917" s="220">
        <f t="shared" si="149"/>
        <v>45048</v>
      </c>
      <c r="F1917" s="219">
        <f xml:space="preserve"> InpC!$F$28</f>
        <v>4</v>
      </c>
      <c r="G1917" s="217">
        <f t="shared" si="145"/>
        <v>2024</v>
      </c>
      <c r="H1917" s="216">
        <v>4.9933072309524498</v>
      </c>
      <c r="I1917" s="216">
        <v>5.7325085183801896</v>
      </c>
      <c r="J1917" s="194">
        <f t="shared" si="146"/>
        <v>5.3629078746663197</v>
      </c>
      <c r="K1917" s="219">
        <f>InpC!$F$55*100</f>
        <v>0.15</v>
      </c>
      <c r="L1917" s="219">
        <f>InpC!$F$64*100</f>
        <v>0</v>
      </c>
      <c r="M1917" s="194">
        <f t="shared" si="147"/>
        <v>5.2129078746663193</v>
      </c>
      <c r="N1917" s="194">
        <f t="shared" si="148"/>
        <v>5.2129078746663193</v>
      </c>
    </row>
    <row r="1918" spans="5:14" x14ac:dyDescent="0.25">
      <c r="E1918" s="220">
        <f t="shared" si="149"/>
        <v>45049</v>
      </c>
      <c r="F1918" s="219">
        <f xml:space="preserve"> InpC!$F$28</f>
        <v>4</v>
      </c>
      <c r="G1918" s="217">
        <f t="shared" si="145"/>
        <v>2024</v>
      </c>
      <c r="H1918" s="216">
        <v>5.0077779978775201</v>
      </c>
      <c r="I1918" s="216">
        <v>5.7537331862676497</v>
      </c>
      <c r="J1918" s="194">
        <f t="shared" si="146"/>
        <v>5.3807555920725854</v>
      </c>
      <c r="K1918" s="219">
        <f>InpC!$F$55*100</f>
        <v>0.15</v>
      </c>
      <c r="L1918" s="219">
        <f>InpC!$F$64*100</f>
        <v>0</v>
      </c>
      <c r="M1918" s="194">
        <f t="shared" si="147"/>
        <v>5.230755592072585</v>
      </c>
      <c r="N1918" s="194">
        <f t="shared" si="148"/>
        <v>5.230755592072585</v>
      </c>
    </row>
    <row r="1919" spans="5:14" x14ac:dyDescent="0.25">
      <c r="E1919" s="220">
        <f t="shared" si="149"/>
        <v>45050</v>
      </c>
      <c r="F1919" s="219">
        <f xml:space="preserve"> InpC!$F$28</f>
        <v>4</v>
      </c>
      <c r="G1919" s="217">
        <f t="shared" si="145"/>
        <v>2024</v>
      </c>
      <c r="H1919" s="216">
        <v>5.02918014957101</v>
      </c>
      <c r="I1919" s="216">
        <v>5.7786472783035396</v>
      </c>
      <c r="J1919" s="194">
        <f t="shared" si="146"/>
        <v>5.4039137139372748</v>
      </c>
      <c r="K1919" s="219">
        <f>InpC!$F$55*100</f>
        <v>0.15</v>
      </c>
      <c r="L1919" s="219">
        <f>InpC!$F$64*100</f>
        <v>0</v>
      </c>
      <c r="M1919" s="194">
        <f t="shared" si="147"/>
        <v>5.2539137139372745</v>
      </c>
      <c r="N1919" s="194">
        <f t="shared" si="148"/>
        <v>5.2539137139372745</v>
      </c>
    </row>
    <row r="1920" spans="5:14" x14ac:dyDescent="0.25">
      <c r="E1920" s="220">
        <f t="shared" si="149"/>
        <v>45051</v>
      </c>
      <c r="F1920" s="219">
        <f xml:space="preserve"> InpC!$F$28</f>
        <v>4</v>
      </c>
      <c r="G1920" s="217">
        <f t="shared" si="145"/>
        <v>2024</v>
      </c>
      <c r="H1920" s="216">
        <v>5.0994973647362203</v>
      </c>
      <c r="I1920" s="216">
        <v>5.8505871881400999</v>
      </c>
      <c r="J1920" s="194">
        <f t="shared" si="146"/>
        <v>5.4750422764381597</v>
      </c>
      <c r="K1920" s="219">
        <f>InpC!$F$55*100</f>
        <v>0.15</v>
      </c>
      <c r="L1920" s="219">
        <f>InpC!$F$64*100</f>
        <v>0</v>
      </c>
      <c r="M1920" s="194">
        <f t="shared" si="147"/>
        <v>5.3250422764381593</v>
      </c>
      <c r="N1920" s="194">
        <f t="shared" si="148"/>
        <v>5.3250422764381593</v>
      </c>
    </row>
    <row r="1921" spans="5:14" x14ac:dyDescent="0.25">
      <c r="E1921" s="220">
        <f t="shared" si="149"/>
        <v>45054</v>
      </c>
      <c r="F1921" s="219">
        <f xml:space="preserve"> InpC!$F$28</f>
        <v>4</v>
      </c>
      <c r="G1921" s="217">
        <f t="shared" si="145"/>
        <v>2024</v>
      </c>
      <c r="H1921" s="216">
        <v>5.1000909539406996</v>
      </c>
      <c r="I1921" s="216">
        <v>5.8509700352855996</v>
      </c>
      <c r="J1921" s="194">
        <f t="shared" si="146"/>
        <v>5.4755304946131496</v>
      </c>
      <c r="K1921" s="219">
        <f>InpC!$F$55*100</f>
        <v>0.15</v>
      </c>
      <c r="L1921" s="219">
        <f>InpC!$F$64*100</f>
        <v>0</v>
      </c>
      <c r="M1921" s="194">
        <f t="shared" si="147"/>
        <v>5.3255304946131492</v>
      </c>
      <c r="N1921" s="194">
        <f t="shared" si="148"/>
        <v>5.3255304946131492</v>
      </c>
    </row>
    <row r="1922" spans="5:14" x14ac:dyDescent="0.25">
      <c r="E1922" s="220">
        <f t="shared" si="149"/>
        <v>45055</v>
      </c>
      <c r="F1922" s="219">
        <f xml:space="preserve"> InpC!$F$28</f>
        <v>4</v>
      </c>
      <c r="G1922" s="217">
        <f t="shared" si="145"/>
        <v>2024</v>
      </c>
      <c r="H1922" s="216">
        <v>5.1594514878605198</v>
      </c>
      <c r="I1922" s="216">
        <v>5.9090032043715404</v>
      </c>
      <c r="J1922" s="194">
        <f t="shared" si="146"/>
        <v>5.5342273461160296</v>
      </c>
      <c r="K1922" s="219">
        <f>InpC!$F$55*100</f>
        <v>0.15</v>
      </c>
      <c r="L1922" s="219">
        <f>InpC!$F$64*100</f>
        <v>0</v>
      </c>
      <c r="M1922" s="194">
        <f t="shared" si="147"/>
        <v>5.3842273461160293</v>
      </c>
      <c r="N1922" s="194">
        <f t="shared" si="148"/>
        <v>5.3842273461160293</v>
      </c>
    </row>
    <row r="1923" spans="5:14" x14ac:dyDescent="0.25">
      <c r="E1923" s="220">
        <f t="shared" si="149"/>
        <v>45056</v>
      </c>
      <c r="F1923" s="219">
        <f xml:space="preserve"> InpC!$F$28</f>
        <v>4</v>
      </c>
      <c r="G1923" s="217">
        <f t="shared" si="145"/>
        <v>2024</v>
      </c>
      <c r="H1923" s="216">
        <v>5.1271063540912403</v>
      </c>
      <c r="I1923" s="216">
        <v>5.8799901959750898</v>
      </c>
      <c r="J1923" s="194">
        <f t="shared" si="146"/>
        <v>5.5035482750331646</v>
      </c>
      <c r="K1923" s="219">
        <f>InpC!$F$55*100</f>
        <v>0.15</v>
      </c>
      <c r="L1923" s="219">
        <f>InpC!$F$64*100</f>
        <v>0</v>
      </c>
      <c r="M1923" s="194">
        <f t="shared" si="147"/>
        <v>5.3535482750331642</v>
      </c>
      <c r="N1923" s="194">
        <f t="shared" si="148"/>
        <v>5.3535482750331642</v>
      </c>
    </row>
    <row r="1924" spans="5:14" x14ac:dyDescent="0.25">
      <c r="E1924" s="220">
        <f t="shared" si="149"/>
        <v>45057</v>
      </c>
      <c r="F1924" s="219">
        <f xml:space="preserve"> InpC!$F$28</f>
        <v>4</v>
      </c>
      <c r="G1924" s="217">
        <f t="shared" si="145"/>
        <v>2024</v>
      </c>
      <c r="H1924" s="216">
        <v>5.0580319368569402</v>
      </c>
      <c r="I1924" s="216">
        <v>5.8149303182143397</v>
      </c>
      <c r="J1924" s="194">
        <f t="shared" si="146"/>
        <v>5.4364811275356395</v>
      </c>
      <c r="K1924" s="219">
        <f>InpC!$F$55*100</f>
        <v>0.15</v>
      </c>
      <c r="L1924" s="219">
        <f>InpC!$F$64*100</f>
        <v>0</v>
      </c>
      <c r="M1924" s="194">
        <f t="shared" si="147"/>
        <v>5.2864811275356391</v>
      </c>
      <c r="N1924" s="194">
        <f t="shared" si="148"/>
        <v>5.2864811275356391</v>
      </c>
    </row>
    <row r="1925" spans="5:14" x14ac:dyDescent="0.25">
      <c r="E1925" s="220">
        <f t="shared" si="149"/>
        <v>45058</v>
      </c>
      <c r="F1925" s="219">
        <f xml:space="preserve"> InpC!$F$28</f>
        <v>4</v>
      </c>
      <c r="G1925" s="217">
        <f t="shared" si="145"/>
        <v>2024</v>
      </c>
      <c r="H1925" s="216">
        <v>5.1027523183668997</v>
      </c>
      <c r="I1925" s="216">
        <v>5.8626042424244202</v>
      </c>
      <c r="J1925" s="194">
        <f t="shared" si="146"/>
        <v>5.4826782803956604</v>
      </c>
      <c r="K1925" s="219">
        <f>InpC!$F$55*100</f>
        <v>0.15</v>
      </c>
      <c r="L1925" s="219">
        <f>InpC!$F$64*100</f>
        <v>0</v>
      </c>
      <c r="M1925" s="194">
        <f t="shared" si="147"/>
        <v>5.3326782803956601</v>
      </c>
      <c r="N1925" s="194">
        <f t="shared" si="148"/>
        <v>5.3326782803956601</v>
      </c>
    </row>
    <row r="1926" spans="5:14" x14ac:dyDescent="0.25">
      <c r="E1926" s="220">
        <f t="shared" si="149"/>
        <v>45061</v>
      </c>
      <c r="F1926" s="219">
        <f xml:space="preserve"> InpC!$F$28</f>
        <v>4</v>
      </c>
      <c r="G1926" s="217">
        <f t="shared" si="145"/>
        <v>2024</v>
      </c>
      <c r="H1926" s="216">
        <v>5.1467907919729496</v>
      </c>
      <c r="I1926" s="216">
        <v>5.9089984503893298</v>
      </c>
      <c r="J1926" s="194">
        <f t="shared" si="146"/>
        <v>5.5278946211811402</v>
      </c>
      <c r="K1926" s="219">
        <f>InpC!$F$55*100</f>
        <v>0.15</v>
      </c>
      <c r="L1926" s="219">
        <f>InpC!$F$64*100</f>
        <v>0</v>
      </c>
      <c r="M1926" s="194">
        <f t="shared" si="147"/>
        <v>5.3778946211811398</v>
      </c>
      <c r="N1926" s="194">
        <f t="shared" si="148"/>
        <v>5.3778946211811398</v>
      </c>
    </row>
    <row r="1927" spans="5:14" x14ac:dyDescent="0.25">
      <c r="E1927" s="220">
        <f t="shared" si="149"/>
        <v>45062</v>
      </c>
      <c r="F1927" s="219">
        <f xml:space="preserve"> InpC!$F$28</f>
        <v>4</v>
      </c>
      <c r="G1927" s="217">
        <f t="shared" ref="G1927:G1990" si="150">YEAR(E1927) + IF(MONTH(E1927) &gt;= F1927, 1, 0)</f>
        <v>2024</v>
      </c>
      <c r="H1927" s="216">
        <v>5.1459143010573403</v>
      </c>
      <c r="I1927" s="216">
        <v>5.9117365819280199</v>
      </c>
      <c r="J1927" s="194">
        <f t="shared" ref="J1927:J1990" si="151">IFERROR(AVERAGE(H1927:I1927),"")</f>
        <v>5.5288254414926801</v>
      </c>
      <c r="K1927" s="219">
        <f>InpC!$F$55*100</f>
        <v>0.15</v>
      </c>
      <c r="L1927" s="219">
        <f>InpC!$F$64*100</f>
        <v>0</v>
      </c>
      <c r="M1927" s="194">
        <f t="shared" ref="M1927:M1990" si="152" xml:space="preserve"> IFERROR(J1927 - K1927,"")</f>
        <v>5.3788254414926797</v>
      </c>
      <c r="N1927" s="194">
        <f t="shared" ref="N1927:N1990" si="153">IFERROR(J1927-K1927+L1927,"")</f>
        <v>5.3788254414926797</v>
      </c>
    </row>
    <row r="1928" spans="5:14" x14ac:dyDescent="0.25">
      <c r="E1928" s="220">
        <f t="shared" ref="E1928:E1991" si="154">WORKDAY(E1927,1,)</f>
        <v>45063</v>
      </c>
      <c r="F1928" s="219">
        <f xml:space="preserve"> InpC!$F$28</f>
        <v>4</v>
      </c>
      <c r="G1928" s="217">
        <f t="shared" si="150"/>
        <v>2024</v>
      </c>
      <c r="H1928" s="216">
        <v>5.16610892983954</v>
      </c>
      <c r="I1928" s="216">
        <v>5.9389607992560496</v>
      </c>
      <c r="J1928" s="194">
        <f t="shared" si="151"/>
        <v>5.5525348645477948</v>
      </c>
      <c r="K1928" s="219">
        <f>InpC!$F$55*100</f>
        <v>0.15</v>
      </c>
      <c r="L1928" s="219">
        <f>InpC!$F$64*100</f>
        <v>0</v>
      </c>
      <c r="M1928" s="194">
        <f t="shared" si="152"/>
        <v>5.4025348645477944</v>
      </c>
      <c r="N1928" s="194">
        <f t="shared" si="153"/>
        <v>5.4025348645477944</v>
      </c>
    </row>
    <row r="1929" spans="5:14" x14ac:dyDescent="0.25">
      <c r="E1929" s="220">
        <f t="shared" si="154"/>
        <v>45064</v>
      </c>
      <c r="F1929" s="219">
        <f xml:space="preserve"> InpC!$F$28</f>
        <v>4</v>
      </c>
      <c r="G1929" s="217">
        <f t="shared" si="150"/>
        <v>2024</v>
      </c>
      <c r="H1929" s="216">
        <v>5.2843843733712399</v>
      </c>
      <c r="I1929" s="216">
        <v>6.0628052379075097</v>
      </c>
      <c r="J1929" s="194">
        <f t="shared" si="151"/>
        <v>5.6735948056393752</v>
      </c>
      <c r="K1929" s="219">
        <f>InpC!$F$55*100</f>
        <v>0.15</v>
      </c>
      <c r="L1929" s="219">
        <f>InpC!$F$64*100</f>
        <v>0</v>
      </c>
      <c r="M1929" s="194">
        <f t="shared" si="152"/>
        <v>5.5235948056393749</v>
      </c>
      <c r="N1929" s="194">
        <f t="shared" si="153"/>
        <v>5.5235948056393749</v>
      </c>
    </row>
    <row r="1930" spans="5:14" x14ac:dyDescent="0.25">
      <c r="E1930" s="220">
        <f t="shared" si="154"/>
        <v>45065</v>
      </c>
      <c r="F1930" s="219">
        <f xml:space="preserve"> InpC!$F$28</f>
        <v>4</v>
      </c>
      <c r="G1930" s="217">
        <f t="shared" si="150"/>
        <v>2024</v>
      </c>
      <c r="H1930" s="216">
        <v>5.3216754374022504</v>
      </c>
      <c r="I1930" s="216">
        <v>6.0993231559507004</v>
      </c>
      <c r="J1930" s="194">
        <f t="shared" si="151"/>
        <v>5.7104992966764758</v>
      </c>
      <c r="K1930" s="219">
        <f>InpC!$F$55*100</f>
        <v>0.15</v>
      </c>
      <c r="L1930" s="219">
        <f>InpC!$F$64*100</f>
        <v>0</v>
      </c>
      <c r="M1930" s="194">
        <f t="shared" si="152"/>
        <v>5.5604992966764755</v>
      </c>
      <c r="N1930" s="194">
        <f t="shared" si="153"/>
        <v>5.5604992966764755</v>
      </c>
    </row>
    <row r="1931" spans="5:14" x14ac:dyDescent="0.25">
      <c r="E1931" s="220">
        <f t="shared" si="154"/>
        <v>45068</v>
      </c>
      <c r="F1931" s="219">
        <f xml:space="preserve"> InpC!$F$28</f>
        <v>4</v>
      </c>
      <c r="G1931" s="217">
        <f t="shared" si="150"/>
        <v>2024</v>
      </c>
      <c r="H1931" s="216">
        <v>5.3525305416367699</v>
      </c>
      <c r="I1931" s="216">
        <v>6.1300176455139797</v>
      </c>
      <c r="J1931" s="194">
        <f t="shared" si="151"/>
        <v>5.7412740935753748</v>
      </c>
      <c r="K1931" s="219">
        <f>InpC!$F$55*100</f>
        <v>0.15</v>
      </c>
      <c r="L1931" s="219">
        <f>InpC!$F$64*100</f>
        <v>0</v>
      </c>
      <c r="M1931" s="194">
        <f t="shared" si="152"/>
        <v>5.5912740935753744</v>
      </c>
      <c r="N1931" s="194">
        <f t="shared" si="153"/>
        <v>5.5912740935753744</v>
      </c>
    </row>
    <row r="1932" spans="5:14" x14ac:dyDescent="0.25">
      <c r="E1932" s="220">
        <f t="shared" si="154"/>
        <v>45069</v>
      </c>
      <c r="F1932" s="219">
        <f xml:space="preserve"> InpC!$F$28</f>
        <v>4</v>
      </c>
      <c r="G1932" s="217">
        <f t="shared" si="150"/>
        <v>2024</v>
      </c>
      <c r="H1932" s="216">
        <v>5.4682663432231298</v>
      </c>
      <c r="I1932" s="216">
        <v>6.24536190356618</v>
      </c>
      <c r="J1932" s="194">
        <f t="shared" si="151"/>
        <v>5.8568141233946545</v>
      </c>
      <c r="K1932" s="219">
        <f>InpC!$F$55*100</f>
        <v>0.15</v>
      </c>
      <c r="L1932" s="219">
        <f>InpC!$F$64*100</f>
        <v>0</v>
      </c>
      <c r="M1932" s="194">
        <f t="shared" si="152"/>
        <v>5.7068141233946541</v>
      </c>
      <c r="N1932" s="194">
        <f t="shared" si="153"/>
        <v>5.7068141233946541</v>
      </c>
    </row>
    <row r="1933" spans="5:14" x14ac:dyDescent="0.25">
      <c r="E1933" s="220">
        <f t="shared" si="154"/>
        <v>45070</v>
      </c>
      <c r="F1933" s="219">
        <f xml:space="preserve"> InpC!$F$28</f>
        <v>4</v>
      </c>
      <c r="G1933" s="217">
        <f t="shared" si="150"/>
        <v>2024</v>
      </c>
      <c r="H1933" s="216">
        <v>5.4936367771272696</v>
      </c>
      <c r="I1933" s="216">
        <v>6.27038139874408</v>
      </c>
      <c r="J1933" s="194">
        <f t="shared" si="151"/>
        <v>5.8820090879356748</v>
      </c>
      <c r="K1933" s="219">
        <f>InpC!$F$55*100</f>
        <v>0.15</v>
      </c>
      <c r="L1933" s="219">
        <f>InpC!$F$64*100</f>
        <v>0</v>
      </c>
      <c r="M1933" s="194">
        <f t="shared" si="152"/>
        <v>5.7320090879356744</v>
      </c>
      <c r="N1933" s="194">
        <f t="shared" si="153"/>
        <v>5.7320090879356744</v>
      </c>
    </row>
    <row r="1934" spans="5:14" x14ac:dyDescent="0.25">
      <c r="E1934" s="220">
        <f t="shared" si="154"/>
        <v>45071</v>
      </c>
      <c r="F1934" s="219">
        <f xml:space="preserve"> InpC!$F$28</f>
        <v>4</v>
      </c>
      <c r="G1934" s="217">
        <f t="shared" si="150"/>
        <v>2024</v>
      </c>
      <c r="H1934" s="216">
        <v>5.6300601780425898</v>
      </c>
      <c r="I1934" s="216">
        <v>6.4069317577281701</v>
      </c>
      <c r="J1934" s="194">
        <f t="shared" si="151"/>
        <v>6.0184959678853804</v>
      </c>
      <c r="K1934" s="219">
        <f>InpC!$F$55*100</f>
        <v>0.15</v>
      </c>
      <c r="L1934" s="219">
        <f>InpC!$F$64*100</f>
        <v>0</v>
      </c>
      <c r="M1934" s="194">
        <f t="shared" si="152"/>
        <v>5.8684959678853801</v>
      </c>
      <c r="N1934" s="194">
        <f t="shared" si="153"/>
        <v>5.8684959678853801</v>
      </c>
    </row>
    <row r="1935" spans="5:14" x14ac:dyDescent="0.25">
      <c r="E1935" s="220">
        <f t="shared" si="154"/>
        <v>45072</v>
      </c>
      <c r="F1935" s="219">
        <f xml:space="preserve"> InpC!$F$28</f>
        <v>4</v>
      </c>
      <c r="G1935" s="217">
        <f t="shared" si="150"/>
        <v>2024</v>
      </c>
      <c r="H1935" s="216">
        <v>5.6333049968652498</v>
      </c>
      <c r="I1935" s="216">
        <v>6.3999049664324303</v>
      </c>
      <c r="J1935" s="194">
        <f t="shared" si="151"/>
        <v>6.0166049816488396</v>
      </c>
      <c r="K1935" s="219">
        <f>InpC!$F$55*100</f>
        <v>0.15</v>
      </c>
      <c r="L1935" s="219">
        <f>InpC!$F$64*100</f>
        <v>0</v>
      </c>
      <c r="M1935" s="194">
        <f t="shared" si="152"/>
        <v>5.8666049816488393</v>
      </c>
      <c r="N1935" s="194">
        <f t="shared" si="153"/>
        <v>5.8666049816488393</v>
      </c>
    </row>
    <row r="1936" spans="5:14" x14ac:dyDescent="0.25">
      <c r="E1936" s="220">
        <f t="shared" si="154"/>
        <v>45075</v>
      </c>
      <c r="F1936" s="219">
        <f xml:space="preserve"> InpC!$F$28</f>
        <v>4</v>
      </c>
      <c r="G1936" s="217">
        <f t="shared" si="150"/>
        <v>2024</v>
      </c>
      <c r="H1936" s="216">
        <v>5.6341039359134104</v>
      </c>
      <c r="I1936" s="216">
        <v>6.4004732520043497</v>
      </c>
      <c r="J1936" s="194">
        <f t="shared" si="151"/>
        <v>6.01728859395888</v>
      </c>
      <c r="K1936" s="219">
        <f>InpC!$F$55*100</f>
        <v>0.15</v>
      </c>
      <c r="L1936" s="219">
        <f>InpC!$F$64*100</f>
        <v>0</v>
      </c>
      <c r="M1936" s="194">
        <f t="shared" si="152"/>
        <v>5.8672885939588797</v>
      </c>
      <c r="N1936" s="194">
        <f t="shared" si="153"/>
        <v>5.8672885939588797</v>
      </c>
    </row>
    <row r="1937" spans="5:14" x14ac:dyDescent="0.25">
      <c r="E1937" s="220">
        <f t="shared" si="154"/>
        <v>45076</v>
      </c>
      <c r="F1937" s="219">
        <f xml:space="preserve"> InpC!$F$28</f>
        <v>4</v>
      </c>
      <c r="G1937" s="217">
        <f t="shared" si="150"/>
        <v>2024</v>
      </c>
      <c r="H1937" s="216">
        <v>5.5461142658033902</v>
      </c>
      <c r="I1937" s="216">
        <v>6.3150201180309598</v>
      </c>
      <c r="J1937" s="194">
        <f t="shared" si="151"/>
        <v>5.9305671919171754</v>
      </c>
      <c r="K1937" s="219">
        <f>InpC!$F$55*100</f>
        <v>0.15</v>
      </c>
      <c r="L1937" s="219">
        <f>InpC!$F$64*100</f>
        <v>0</v>
      </c>
      <c r="M1937" s="194">
        <f t="shared" si="152"/>
        <v>5.7805671919171751</v>
      </c>
      <c r="N1937" s="194">
        <f t="shared" si="153"/>
        <v>5.7805671919171751</v>
      </c>
    </row>
    <row r="1938" spans="5:14" x14ac:dyDescent="0.25">
      <c r="E1938" s="220">
        <f t="shared" si="154"/>
        <v>45077</v>
      </c>
      <c r="F1938" s="219">
        <f xml:space="preserve"> InpC!$F$28</f>
        <v>4</v>
      </c>
      <c r="G1938" s="217">
        <f t="shared" si="150"/>
        <v>2024</v>
      </c>
      <c r="H1938" s="216">
        <v>5.4775542316162404</v>
      </c>
      <c r="I1938" s="216">
        <v>6.2481593782678901</v>
      </c>
      <c r="J1938" s="194">
        <f t="shared" si="151"/>
        <v>5.8628568049420657</v>
      </c>
      <c r="K1938" s="219">
        <f>InpC!$F$55*100</f>
        <v>0.15</v>
      </c>
      <c r="L1938" s="219">
        <f>InpC!$F$64*100</f>
        <v>0</v>
      </c>
      <c r="M1938" s="194">
        <f t="shared" si="152"/>
        <v>5.7128568049420654</v>
      </c>
      <c r="N1938" s="194">
        <f t="shared" si="153"/>
        <v>5.7128568049420654</v>
      </c>
    </row>
    <row r="1939" spans="5:14" x14ac:dyDescent="0.25">
      <c r="E1939" s="220">
        <f t="shared" si="154"/>
        <v>45078</v>
      </c>
      <c r="F1939" s="219">
        <f xml:space="preserve"> InpC!$F$28</f>
        <v>4</v>
      </c>
      <c r="G1939" s="217">
        <f t="shared" si="150"/>
        <v>2024</v>
      </c>
      <c r="H1939" s="216">
        <v>5.4338687231076896</v>
      </c>
      <c r="I1939" s="216">
        <v>6.2035069049029996</v>
      </c>
      <c r="J1939" s="194">
        <f t="shared" si="151"/>
        <v>5.8186878140053446</v>
      </c>
      <c r="K1939" s="219">
        <f>InpC!$F$55*100</f>
        <v>0.15</v>
      </c>
      <c r="L1939" s="219">
        <f>InpC!$F$64*100</f>
        <v>0</v>
      </c>
      <c r="M1939" s="194">
        <f t="shared" si="152"/>
        <v>5.6686878140053443</v>
      </c>
      <c r="N1939" s="194">
        <f t="shared" si="153"/>
        <v>5.6686878140053443</v>
      </c>
    </row>
    <row r="1940" spans="5:14" x14ac:dyDescent="0.25">
      <c r="E1940" s="220">
        <f t="shared" si="154"/>
        <v>45079</v>
      </c>
      <c r="F1940" s="219">
        <f xml:space="preserve"> InpC!$F$28</f>
        <v>4</v>
      </c>
      <c r="G1940" s="217">
        <f t="shared" si="150"/>
        <v>2024</v>
      </c>
      <c r="H1940" s="216">
        <v>5.4334042970818501</v>
      </c>
      <c r="I1940" s="216">
        <v>6.1984381462532898</v>
      </c>
      <c r="J1940" s="194">
        <f t="shared" si="151"/>
        <v>5.81592122166757</v>
      </c>
      <c r="K1940" s="219">
        <f>InpC!$F$55*100</f>
        <v>0.15</v>
      </c>
      <c r="L1940" s="219">
        <f>InpC!$F$64*100</f>
        <v>0</v>
      </c>
      <c r="M1940" s="194">
        <f t="shared" si="152"/>
        <v>5.6659212216675696</v>
      </c>
      <c r="N1940" s="194">
        <f t="shared" si="153"/>
        <v>5.6659212216675696</v>
      </c>
    </row>
    <row r="1941" spans="5:14" x14ac:dyDescent="0.25">
      <c r="E1941" s="220">
        <f t="shared" si="154"/>
        <v>45082</v>
      </c>
      <c r="F1941" s="219">
        <f xml:space="preserve"> InpC!$F$28</f>
        <v>4</v>
      </c>
      <c r="G1941" s="217">
        <f t="shared" si="150"/>
        <v>2024</v>
      </c>
      <c r="H1941" s="216">
        <v>5.48311645402051</v>
      </c>
      <c r="I1941" s="216">
        <v>6.2413495680445399</v>
      </c>
      <c r="J1941" s="194">
        <f t="shared" si="151"/>
        <v>5.8622330110325249</v>
      </c>
      <c r="K1941" s="219">
        <f>InpC!$F$55*100</f>
        <v>0.15</v>
      </c>
      <c r="L1941" s="219">
        <f>InpC!$F$64*100</f>
        <v>0</v>
      </c>
      <c r="M1941" s="194">
        <f t="shared" si="152"/>
        <v>5.7122330110325246</v>
      </c>
      <c r="N1941" s="194">
        <f t="shared" si="153"/>
        <v>5.7122330110325246</v>
      </c>
    </row>
    <row r="1942" spans="5:14" x14ac:dyDescent="0.25">
      <c r="E1942" s="220">
        <f t="shared" si="154"/>
        <v>45083</v>
      </c>
      <c r="F1942" s="219">
        <f xml:space="preserve"> InpC!$F$28</f>
        <v>4</v>
      </c>
      <c r="G1942" s="217">
        <f t="shared" si="150"/>
        <v>2024</v>
      </c>
      <c r="H1942" s="216">
        <v>5.4651210451041798</v>
      </c>
      <c r="I1942" s="216">
        <v>6.2157909885067699</v>
      </c>
      <c r="J1942" s="194">
        <f t="shared" si="151"/>
        <v>5.8404560168054749</v>
      </c>
      <c r="K1942" s="219">
        <f>InpC!$F$55*100</f>
        <v>0.15</v>
      </c>
      <c r="L1942" s="219">
        <f>InpC!$F$64*100</f>
        <v>0</v>
      </c>
      <c r="M1942" s="194">
        <f t="shared" si="152"/>
        <v>5.6904560168054745</v>
      </c>
      <c r="N1942" s="194">
        <f t="shared" si="153"/>
        <v>5.6904560168054745</v>
      </c>
    </row>
    <row r="1943" spans="5:14" x14ac:dyDescent="0.25">
      <c r="E1943" s="220">
        <f t="shared" si="154"/>
        <v>45084</v>
      </c>
      <c r="F1943" s="219">
        <f xml:space="preserve"> InpC!$F$28</f>
        <v>4</v>
      </c>
      <c r="G1943" s="217">
        <f t="shared" si="150"/>
        <v>2024</v>
      </c>
      <c r="H1943" s="216">
        <v>5.4676620281137804</v>
      </c>
      <c r="I1943" s="216">
        <v>6.21999255165729</v>
      </c>
      <c r="J1943" s="194">
        <f t="shared" si="151"/>
        <v>5.8438272898855352</v>
      </c>
      <c r="K1943" s="219">
        <f>InpC!$F$55*100</f>
        <v>0.15</v>
      </c>
      <c r="L1943" s="219">
        <f>InpC!$F$64*100</f>
        <v>0</v>
      </c>
      <c r="M1943" s="194">
        <f t="shared" si="152"/>
        <v>5.6938272898855349</v>
      </c>
      <c r="N1943" s="194">
        <f t="shared" si="153"/>
        <v>5.6938272898855349</v>
      </c>
    </row>
    <row r="1944" spans="5:14" x14ac:dyDescent="0.25">
      <c r="E1944" s="220">
        <f t="shared" si="154"/>
        <v>45085</v>
      </c>
      <c r="F1944" s="219">
        <f xml:space="preserve"> InpC!$F$28</f>
        <v>4</v>
      </c>
      <c r="G1944" s="217">
        <f t="shared" si="150"/>
        <v>2024</v>
      </c>
      <c r="H1944" s="216">
        <v>5.4974791420477302</v>
      </c>
      <c r="I1944" s="216">
        <v>6.2502457679073098</v>
      </c>
      <c r="J1944" s="194">
        <f t="shared" si="151"/>
        <v>5.8738624549775196</v>
      </c>
      <c r="K1944" s="219">
        <f>InpC!$F$55*100</f>
        <v>0.15</v>
      </c>
      <c r="L1944" s="219">
        <f>InpC!$F$64*100</f>
        <v>0</v>
      </c>
      <c r="M1944" s="194">
        <f t="shared" si="152"/>
        <v>5.7238624549775192</v>
      </c>
      <c r="N1944" s="194">
        <f t="shared" si="153"/>
        <v>5.7238624549775192</v>
      </c>
    </row>
    <row r="1945" spans="5:14" x14ac:dyDescent="0.25">
      <c r="E1945" s="220">
        <f t="shared" si="154"/>
        <v>45086</v>
      </c>
      <c r="F1945" s="219">
        <f xml:space="preserve"> InpC!$F$28</f>
        <v>4</v>
      </c>
      <c r="G1945" s="217">
        <f t="shared" si="150"/>
        <v>2024</v>
      </c>
      <c r="H1945" s="216">
        <v>5.4616345624337397</v>
      </c>
      <c r="I1945" s="216">
        <v>6.2147934792372199</v>
      </c>
      <c r="J1945" s="194">
        <f t="shared" si="151"/>
        <v>5.8382140208354798</v>
      </c>
      <c r="K1945" s="219">
        <f>InpC!$F$55*100</f>
        <v>0.15</v>
      </c>
      <c r="L1945" s="219">
        <f>InpC!$F$64*100</f>
        <v>0</v>
      </c>
      <c r="M1945" s="194">
        <f t="shared" si="152"/>
        <v>5.6882140208354794</v>
      </c>
      <c r="N1945" s="194">
        <f t="shared" si="153"/>
        <v>5.6882140208354794</v>
      </c>
    </row>
    <row r="1946" spans="5:14" x14ac:dyDescent="0.25">
      <c r="E1946" s="220">
        <f t="shared" si="154"/>
        <v>45089</v>
      </c>
      <c r="F1946" s="219">
        <f xml:space="preserve"> InpC!$F$28</f>
        <v>4</v>
      </c>
      <c r="G1946" s="217">
        <f t="shared" si="150"/>
        <v>2024</v>
      </c>
      <c r="H1946" s="216">
        <v>5.52291576199561</v>
      </c>
      <c r="I1946" s="216">
        <v>6.2731641374721603</v>
      </c>
      <c r="J1946" s="194">
        <f t="shared" si="151"/>
        <v>5.8980399497338851</v>
      </c>
      <c r="K1946" s="219">
        <f>InpC!$F$55*100</f>
        <v>0.15</v>
      </c>
      <c r="L1946" s="219">
        <f>InpC!$F$64*100</f>
        <v>0</v>
      </c>
      <c r="M1946" s="194">
        <f t="shared" si="152"/>
        <v>5.7480399497338848</v>
      </c>
      <c r="N1946" s="194">
        <f t="shared" si="153"/>
        <v>5.7480399497338848</v>
      </c>
    </row>
    <row r="1947" spans="5:14" x14ac:dyDescent="0.25">
      <c r="E1947" s="220">
        <f t="shared" si="154"/>
        <v>45090</v>
      </c>
      <c r="F1947" s="219">
        <f xml:space="preserve"> InpC!$F$28</f>
        <v>4</v>
      </c>
      <c r="G1947" s="217">
        <f t="shared" si="150"/>
        <v>2024</v>
      </c>
      <c r="H1947" s="216">
        <v>5.6067134387262998</v>
      </c>
      <c r="I1947" s="216">
        <v>6.3513805185796297</v>
      </c>
      <c r="J1947" s="194">
        <f t="shared" si="151"/>
        <v>5.9790469786529652</v>
      </c>
      <c r="K1947" s="219">
        <f>InpC!$F$55*100</f>
        <v>0.15</v>
      </c>
      <c r="L1947" s="219">
        <f>InpC!$F$64*100</f>
        <v>0</v>
      </c>
      <c r="M1947" s="194">
        <f t="shared" si="152"/>
        <v>5.8290469786529648</v>
      </c>
      <c r="N1947" s="194">
        <f t="shared" si="153"/>
        <v>5.8290469786529648</v>
      </c>
    </row>
    <row r="1948" spans="5:14" x14ac:dyDescent="0.25">
      <c r="E1948" s="220">
        <f t="shared" si="154"/>
        <v>45091</v>
      </c>
      <c r="F1948" s="219">
        <f xml:space="preserve"> InpC!$F$28</f>
        <v>4</v>
      </c>
      <c r="G1948" s="217">
        <f t="shared" si="150"/>
        <v>2024</v>
      </c>
      <c r="H1948" s="216">
        <v>5.5858016340299903</v>
      </c>
      <c r="I1948" s="216">
        <v>6.3270646311676302</v>
      </c>
      <c r="J1948" s="194">
        <f t="shared" si="151"/>
        <v>5.9564331325988107</v>
      </c>
      <c r="K1948" s="219">
        <f>InpC!$F$55*100</f>
        <v>0.15</v>
      </c>
      <c r="L1948" s="219">
        <f>InpC!$F$64*100</f>
        <v>0</v>
      </c>
      <c r="M1948" s="194">
        <f t="shared" si="152"/>
        <v>5.8064331325988103</v>
      </c>
      <c r="N1948" s="194">
        <f t="shared" si="153"/>
        <v>5.8064331325988103</v>
      </c>
    </row>
    <row r="1949" spans="5:14" x14ac:dyDescent="0.25">
      <c r="E1949" s="220">
        <f t="shared" si="154"/>
        <v>45092</v>
      </c>
      <c r="F1949" s="219">
        <f xml:space="preserve"> InpC!$F$28</f>
        <v>4</v>
      </c>
      <c r="G1949" s="217">
        <f t="shared" si="150"/>
        <v>2024</v>
      </c>
      <c r="H1949" s="216">
        <v>5.5493578154391097</v>
      </c>
      <c r="I1949" s="216">
        <v>6.2912173382168204</v>
      </c>
      <c r="J1949" s="194">
        <f t="shared" si="151"/>
        <v>5.920287576827965</v>
      </c>
      <c r="K1949" s="219">
        <f>InpC!$F$55*100</f>
        <v>0.15</v>
      </c>
      <c r="L1949" s="219">
        <f>InpC!$F$64*100</f>
        <v>0</v>
      </c>
      <c r="M1949" s="194">
        <f t="shared" si="152"/>
        <v>5.7702875768279647</v>
      </c>
      <c r="N1949" s="194">
        <f t="shared" si="153"/>
        <v>5.7702875768279647</v>
      </c>
    </row>
    <row r="1950" spans="5:14" x14ac:dyDescent="0.25">
      <c r="E1950" s="220">
        <f t="shared" si="154"/>
        <v>45093</v>
      </c>
      <c r="F1950" s="219">
        <f xml:space="preserve"> InpC!$F$28</f>
        <v>4</v>
      </c>
      <c r="G1950" s="217">
        <f t="shared" si="150"/>
        <v>2024</v>
      </c>
      <c r="H1950" s="216">
        <v>5.5459413049374504</v>
      </c>
      <c r="I1950" s="216">
        <v>6.28793538735769</v>
      </c>
      <c r="J1950" s="194">
        <f t="shared" si="151"/>
        <v>5.9169383461475702</v>
      </c>
      <c r="K1950" s="219">
        <f>InpC!$F$55*100</f>
        <v>0.15</v>
      </c>
      <c r="L1950" s="219">
        <f>InpC!$F$64*100</f>
        <v>0</v>
      </c>
      <c r="M1950" s="194">
        <f t="shared" si="152"/>
        <v>5.7669383461475698</v>
      </c>
      <c r="N1950" s="194">
        <f t="shared" si="153"/>
        <v>5.7669383461475698</v>
      </c>
    </row>
    <row r="1951" spans="5:14" x14ac:dyDescent="0.25">
      <c r="E1951" s="220">
        <f t="shared" si="154"/>
        <v>45096</v>
      </c>
      <c r="F1951" s="219">
        <f xml:space="preserve"> InpC!$F$28</f>
        <v>4</v>
      </c>
      <c r="G1951" s="217">
        <f t="shared" si="150"/>
        <v>2024</v>
      </c>
      <c r="H1951" s="216">
        <v>5.6009545225249804</v>
      </c>
      <c r="I1951" s="216">
        <v>6.3377414507956198</v>
      </c>
      <c r="J1951" s="194">
        <f t="shared" si="151"/>
        <v>5.9693479866603001</v>
      </c>
      <c r="K1951" s="219">
        <f>InpC!$F$55*100</f>
        <v>0.15</v>
      </c>
      <c r="L1951" s="219">
        <f>InpC!$F$64*100</f>
        <v>0</v>
      </c>
      <c r="M1951" s="194">
        <f t="shared" si="152"/>
        <v>5.8193479866602997</v>
      </c>
      <c r="N1951" s="194">
        <f t="shared" si="153"/>
        <v>5.8193479866602997</v>
      </c>
    </row>
    <row r="1952" spans="5:14" x14ac:dyDescent="0.25">
      <c r="E1952" s="220">
        <f t="shared" si="154"/>
        <v>45097</v>
      </c>
      <c r="F1952" s="219">
        <f xml:space="preserve"> InpC!$F$28</f>
        <v>4</v>
      </c>
      <c r="G1952" s="217">
        <f t="shared" si="150"/>
        <v>2024</v>
      </c>
      <c r="H1952" s="216">
        <v>5.4815546688625698</v>
      </c>
      <c r="I1952" s="216">
        <v>6.2251411423212</v>
      </c>
      <c r="J1952" s="194">
        <f t="shared" si="151"/>
        <v>5.8533479055918853</v>
      </c>
      <c r="K1952" s="219">
        <f>InpC!$F$55*100</f>
        <v>0.15</v>
      </c>
      <c r="L1952" s="219">
        <f>InpC!$F$64*100</f>
        <v>0</v>
      </c>
      <c r="M1952" s="194">
        <f t="shared" si="152"/>
        <v>5.703347905591885</v>
      </c>
      <c r="N1952" s="194">
        <f t="shared" si="153"/>
        <v>5.703347905591885</v>
      </c>
    </row>
    <row r="1953" spans="5:14" x14ac:dyDescent="0.25">
      <c r="E1953" s="220">
        <f t="shared" si="154"/>
        <v>45098</v>
      </c>
      <c r="F1953" s="219">
        <f xml:space="preserve"> InpC!$F$28</f>
        <v>4</v>
      </c>
      <c r="G1953" s="217">
        <f t="shared" si="150"/>
        <v>2024</v>
      </c>
      <c r="H1953" s="216">
        <v>5.5518775494085197</v>
      </c>
      <c r="I1953" s="216">
        <v>6.3022935504007203</v>
      </c>
      <c r="J1953" s="194">
        <f t="shared" si="151"/>
        <v>5.9270855499046196</v>
      </c>
      <c r="K1953" s="219">
        <f>InpC!$F$55*100</f>
        <v>0.15</v>
      </c>
      <c r="L1953" s="219">
        <f>InpC!$F$64*100</f>
        <v>0</v>
      </c>
      <c r="M1953" s="194">
        <f t="shared" si="152"/>
        <v>5.7770855499046192</v>
      </c>
      <c r="N1953" s="194">
        <f t="shared" si="153"/>
        <v>5.7770855499046192</v>
      </c>
    </row>
    <row r="1954" spans="5:14" x14ac:dyDescent="0.25">
      <c r="E1954" s="220">
        <f t="shared" si="154"/>
        <v>45099</v>
      </c>
      <c r="F1954" s="219">
        <f xml:space="preserve"> InpC!$F$28</f>
        <v>4</v>
      </c>
      <c r="G1954" s="217">
        <f t="shared" si="150"/>
        <v>2024</v>
      </c>
      <c r="H1954" s="216">
        <v>5.5520783604033204</v>
      </c>
      <c r="I1954" s="216">
        <v>6.3048984519967304</v>
      </c>
      <c r="J1954" s="194">
        <f t="shared" si="151"/>
        <v>5.9284884062000254</v>
      </c>
      <c r="K1954" s="219">
        <f>InpC!$F$55*100</f>
        <v>0.15</v>
      </c>
      <c r="L1954" s="219">
        <f>InpC!$F$64*100</f>
        <v>0</v>
      </c>
      <c r="M1954" s="194">
        <f t="shared" si="152"/>
        <v>5.778488406200025</v>
      </c>
      <c r="N1954" s="194">
        <f t="shared" si="153"/>
        <v>5.778488406200025</v>
      </c>
    </row>
    <row r="1955" spans="5:14" x14ac:dyDescent="0.25">
      <c r="E1955" s="220">
        <f t="shared" si="154"/>
        <v>45100</v>
      </c>
      <c r="F1955" s="219">
        <f xml:space="preserve"> InpC!$F$28</f>
        <v>4</v>
      </c>
      <c r="G1955" s="217">
        <f t="shared" si="150"/>
        <v>2024</v>
      </c>
      <c r="H1955" s="216">
        <v>5.4806779858254897</v>
      </c>
      <c r="I1955" s="216">
        <v>6.23344661789619</v>
      </c>
      <c r="J1955" s="194">
        <f t="shared" si="151"/>
        <v>5.8570623018608394</v>
      </c>
      <c r="K1955" s="219">
        <f>InpC!$F$55*100</f>
        <v>0.15</v>
      </c>
      <c r="L1955" s="219">
        <f>InpC!$F$64*100</f>
        <v>0</v>
      </c>
      <c r="M1955" s="194">
        <f t="shared" si="152"/>
        <v>5.7070623018608391</v>
      </c>
      <c r="N1955" s="194">
        <f t="shared" si="153"/>
        <v>5.7070623018608391</v>
      </c>
    </row>
    <row r="1956" spans="5:14" x14ac:dyDescent="0.25">
      <c r="E1956" s="220">
        <f t="shared" si="154"/>
        <v>45103</v>
      </c>
      <c r="F1956" s="219">
        <f xml:space="preserve"> InpC!$F$28</f>
        <v>4</v>
      </c>
      <c r="G1956" s="217">
        <f t="shared" si="150"/>
        <v>2024</v>
      </c>
      <c r="H1956" s="216">
        <v>5.4641582722370599</v>
      </c>
      <c r="I1956" s="216">
        <v>6.2183723046735304</v>
      </c>
      <c r="J1956" s="194">
        <f t="shared" si="151"/>
        <v>5.8412652884552951</v>
      </c>
      <c r="K1956" s="219">
        <f>InpC!$F$55*100</f>
        <v>0.15</v>
      </c>
      <c r="L1956" s="219">
        <f>InpC!$F$64*100</f>
        <v>0</v>
      </c>
      <c r="M1956" s="194">
        <f t="shared" si="152"/>
        <v>5.6912652884552948</v>
      </c>
      <c r="N1956" s="194">
        <f t="shared" si="153"/>
        <v>5.6912652884552948</v>
      </c>
    </row>
    <row r="1957" spans="5:14" x14ac:dyDescent="0.25">
      <c r="E1957" s="220">
        <f t="shared" si="154"/>
        <v>45104</v>
      </c>
      <c r="F1957" s="219">
        <f xml:space="preserve"> InpC!$F$28</f>
        <v>4</v>
      </c>
      <c r="G1957" s="217">
        <f t="shared" si="150"/>
        <v>2024</v>
      </c>
      <c r="H1957" s="216">
        <v>5.5066146697107001</v>
      </c>
      <c r="I1957" s="216">
        <v>6.2624216273137501</v>
      </c>
      <c r="J1957" s="194">
        <f t="shared" si="151"/>
        <v>5.8845181485122247</v>
      </c>
      <c r="K1957" s="219">
        <f>InpC!$F$55*100</f>
        <v>0.15</v>
      </c>
      <c r="L1957" s="219">
        <f>InpC!$F$64*100</f>
        <v>0</v>
      </c>
      <c r="M1957" s="194">
        <f t="shared" si="152"/>
        <v>5.7345181485122243</v>
      </c>
      <c r="N1957" s="194">
        <f t="shared" si="153"/>
        <v>5.7345181485122243</v>
      </c>
    </row>
    <row r="1958" spans="5:14" x14ac:dyDescent="0.25">
      <c r="E1958" s="220">
        <f t="shared" si="154"/>
        <v>45105</v>
      </c>
      <c r="F1958" s="219">
        <f xml:space="preserve"> InpC!$F$28</f>
        <v>4</v>
      </c>
      <c r="G1958" s="217">
        <f t="shared" si="150"/>
        <v>2024</v>
      </c>
      <c r="H1958" s="216">
        <v>5.51197964632542</v>
      </c>
      <c r="I1958" s="216">
        <v>6.2871911691158502</v>
      </c>
      <c r="J1958" s="194">
        <f t="shared" si="151"/>
        <v>5.8995854077206351</v>
      </c>
      <c r="K1958" s="219">
        <f>InpC!$F$55*100</f>
        <v>0.15</v>
      </c>
      <c r="L1958" s="219">
        <f>InpC!$F$64*100</f>
        <v>0</v>
      </c>
      <c r="M1958" s="194">
        <f t="shared" si="152"/>
        <v>5.7495854077206348</v>
      </c>
      <c r="N1958" s="194">
        <f t="shared" si="153"/>
        <v>5.7495854077206348</v>
      </c>
    </row>
    <row r="1959" spans="5:14" x14ac:dyDescent="0.25">
      <c r="E1959" s="220">
        <f t="shared" si="154"/>
        <v>45106</v>
      </c>
      <c r="F1959" s="219">
        <f xml:space="preserve"> InpC!$F$28</f>
        <v>4</v>
      </c>
      <c r="G1959" s="217">
        <f t="shared" si="150"/>
        <v>2024</v>
      </c>
      <c r="H1959" s="216">
        <v>5.55428629503142</v>
      </c>
      <c r="I1959" s="216">
        <v>6.3287039902351898</v>
      </c>
      <c r="J1959" s="194">
        <f t="shared" si="151"/>
        <v>5.9414951426333049</v>
      </c>
      <c r="K1959" s="219">
        <f>InpC!$F$55*100</f>
        <v>0.15</v>
      </c>
      <c r="L1959" s="219">
        <f>InpC!$F$64*100</f>
        <v>0</v>
      </c>
      <c r="M1959" s="194">
        <f t="shared" si="152"/>
        <v>5.7914951426333046</v>
      </c>
      <c r="N1959" s="194">
        <f t="shared" si="153"/>
        <v>5.7914951426333046</v>
      </c>
    </row>
    <row r="1960" spans="5:14" x14ac:dyDescent="0.25">
      <c r="E1960" s="220">
        <f t="shared" si="154"/>
        <v>45107</v>
      </c>
      <c r="F1960" s="219">
        <f xml:space="preserve"> InpC!$F$28</f>
        <v>4</v>
      </c>
      <c r="G1960" s="217">
        <f t="shared" si="150"/>
        <v>2024</v>
      </c>
      <c r="H1960" s="216">
        <v>5.5775496896644103</v>
      </c>
      <c r="I1960" s="216">
        <v>6.3607894161713796</v>
      </c>
      <c r="J1960" s="194">
        <f t="shared" si="151"/>
        <v>5.9691695529178954</v>
      </c>
      <c r="K1960" s="219">
        <f>InpC!$F$55*100</f>
        <v>0.15</v>
      </c>
      <c r="L1960" s="219">
        <f>InpC!$F$64*100</f>
        <v>0</v>
      </c>
      <c r="M1960" s="194">
        <f t="shared" si="152"/>
        <v>5.8191695529178951</v>
      </c>
      <c r="N1960" s="194">
        <f t="shared" si="153"/>
        <v>5.8191695529178951</v>
      </c>
    </row>
    <row r="1961" spans="5:14" x14ac:dyDescent="0.25">
      <c r="E1961" s="220">
        <f t="shared" si="154"/>
        <v>45110</v>
      </c>
      <c r="F1961" s="219">
        <f xml:space="preserve"> InpC!$F$28</f>
        <v>4</v>
      </c>
      <c r="G1961" s="217">
        <f t="shared" si="150"/>
        <v>2024</v>
      </c>
      <c r="H1961" s="216">
        <v>5.6156968373422398</v>
      </c>
      <c r="I1961" s="216">
        <v>6.3683385043122502</v>
      </c>
      <c r="J1961" s="194">
        <f t="shared" si="151"/>
        <v>5.992017670827245</v>
      </c>
      <c r="K1961" s="219">
        <f>InpC!$F$55*100</f>
        <v>0.15</v>
      </c>
      <c r="L1961" s="219">
        <f>InpC!$F$64*100</f>
        <v>0</v>
      </c>
      <c r="M1961" s="194">
        <f t="shared" si="152"/>
        <v>5.8420176708272447</v>
      </c>
      <c r="N1961" s="194">
        <f t="shared" si="153"/>
        <v>5.8420176708272447</v>
      </c>
    </row>
    <row r="1962" spans="5:14" x14ac:dyDescent="0.25">
      <c r="E1962" s="220">
        <f t="shared" si="154"/>
        <v>45111</v>
      </c>
      <c r="F1962" s="219">
        <f xml:space="preserve"> InpC!$F$28</f>
        <v>4</v>
      </c>
      <c r="G1962" s="217">
        <f t="shared" si="150"/>
        <v>2024</v>
      </c>
      <c r="H1962" s="216">
        <v>5.6018124501936599</v>
      </c>
      <c r="I1962" s="216">
        <v>6.3436275853108803</v>
      </c>
      <c r="J1962" s="194">
        <f t="shared" si="151"/>
        <v>5.9727200177522697</v>
      </c>
      <c r="K1962" s="219">
        <f>InpC!$F$55*100</f>
        <v>0.15</v>
      </c>
      <c r="L1962" s="219">
        <f>InpC!$F$64*100</f>
        <v>0</v>
      </c>
      <c r="M1962" s="194">
        <f t="shared" si="152"/>
        <v>5.8227200177522693</v>
      </c>
      <c r="N1962" s="194">
        <f t="shared" si="153"/>
        <v>5.8227200177522693</v>
      </c>
    </row>
    <row r="1963" spans="5:14" x14ac:dyDescent="0.25">
      <c r="E1963" s="220">
        <f t="shared" si="154"/>
        <v>45112</v>
      </c>
      <c r="F1963" s="219">
        <f xml:space="preserve"> InpC!$F$28</f>
        <v>4</v>
      </c>
      <c r="G1963" s="217">
        <f t="shared" si="150"/>
        <v>2024</v>
      </c>
      <c r="H1963" s="216">
        <v>5.6488901246407899</v>
      </c>
      <c r="I1963" s="216">
        <v>6.3897251458703597</v>
      </c>
      <c r="J1963" s="194">
        <f t="shared" si="151"/>
        <v>6.0193076352555748</v>
      </c>
      <c r="K1963" s="219">
        <f>InpC!$F$55*100</f>
        <v>0.15</v>
      </c>
      <c r="L1963" s="219">
        <f>InpC!$F$64*100</f>
        <v>0</v>
      </c>
      <c r="M1963" s="194">
        <f t="shared" si="152"/>
        <v>5.8693076352555744</v>
      </c>
      <c r="N1963" s="194">
        <f t="shared" si="153"/>
        <v>5.8693076352555744</v>
      </c>
    </row>
    <row r="1964" spans="5:14" x14ac:dyDescent="0.25">
      <c r="E1964" s="220">
        <f t="shared" si="154"/>
        <v>45113</v>
      </c>
      <c r="F1964" s="219">
        <f xml:space="preserve"> InpC!$F$28</f>
        <v>4</v>
      </c>
      <c r="G1964" s="217">
        <f t="shared" si="150"/>
        <v>2024</v>
      </c>
      <c r="H1964" s="216">
        <v>5.8169357995514597</v>
      </c>
      <c r="I1964" s="216">
        <v>6.5609739212186904</v>
      </c>
      <c r="J1964" s="194">
        <f t="shared" si="151"/>
        <v>6.188954860385075</v>
      </c>
      <c r="K1964" s="219">
        <f>InpC!$F$55*100</f>
        <v>0.15</v>
      </c>
      <c r="L1964" s="219">
        <f>InpC!$F$64*100</f>
        <v>0</v>
      </c>
      <c r="M1964" s="194">
        <f t="shared" si="152"/>
        <v>6.0389548603850747</v>
      </c>
      <c r="N1964" s="194">
        <f t="shared" si="153"/>
        <v>6.0389548603850747</v>
      </c>
    </row>
    <row r="1965" spans="5:14" x14ac:dyDescent="0.25">
      <c r="E1965" s="220">
        <f t="shared" si="154"/>
        <v>45114</v>
      </c>
      <c r="F1965" s="219">
        <f xml:space="preserve"> InpC!$F$28</f>
        <v>4</v>
      </c>
      <c r="G1965" s="217">
        <f t="shared" si="150"/>
        <v>2024</v>
      </c>
      <c r="H1965" s="216">
        <v>5.8568070124836504</v>
      </c>
      <c r="I1965" s="216">
        <v>6.5984922776441302</v>
      </c>
      <c r="J1965" s="194">
        <f t="shared" si="151"/>
        <v>6.2276496450638898</v>
      </c>
      <c r="K1965" s="219">
        <f>InpC!$F$55*100</f>
        <v>0.15</v>
      </c>
      <c r="L1965" s="219">
        <f>InpC!$F$64*100</f>
        <v>0</v>
      </c>
      <c r="M1965" s="194">
        <f t="shared" si="152"/>
        <v>6.0776496450638895</v>
      </c>
      <c r="N1965" s="194">
        <f t="shared" si="153"/>
        <v>6.0776496450638895</v>
      </c>
    </row>
    <row r="1966" spans="5:14" x14ac:dyDescent="0.25">
      <c r="E1966" s="220">
        <f t="shared" si="154"/>
        <v>45117</v>
      </c>
      <c r="F1966" s="219">
        <f xml:space="preserve"> InpC!$F$28</f>
        <v>4</v>
      </c>
      <c r="G1966" s="217">
        <f t="shared" si="150"/>
        <v>2024</v>
      </c>
      <c r="H1966" s="216">
        <v>5.8534824101017602</v>
      </c>
      <c r="I1966" s="216">
        <v>6.5833597441101803</v>
      </c>
      <c r="J1966" s="194">
        <f t="shared" si="151"/>
        <v>6.2184210771059707</v>
      </c>
      <c r="K1966" s="219">
        <f>InpC!$F$55*100</f>
        <v>0.15</v>
      </c>
      <c r="L1966" s="219">
        <f>InpC!$F$64*100</f>
        <v>0</v>
      </c>
      <c r="M1966" s="194">
        <f t="shared" si="152"/>
        <v>6.0684210771059703</v>
      </c>
      <c r="N1966" s="194">
        <f t="shared" si="153"/>
        <v>6.0684210771059703</v>
      </c>
    </row>
    <row r="1967" spans="5:14" x14ac:dyDescent="0.25">
      <c r="E1967" s="220">
        <f t="shared" si="154"/>
        <v>45118</v>
      </c>
      <c r="F1967" s="219">
        <f xml:space="preserve"> InpC!$F$28</f>
        <v>4</v>
      </c>
      <c r="G1967" s="217">
        <f t="shared" si="150"/>
        <v>2024</v>
      </c>
      <c r="H1967" s="216">
        <v>5.8562027375759502</v>
      </c>
      <c r="I1967" s="216">
        <v>6.5870736867990303</v>
      </c>
      <c r="J1967" s="194">
        <f t="shared" si="151"/>
        <v>6.2216382121874902</v>
      </c>
      <c r="K1967" s="219">
        <f>InpC!$F$55*100</f>
        <v>0.15</v>
      </c>
      <c r="L1967" s="219">
        <f>InpC!$F$64*100</f>
        <v>0</v>
      </c>
      <c r="M1967" s="194">
        <f t="shared" si="152"/>
        <v>6.0716382121874899</v>
      </c>
      <c r="N1967" s="194">
        <f t="shared" si="153"/>
        <v>6.0716382121874899</v>
      </c>
    </row>
    <row r="1968" spans="5:14" x14ac:dyDescent="0.25">
      <c r="E1968" s="220">
        <f t="shared" si="154"/>
        <v>45119</v>
      </c>
      <c r="F1968" s="219">
        <f xml:space="preserve"> InpC!$F$28</f>
        <v>4</v>
      </c>
      <c r="G1968" s="217">
        <f t="shared" si="150"/>
        <v>2024</v>
      </c>
      <c r="H1968" s="216">
        <v>5.7509060547585404</v>
      </c>
      <c r="I1968" s="216">
        <v>6.4835758328968804</v>
      </c>
      <c r="J1968" s="194">
        <f t="shared" si="151"/>
        <v>6.11724094382771</v>
      </c>
      <c r="K1968" s="219">
        <f>InpC!$F$55*100</f>
        <v>0.15</v>
      </c>
      <c r="L1968" s="219">
        <f>InpC!$F$64*100</f>
        <v>0</v>
      </c>
      <c r="M1968" s="194">
        <f t="shared" si="152"/>
        <v>5.9672409438277096</v>
      </c>
      <c r="N1968" s="194">
        <f t="shared" si="153"/>
        <v>5.9672409438277096</v>
      </c>
    </row>
    <row r="1969" spans="5:14" x14ac:dyDescent="0.25">
      <c r="E1969" s="220">
        <f t="shared" si="154"/>
        <v>45120</v>
      </c>
      <c r="F1969" s="219">
        <f xml:space="preserve"> InpC!$F$28</f>
        <v>4</v>
      </c>
      <c r="G1969" s="217">
        <f t="shared" si="150"/>
        <v>2024</v>
      </c>
      <c r="H1969" s="216">
        <v>5.67224104489949</v>
      </c>
      <c r="I1969" s="216">
        <v>6.4053204677384299</v>
      </c>
      <c r="J1969" s="194">
        <f t="shared" si="151"/>
        <v>6.0387807563189604</v>
      </c>
      <c r="K1969" s="219">
        <f>InpC!$F$55*100</f>
        <v>0.15</v>
      </c>
      <c r="L1969" s="219">
        <f>InpC!$F$64*100</f>
        <v>0</v>
      </c>
      <c r="M1969" s="194">
        <f t="shared" si="152"/>
        <v>5.88878075631896</v>
      </c>
      <c r="N1969" s="194">
        <f t="shared" si="153"/>
        <v>5.88878075631896</v>
      </c>
    </row>
    <row r="1970" spans="5:14" x14ac:dyDescent="0.25">
      <c r="E1970" s="220">
        <f t="shared" si="154"/>
        <v>45121</v>
      </c>
      <c r="F1970" s="219">
        <f xml:space="preserve"> InpC!$F$28</f>
        <v>4</v>
      </c>
      <c r="G1970" s="217">
        <f t="shared" si="150"/>
        <v>2024</v>
      </c>
      <c r="H1970" s="216">
        <v>5.6376006340340901</v>
      </c>
      <c r="I1970" s="216">
        <v>6.3682332360649303</v>
      </c>
      <c r="J1970" s="194">
        <f t="shared" si="151"/>
        <v>6.0029169350495106</v>
      </c>
      <c r="K1970" s="219">
        <f>InpC!$F$55*100</f>
        <v>0.15</v>
      </c>
      <c r="L1970" s="219">
        <f>InpC!$F$64*100</f>
        <v>0</v>
      </c>
      <c r="M1970" s="194">
        <f t="shared" si="152"/>
        <v>5.8529169350495103</v>
      </c>
      <c r="N1970" s="194">
        <f t="shared" si="153"/>
        <v>5.8529169350495103</v>
      </c>
    </row>
    <row r="1971" spans="5:14" x14ac:dyDescent="0.25">
      <c r="E1971" s="220">
        <f t="shared" si="154"/>
        <v>45124</v>
      </c>
      <c r="F1971" s="219">
        <f xml:space="preserve"> InpC!$F$28</f>
        <v>4</v>
      </c>
      <c r="G1971" s="217">
        <f t="shared" si="150"/>
        <v>2024</v>
      </c>
      <c r="H1971" s="216">
        <v>5.6660409498856996</v>
      </c>
      <c r="I1971" s="216">
        <v>6.4120366784790397</v>
      </c>
      <c r="J1971" s="194">
        <f t="shared" si="151"/>
        <v>6.0390388141823692</v>
      </c>
      <c r="K1971" s="219">
        <f>InpC!$F$55*100</f>
        <v>0.15</v>
      </c>
      <c r="L1971" s="219">
        <f>InpC!$F$64*100</f>
        <v>0</v>
      </c>
      <c r="M1971" s="194">
        <f t="shared" si="152"/>
        <v>5.8890388141823689</v>
      </c>
      <c r="N1971" s="194">
        <f t="shared" si="153"/>
        <v>5.8890388141823689</v>
      </c>
    </row>
    <row r="1972" spans="5:14" x14ac:dyDescent="0.25">
      <c r="E1972" s="220">
        <f t="shared" si="154"/>
        <v>45125</v>
      </c>
      <c r="F1972" s="219">
        <f xml:space="preserve"> InpC!$F$28</f>
        <v>4</v>
      </c>
      <c r="G1972" s="217">
        <f t="shared" si="150"/>
        <v>2024</v>
      </c>
      <c r="H1972" s="216">
        <v>5.5645519295052299</v>
      </c>
      <c r="I1972" s="216">
        <v>6.30253244435099</v>
      </c>
      <c r="J1972" s="194">
        <f t="shared" si="151"/>
        <v>5.9335421869281095</v>
      </c>
      <c r="K1972" s="219">
        <f>InpC!$F$55*100</f>
        <v>0.15</v>
      </c>
      <c r="L1972" s="219">
        <f>InpC!$F$64*100</f>
        <v>0</v>
      </c>
      <c r="M1972" s="194">
        <f t="shared" si="152"/>
        <v>5.7835421869281092</v>
      </c>
      <c r="N1972" s="194">
        <f t="shared" si="153"/>
        <v>5.7835421869281092</v>
      </c>
    </row>
    <row r="1973" spans="5:14" x14ac:dyDescent="0.25">
      <c r="E1973" s="220">
        <f t="shared" si="154"/>
        <v>45126</v>
      </c>
      <c r="F1973" s="219">
        <f xml:space="preserve"> InpC!$F$28</f>
        <v>4</v>
      </c>
      <c r="G1973" s="217">
        <f t="shared" si="150"/>
        <v>2024</v>
      </c>
      <c r="H1973" s="216">
        <v>5.4098479211278798</v>
      </c>
      <c r="I1973" s="216">
        <v>6.1424230501868902</v>
      </c>
      <c r="J1973" s="194">
        <f t="shared" si="151"/>
        <v>5.7761354856573845</v>
      </c>
      <c r="K1973" s="219">
        <f>InpC!$F$55*100</f>
        <v>0.15</v>
      </c>
      <c r="L1973" s="219">
        <f>InpC!$F$64*100</f>
        <v>0</v>
      </c>
      <c r="M1973" s="194">
        <f t="shared" si="152"/>
        <v>5.6261354856573842</v>
      </c>
      <c r="N1973" s="194">
        <f t="shared" si="153"/>
        <v>5.6261354856573842</v>
      </c>
    </row>
    <row r="1974" spans="5:14" x14ac:dyDescent="0.25">
      <c r="E1974" s="220">
        <f t="shared" si="154"/>
        <v>45127</v>
      </c>
      <c r="F1974" s="219">
        <f xml:space="preserve"> InpC!$F$28</f>
        <v>4</v>
      </c>
      <c r="G1974" s="217">
        <f t="shared" si="150"/>
        <v>2024</v>
      </c>
      <c r="H1974" s="216">
        <v>5.4605861300963996</v>
      </c>
      <c r="I1974" s="216">
        <v>6.1914440062123504</v>
      </c>
      <c r="J1974" s="194">
        <f t="shared" si="151"/>
        <v>5.8260150681543745</v>
      </c>
      <c r="K1974" s="219">
        <f>InpC!$F$55*100</f>
        <v>0.15</v>
      </c>
      <c r="L1974" s="219">
        <f>InpC!$F$64*100</f>
        <v>0</v>
      </c>
      <c r="M1974" s="194">
        <f t="shared" si="152"/>
        <v>5.6760150681543742</v>
      </c>
      <c r="N1974" s="194">
        <f t="shared" si="153"/>
        <v>5.6760150681543742</v>
      </c>
    </row>
    <row r="1975" spans="5:14" x14ac:dyDescent="0.25">
      <c r="E1975" s="220">
        <f t="shared" si="154"/>
        <v>45128</v>
      </c>
      <c r="F1975" s="219">
        <f xml:space="preserve"> InpC!$F$28</f>
        <v>4</v>
      </c>
      <c r="G1975" s="217">
        <f t="shared" si="150"/>
        <v>2024</v>
      </c>
      <c r="H1975" s="216">
        <v>5.4654366885597998</v>
      </c>
      <c r="I1975" s="216">
        <v>6.19048692079991</v>
      </c>
      <c r="J1975" s="194">
        <f t="shared" si="151"/>
        <v>5.8279618046798554</v>
      </c>
      <c r="K1975" s="219">
        <f>InpC!$F$55*100</f>
        <v>0.15</v>
      </c>
      <c r="L1975" s="219">
        <f>InpC!$F$64*100</f>
        <v>0</v>
      </c>
      <c r="M1975" s="194">
        <f t="shared" si="152"/>
        <v>5.677961804679855</v>
      </c>
      <c r="N1975" s="194">
        <f t="shared" si="153"/>
        <v>5.677961804679855</v>
      </c>
    </row>
    <row r="1976" spans="5:14" x14ac:dyDescent="0.25">
      <c r="E1976" s="220">
        <f t="shared" si="154"/>
        <v>45131</v>
      </c>
      <c r="F1976" s="219">
        <f xml:space="preserve"> InpC!$F$28</f>
        <v>4</v>
      </c>
      <c r="G1976" s="217">
        <f t="shared" si="150"/>
        <v>2024</v>
      </c>
      <c r="H1976" s="216">
        <v>5.4445524185779597</v>
      </c>
      <c r="I1976" s="216">
        <v>6.1694833443857604</v>
      </c>
      <c r="J1976" s="194">
        <f t="shared" si="151"/>
        <v>5.80701788148186</v>
      </c>
      <c r="K1976" s="219">
        <f>InpC!$F$55*100</f>
        <v>0.15</v>
      </c>
      <c r="L1976" s="219">
        <f>InpC!$F$64*100</f>
        <v>0</v>
      </c>
      <c r="M1976" s="194">
        <f t="shared" si="152"/>
        <v>5.6570178814818597</v>
      </c>
      <c r="N1976" s="194">
        <f t="shared" si="153"/>
        <v>5.6570178814818597</v>
      </c>
    </row>
    <row r="1977" spans="5:14" x14ac:dyDescent="0.25">
      <c r="E1977" s="220">
        <f t="shared" si="154"/>
        <v>45132</v>
      </c>
      <c r="F1977" s="219">
        <f xml:space="preserve"> InpC!$F$28</f>
        <v>4</v>
      </c>
      <c r="G1977" s="217">
        <f t="shared" si="150"/>
        <v>2024</v>
      </c>
      <c r="H1977" s="216">
        <v>5.46738971773601</v>
      </c>
      <c r="I1977" s="216">
        <v>6.1903814132570298</v>
      </c>
      <c r="J1977" s="194">
        <f t="shared" si="151"/>
        <v>5.8288855654965204</v>
      </c>
      <c r="K1977" s="219">
        <f>InpC!$F$55*100</f>
        <v>0.15</v>
      </c>
      <c r="L1977" s="219">
        <f>InpC!$F$64*100</f>
        <v>0</v>
      </c>
      <c r="M1977" s="194">
        <f t="shared" si="152"/>
        <v>5.67888556549652</v>
      </c>
      <c r="N1977" s="194">
        <f t="shared" si="153"/>
        <v>5.67888556549652</v>
      </c>
    </row>
    <row r="1978" spans="5:14" x14ac:dyDescent="0.25">
      <c r="E1978" s="220">
        <f t="shared" si="154"/>
        <v>45133</v>
      </c>
      <c r="F1978" s="219">
        <f xml:space="preserve"> InpC!$F$28</f>
        <v>4</v>
      </c>
      <c r="G1978" s="217">
        <f t="shared" si="150"/>
        <v>2024</v>
      </c>
      <c r="H1978" s="216">
        <v>5.4616145005927903</v>
      </c>
      <c r="I1978" s="216">
        <v>6.1776277451991497</v>
      </c>
      <c r="J1978" s="194">
        <f t="shared" si="151"/>
        <v>5.8196211228959704</v>
      </c>
      <c r="K1978" s="219">
        <f>InpC!$F$55*100</f>
        <v>0.15</v>
      </c>
      <c r="L1978" s="219">
        <f>InpC!$F$64*100</f>
        <v>0</v>
      </c>
      <c r="M1978" s="194">
        <f t="shared" si="152"/>
        <v>5.6696211228959701</v>
      </c>
      <c r="N1978" s="194">
        <f t="shared" si="153"/>
        <v>5.6696211228959701</v>
      </c>
    </row>
    <row r="1979" spans="5:14" x14ac:dyDescent="0.25">
      <c r="E1979" s="220">
        <f t="shared" si="154"/>
        <v>45134</v>
      </c>
      <c r="F1979" s="219">
        <f xml:space="preserve"> InpC!$F$28</f>
        <v>4</v>
      </c>
      <c r="G1979" s="217">
        <f t="shared" si="150"/>
        <v>2024</v>
      </c>
      <c r="H1979" s="216">
        <v>5.4780996031939697</v>
      </c>
      <c r="I1979" s="216">
        <v>6.18495499814646</v>
      </c>
      <c r="J1979" s="194">
        <f t="shared" si="151"/>
        <v>5.8315273006702153</v>
      </c>
      <c r="K1979" s="219">
        <f>InpC!$F$55*100</f>
        <v>0.15</v>
      </c>
      <c r="L1979" s="219">
        <f>InpC!$F$64*100</f>
        <v>0</v>
      </c>
      <c r="M1979" s="194">
        <f t="shared" si="152"/>
        <v>5.6815273006702149</v>
      </c>
      <c r="N1979" s="194">
        <f t="shared" si="153"/>
        <v>5.6815273006702149</v>
      </c>
    </row>
    <row r="1980" spans="5:14" x14ac:dyDescent="0.25">
      <c r="E1980" s="220">
        <f t="shared" si="154"/>
        <v>45135</v>
      </c>
      <c r="F1980" s="219">
        <f xml:space="preserve"> InpC!$F$28</f>
        <v>4</v>
      </c>
      <c r="G1980" s="217">
        <f t="shared" si="150"/>
        <v>2024</v>
      </c>
      <c r="H1980" s="216">
        <v>5.5110814446410101</v>
      </c>
      <c r="I1980" s="216">
        <v>6.2087050031635496</v>
      </c>
      <c r="J1980" s="194">
        <f t="shared" si="151"/>
        <v>5.8598932239022794</v>
      </c>
      <c r="K1980" s="219">
        <f>InpC!$F$55*100</f>
        <v>0.15</v>
      </c>
      <c r="L1980" s="219">
        <f>InpC!$F$64*100</f>
        <v>0</v>
      </c>
      <c r="M1980" s="194">
        <f t="shared" si="152"/>
        <v>5.709893223902279</v>
      </c>
      <c r="N1980" s="194">
        <f t="shared" si="153"/>
        <v>5.709893223902279</v>
      </c>
    </row>
    <row r="1981" spans="5:14" x14ac:dyDescent="0.25">
      <c r="E1981" s="220">
        <f t="shared" si="154"/>
        <v>45138</v>
      </c>
      <c r="F1981" s="219">
        <f xml:space="preserve"> InpC!$F$28</f>
        <v>4</v>
      </c>
      <c r="G1981" s="217">
        <f t="shared" si="150"/>
        <v>2024</v>
      </c>
      <c r="H1981" s="216">
        <v>5.46531451479383</v>
      </c>
      <c r="I1981" s="216">
        <v>6.1577541532442002</v>
      </c>
      <c r="J1981" s="194">
        <f t="shared" si="151"/>
        <v>5.8115343340190151</v>
      </c>
      <c r="K1981" s="219">
        <f>InpC!$F$55*100</f>
        <v>0.15</v>
      </c>
      <c r="L1981" s="219">
        <f>InpC!$F$64*100</f>
        <v>0</v>
      </c>
      <c r="M1981" s="194">
        <f t="shared" si="152"/>
        <v>5.6615343340190147</v>
      </c>
      <c r="N1981" s="194">
        <f t="shared" si="153"/>
        <v>5.6615343340190147</v>
      </c>
    </row>
    <row r="1982" spans="5:14" x14ac:dyDescent="0.25">
      <c r="E1982" s="220">
        <f t="shared" si="154"/>
        <v>45139</v>
      </c>
      <c r="F1982" s="219">
        <f xml:space="preserve"> InpC!$F$28</f>
        <v>4</v>
      </c>
      <c r="G1982" s="217">
        <f t="shared" si="150"/>
        <v>2024</v>
      </c>
      <c r="H1982" s="216">
        <v>5.5132784691751304</v>
      </c>
      <c r="I1982" s="216">
        <v>6.20233849968798</v>
      </c>
      <c r="J1982" s="194">
        <f t="shared" si="151"/>
        <v>5.8578084844315548</v>
      </c>
      <c r="K1982" s="219">
        <f>InpC!$F$55*100</f>
        <v>0.15</v>
      </c>
      <c r="L1982" s="219">
        <f>InpC!$F$64*100</f>
        <v>0</v>
      </c>
      <c r="M1982" s="194">
        <f t="shared" si="152"/>
        <v>5.7078084844315544</v>
      </c>
      <c r="N1982" s="194">
        <f t="shared" si="153"/>
        <v>5.7078084844315544</v>
      </c>
    </row>
    <row r="1983" spans="5:14" x14ac:dyDescent="0.25">
      <c r="E1983" s="220">
        <f t="shared" si="154"/>
        <v>45140</v>
      </c>
      <c r="F1983" s="219">
        <f xml:space="preserve"> InpC!$F$28</f>
        <v>4</v>
      </c>
      <c r="G1983" s="217">
        <f t="shared" si="150"/>
        <v>2024</v>
      </c>
      <c r="H1983" s="216">
        <v>5.5526750421109199</v>
      </c>
      <c r="I1983" s="216">
        <v>6.2451733411888997</v>
      </c>
      <c r="J1983" s="194">
        <f t="shared" si="151"/>
        <v>5.8989241916499093</v>
      </c>
      <c r="K1983" s="219">
        <f>InpC!$F$55*100</f>
        <v>0.15</v>
      </c>
      <c r="L1983" s="219">
        <f>InpC!$F$64*100</f>
        <v>0</v>
      </c>
      <c r="M1983" s="194">
        <f t="shared" si="152"/>
        <v>5.748924191649909</v>
      </c>
      <c r="N1983" s="194">
        <f t="shared" si="153"/>
        <v>5.748924191649909</v>
      </c>
    </row>
    <row r="1984" spans="5:14" x14ac:dyDescent="0.25">
      <c r="E1984" s="220">
        <f t="shared" si="154"/>
        <v>45141</v>
      </c>
      <c r="F1984" s="219">
        <f xml:space="preserve"> InpC!$F$28</f>
        <v>4</v>
      </c>
      <c r="G1984" s="217">
        <f t="shared" si="150"/>
        <v>2024</v>
      </c>
      <c r="H1984" s="216">
        <v>5.6426576896024301</v>
      </c>
      <c r="I1984" s="216">
        <v>6.3362941101334096</v>
      </c>
      <c r="J1984" s="194">
        <f t="shared" si="151"/>
        <v>5.9894758998679194</v>
      </c>
      <c r="K1984" s="219">
        <f>InpC!$F$55*100</f>
        <v>0.15</v>
      </c>
      <c r="L1984" s="219">
        <f>InpC!$F$64*100</f>
        <v>0</v>
      </c>
      <c r="M1984" s="194">
        <f t="shared" si="152"/>
        <v>5.839475899867919</v>
      </c>
      <c r="N1984" s="194">
        <f t="shared" si="153"/>
        <v>5.839475899867919</v>
      </c>
    </row>
    <row r="1985" spans="5:14" x14ac:dyDescent="0.25">
      <c r="E1985" s="220">
        <f t="shared" si="154"/>
        <v>45142</v>
      </c>
      <c r="F1985" s="219">
        <f xml:space="preserve"> InpC!$F$28</f>
        <v>4</v>
      </c>
      <c r="G1985" s="217">
        <f t="shared" si="150"/>
        <v>2024</v>
      </c>
      <c r="H1985" s="216">
        <v>5.59245177525648</v>
      </c>
      <c r="I1985" s="216">
        <v>6.2853493746471099</v>
      </c>
      <c r="J1985" s="194">
        <f t="shared" si="151"/>
        <v>5.9389005749517949</v>
      </c>
      <c r="K1985" s="219">
        <f>InpC!$F$55*100</f>
        <v>0.15</v>
      </c>
      <c r="L1985" s="219">
        <f>InpC!$F$64*100</f>
        <v>0</v>
      </c>
      <c r="M1985" s="194">
        <f t="shared" si="152"/>
        <v>5.7889005749517946</v>
      </c>
      <c r="N1985" s="194">
        <f t="shared" si="153"/>
        <v>5.7889005749517946</v>
      </c>
    </row>
    <row r="1986" spans="5:14" x14ac:dyDescent="0.25">
      <c r="E1986" s="220">
        <f t="shared" si="154"/>
        <v>45145</v>
      </c>
      <c r="F1986" s="219">
        <f xml:space="preserve"> InpC!$F$28</f>
        <v>4</v>
      </c>
      <c r="G1986" s="217">
        <f t="shared" si="150"/>
        <v>2024</v>
      </c>
      <c r="H1986" s="216">
        <v>5.6258212292618497</v>
      </c>
      <c r="I1986" s="216">
        <v>6.3132795681483902</v>
      </c>
      <c r="J1986" s="194">
        <f t="shared" si="151"/>
        <v>5.9695503987051204</v>
      </c>
      <c r="K1986" s="219">
        <f>InpC!$F$55*100</f>
        <v>0.15</v>
      </c>
      <c r="L1986" s="219">
        <f>InpC!$F$64*100</f>
        <v>0</v>
      </c>
      <c r="M1986" s="194">
        <f t="shared" si="152"/>
        <v>5.81955039870512</v>
      </c>
      <c r="N1986" s="194">
        <f t="shared" si="153"/>
        <v>5.81955039870512</v>
      </c>
    </row>
    <row r="1987" spans="5:14" x14ac:dyDescent="0.25">
      <c r="E1987" s="220">
        <f t="shared" si="154"/>
        <v>45146</v>
      </c>
      <c r="F1987" s="219">
        <f xml:space="preserve"> InpC!$F$28</f>
        <v>4</v>
      </c>
      <c r="G1987" s="217">
        <f t="shared" si="150"/>
        <v>2024</v>
      </c>
      <c r="H1987" s="216">
        <v>5.5652211022374303</v>
      </c>
      <c r="I1987" s="216">
        <v>6.2535931426750304</v>
      </c>
      <c r="J1987" s="194">
        <f t="shared" si="151"/>
        <v>5.9094071224562299</v>
      </c>
      <c r="K1987" s="219">
        <f>InpC!$F$55*100</f>
        <v>0.15</v>
      </c>
      <c r="L1987" s="219">
        <f>InpC!$F$64*100</f>
        <v>0</v>
      </c>
      <c r="M1987" s="194">
        <f t="shared" si="152"/>
        <v>5.7594071224562295</v>
      </c>
      <c r="N1987" s="194">
        <f t="shared" si="153"/>
        <v>5.7594071224562295</v>
      </c>
    </row>
    <row r="1988" spans="5:14" x14ac:dyDescent="0.25">
      <c r="E1988" s="220">
        <f t="shared" si="154"/>
        <v>45147</v>
      </c>
      <c r="F1988" s="219">
        <f xml:space="preserve"> InpC!$F$28</f>
        <v>4</v>
      </c>
      <c r="G1988" s="217">
        <f t="shared" si="150"/>
        <v>2024</v>
      </c>
      <c r="H1988" s="216">
        <v>5.5573508650304504</v>
      </c>
      <c r="I1988" s="216">
        <v>6.2477314381539699</v>
      </c>
      <c r="J1988" s="194">
        <f t="shared" si="151"/>
        <v>5.9025411515922102</v>
      </c>
      <c r="K1988" s="219">
        <f>InpC!$F$55*100</f>
        <v>0.15</v>
      </c>
      <c r="L1988" s="219">
        <f>InpC!$F$64*100</f>
        <v>0</v>
      </c>
      <c r="M1988" s="194">
        <f t="shared" si="152"/>
        <v>5.7525411515922098</v>
      </c>
      <c r="N1988" s="194">
        <f t="shared" si="153"/>
        <v>5.7525411515922098</v>
      </c>
    </row>
    <row r="1989" spans="5:14" x14ac:dyDescent="0.25">
      <c r="E1989" s="220">
        <f t="shared" si="154"/>
        <v>45148</v>
      </c>
      <c r="F1989" s="219">
        <f xml:space="preserve"> InpC!$F$28</f>
        <v>4</v>
      </c>
      <c r="G1989" s="217">
        <f t="shared" si="150"/>
        <v>2024</v>
      </c>
      <c r="H1989" s="216">
        <v>5.5536836178102504</v>
      </c>
      <c r="I1989" s="216">
        <v>6.2443119418224704</v>
      </c>
      <c r="J1989" s="194">
        <f t="shared" si="151"/>
        <v>5.8989977798163604</v>
      </c>
      <c r="K1989" s="219">
        <f>InpC!$F$55*100</f>
        <v>0.15</v>
      </c>
      <c r="L1989" s="219">
        <f>InpC!$F$64*100</f>
        <v>0</v>
      </c>
      <c r="M1989" s="194">
        <f t="shared" si="152"/>
        <v>5.7489977798163601</v>
      </c>
      <c r="N1989" s="194">
        <f t="shared" si="153"/>
        <v>5.7489977798163601</v>
      </c>
    </row>
    <row r="1990" spans="5:14" x14ac:dyDescent="0.25">
      <c r="E1990" s="220">
        <f t="shared" si="154"/>
        <v>45149</v>
      </c>
      <c r="F1990" s="219">
        <f xml:space="preserve"> InpC!$F$28</f>
        <v>4</v>
      </c>
      <c r="G1990" s="217">
        <f t="shared" si="150"/>
        <v>2024</v>
      </c>
      <c r="H1990" s="216">
        <v>5.7018580807137402</v>
      </c>
      <c r="I1990" s="216">
        <v>6.3913526181648903</v>
      </c>
      <c r="J1990" s="194">
        <f t="shared" si="151"/>
        <v>6.0466053494393153</v>
      </c>
      <c r="K1990" s="219">
        <f>InpC!$F$55*100</f>
        <v>0.15</v>
      </c>
      <c r="L1990" s="219">
        <f>InpC!$F$64*100</f>
        <v>0</v>
      </c>
      <c r="M1990" s="194">
        <f t="shared" si="152"/>
        <v>5.8966053494393149</v>
      </c>
      <c r="N1990" s="194">
        <f t="shared" si="153"/>
        <v>5.8966053494393149</v>
      </c>
    </row>
    <row r="1991" spans="5:14" x14ac:dyDescent="0.25">
      <c r="E1991" s="220">
        <f t="shared" si="154"/>
        <v>45152</v>
      </c>
      <c r="F1991" s="219">
        <f xml:space="preserve"> InpC!$F$28</f>
        <v>4</v>
      </c>
      <c r="G1991" s="217">
        <f t="shared" ref="G1991:G2054" si="155">YEAR(E1991) + IF(MONTH(E1991) &gt;= F1991, 1, 0)</f>
        <v>2024</v>
      </c>
      <c r="H1991" s="216">
        <v>5.7554389069922101</v>
      </c>
      <c r="I1991" s="216">
        <v>6.4420741021514702</v>
      </c>
      <c r="J1991" s="194">
        <f t="shared" ref="J1991:J2054" si="156">IFERROR(AVERAGE(H1991:I1991),"")</f>
        <v>6.0987565045718402</v>
      </c>
      <c r="K1991" s="219">
        <f>InpC!$F$55*100</f>
        <v>0.15</v>
      </c>
      <c r="L1991" s="219">
        <f>InpC!$F$64*100</f>
        <v>0</v>
      </c>
      <c r="M1991" s="194">
        <f t="shared" ref="M1991:M2054" si="157" xml:space="preserve"> IFERROR(J1991 - K1991,"")</f>
        <v>5.9487565045718398</v>
      </c>
      <c r="N1991" s="194">
        <f t="shared" ref="N1991:N2054" si="158">IFERROR(J1991-K1991+L1991,"")</f>
        <v>5.9487565045718398</v>
      </c>
    </row>
    <row r="1992" spans="5:14" x14ac:dyDescent="0.25">
      <c r="E1992" s="220">
        <f t="shared" ref="E1992:E2055" si="159">WORKDAY(E1991,1,)</f>
        <v>45153</v>
      </c>
      <c r="F1992" s="219">
        <f xml:space="preserve"> InpC!$F$28</f>
        <v>4</v>
      </c>
      <c r="G1992" s="217">
        <f t="shared" si="155"/>
        <v>2024</v>
      </c>
      <c r="H1992" s="216">
        <v>5.7937669619790704</v>
      </c>
      <c r="I1992" s="216">
        <v>6.4805739348101801</v>
      </c>
      <c r="J1992" s="194">
        <f t="shared" si="156"/>
        <v>6.1371704483946257</v>
      </c>
      <c r="K1992" s="219">
        <f>InpC!$F$55*100</f>
        <v>0.15</v>
      </c>
      <c r="L1992" s="219">
        <f>InpC!$F$64*100</f>
        <v>0</v>
      </c>
      <c r="M1992" s="194">
        <f t="shared" si="157"/>
        <v>5.9871704483946253</v>
      </c>
      <c r="N1992" s="194">
        <f t="shared" si="158"/>
        <v>5.9871704483946253</v>
      </c>
    </row>
    <row r="1993" spans="5:14" x14ac:dyDescent="0.25">
      <c r="E1993" s="220">
        <f t="shared" si="159"/>
        <v>45154</v>
      </c>
      <c r="F1993" s="219">
        <f xml:space="preserve"> InpC!$F$28</f>
        <v>4</v>
      </c>
      <c r="G1993" s="217">
        <f t="shared" si="155"/>
        <v>2024</v>
      </c>
      <c r="H1993" s="216">
        <v>5.8285217250976604</v>
      </c>
      <c r="I1993" s="216">
        <v>6.5154910173112297</v>
      </c>
      <c r="J1993" s="194">
        <f t="shared" si="156"/>
        <v>6.1720063712044446</v>
      </c>
      <c r="K1993" s="219">
        <f>InpC!$F$55*100</f>
        <v>0.15</v>
      </c>
      <c r="L1993" s="219">
        <f>InpC!$F$64*100</f>
        <v>0</v>
      </c>
      <c r="M1993" s="194">
        <f t="shared" si="157"/>
        <v>6.0220063712044443</v>
      </c>
      <c r="N1993" s="194">
        <f t="shared" si="158"/>
        <v>6.0220063712044443</v>
      </c>
    </row>
    <row r="1994" spans="5:14" x14ac:dyDescent="0.25">
      <c r="E1994" s="220">
        <f t="shared" si="159"/>
        <v>45155</v>
      </c>
      <c r="F1994" s="219">
        <f xml:space="preserve"> InpC!$F$28</f>
        <v>4</v>
      </c>
      <c r="G1994" s="217">
        <f t="shared" si="155"/>
        <v>2024</v>
      </c>
      <c r="H1994" s="216">
        <v>5.9322105925031998</v>
      </c>
      <c r="I1994" s="216">
        <v>6.6215227389570597</v>
      </c>
      <c r="J1994" s="194">
        <f t="shared" si="156"/>
        <v>6.2768666657301297</v>
      </c>
      <c r="K1994" s="219">
        <f>InpC!$F$55*100</f>
        <v>0.15</v>
      </c>
      <c r="L1994" s="219">
        <f>InpC!$F$64*100</f>
        <v>0</v>
      </c>
      <c r="M1994" s="194">
        <f t="shared" si="157"/>
        <v>6.1268666657301294</v>
      </c>
      <c r="N1994" s="194">
        <f t="shared" si="158"/>
        <v>6.1268666657301294</v>
      </c>
    </row>
    <row r="1995" spans="5:14" x14ac:dyDescent="0.25">
      <c r="E1995" s="220">
        <f t="shared" si="159"/>
        <v>45156</v>
      </c>
      <c r="F1995" s="219">
        <f xml:space="preserve"> InpC!$F$28</f>
        <v>4</v>
      </c>
      <c r="G1995" s="217">
        <f t="shared" si="155"/>
        <v>2024</v>
      </c>
      <c r="H1995" s="216">
        <v>5.9099058064147698</v>
      </c>
      <c r="I1995" s="216">
        <v>6.5992693926793997</v>
      </c>
      <c r="J1995" s="194">
        <f t="shared" si="156"/>
        <v>6.2545875995470848</v>
      </c>
      <c r="K1995" s="219">
        <f>InpC!$F$55*100</f>
        <v>0.15</v>
      </c>
      <c r="L1995" s="219">
        <f>InpC!$F$64*100</f>
        <v>0</v>
      </c>
      <c r="M1995" s="194">
        <f t="shared" si="157"/>
        <v>6.1045875995470844</v>
      </c>
      <c r="N1995" s="194">
        <f t="shared" si="158"/>
        <v>6.1045875995470844</v>
      </c>
    </row>
    <row r="1996" spans="5:14" x14ac:dyDescent="0.25">
      <c r="E1996" s="220">
        <f t="shared" si="159"/>
        <v>45159</v>
      </c>
      <c r="F1996" s="219">
        <f xml:space="preserve"> InpC!$F$28</f>
        <v>4</v>
      </c>
      <c r="G1996" s="217">
        <f t="shared" si="155"/>
        <v>2024</v>
      </c>
      <c r="H1996" s="216">
        <v>5.9555466293978201</v>
      </c>
      <c r="I1996" s="216">
        <v>6.6461453774587804</v>
      </c>
      <c r="J1996" s="194">
        <f t="shared" si="156"/>
        <v>6.3008460034283003</v>
      </c>
      <c r="K1996" s="219">
        <f>InpC!$F$55*100</f>
        <v>0.15</v>
      </c>
      <c r="L1996" s="219">
        <f>InpC!$F$64*100</f>
        <v>0</v>
      </c>
      <c r="M1996" s="194">
        <f t="shared" si="157"/>
        <v>6.1508460034282999</v>
      </c>
      <c r="N1996" s="194">
        <f t="shared" si="158"/>
        <v>6.1508460034282999</v>
      </c>
    </row>
    <row r="1997" spans="5:14" x14ac:dyDescent="0.25">
      <c r="E1997" s="220">
        <f t="shared" si="159"/>
        <v>45160</v>
      </c>
      <c r="F1997" s="219">
        <f xml:space="preserve"> InpC!$F$28</f>
        <v>4</v>
      </c>
      <c r="G1997" s="217">
        <f t="shared" si="155"/>
        <v>2024</v>
      </c>
      <c r="H1997" s="216">
        <v>5.9056908919976596</v>
      </c>
      <c r="I1997" s="216">
        <v>6.5944941305406504</v>
      </c>
      <c r="J1997" s="194">
        <f t="shared" si="156"/>
        <v>6.2500925112691554</v>
      </c>
      <c r="K1997" s="219">
        <f>InpC!$F$55*100</f>
        <v>0.15</v>
      </c>
      <c r="L1997" s="219">
        <f>InpC!$F$64*100</f>
        <v>0</v>
      </c>
      <c r="M1997" s="194">
        <f t="shared" si="157"/>
        <v>6.1000925112691551</v>
      </c>
      <c r="N1997" s="194">
        <f t="shared" si="158"/>
        <v>6.1000925112691551</v>
      </c>
    </row>
    <row r="1998" spans="5:14" x14ac:dyDescent="0.25">
      <c r="E1998" s="220">
        <f t="shared" si="159"/>
        <v>45161</v>
      </c>
      <c r="F1998" s="219">
        <f xml:space="preserve"> InpC!$F$28</f>
        <v>4</v>
      </c>
      <c r="G1998" s="217">
        <f t="shared" si="155"/>
        <v>2024</v>
      </c>
      <c r="H1998" s="216">
        <v>5.73703831304387</v>
      </c>
      <c r="I1998" s="216">
        <v>6.4271460914196696</v>
      </c>
      <c r="J1998" s="194">
        <f t="shared" si="156"/>
        <v>6.0820922022317703</v>
      </c>
      <c r="K1998" s="219">
        <f>InpC!$F$55*100</f>
        <v>0.15</v>
      </c>
      <c r="L1998" s="219">
        <f>InpC!$F$64*100</f>
        <v>0</v>
      </c>
      <c r="M1998" s="194">
        <f t="shared" si="157"/>
        <v>5.9320922022317699</v>
      </c>
      <c r="N1998" s="194">
        <f t="shared" si="158"/>
        <v>5.9320922022317699</v>
      </c>
    </row>
    <row r="1999" spans="5:14" x14ac:dyDescent="0.25">
      <c r="E1999" s="220">
        <f t="shared" si="159"/>
        <v>45162</v>
      </c>
      <c r="F1999" s="219">
        <f xml:space="preserve"> InpC!$F$28</f>
        <v>4</v>
      </c>
      <c r="G1999" s="217">
        <f t="shared" si="155"/>
        <v>2024</v>
      </c>
      <c r="H1999" s="216">
        <v>5.6696139464531896</v>
      </c>
      <c r="I1999" s="216">
        <v>6.3597133203049703</v>
      </c>
      <c r="J1999" s="194">
        <f t="shared" si="156"/>
        <v>6.0146636333790795</v>
      </c>
      <c r="K1999" s="219">
        <f>InpC!$F$55*100</f>
        <v>0.15</v>
      </c>
      <c r="L1999" s="219">
        <f>InpC!$F$64*100</f>
        <v>0</v>
      </c>
      <c r="M1999" s="194">
        <f t="shared" si="157"/>
        <v>5.8646636333790791</v>
      </c>
      <c r="N1999" s="194">
        <f t="shared" si="158"/>
        <v>5.8646636333790791</v>
      </c>
    </row>
    <row r="2000" spans="5:14" x14ac:dyDescent="0.25">
      <c r="E2000" s="220">
        <f t="shared" si="159"/>
        <v>45163</v>
      </c>
      <c r="F2000" s="219">
        <f xml:space="preserve"> InpC!$F$28</f>
        <v>4</v>
      </c>
      <c r="G2000" s="217">
        <f t="shared" si="155"/>
        <v>2024</v>
      </c>
      <c r="H2000" s="216">
        <v>5.6811615419116999</v>
      </c>
      <c r="I2000" s="216">
        <v>6.3711883801039404</v>
      </c>
      <c r="J2000" s="194">
        <f t="shared" si="156"/>
        <v>6.0261749610078201</v>
      </c>
      <c r="K2000" s="219">
        <f>InpC!$F$55*100</f>
        <v>0.15</v>
      </c>
      <c r="L2000" s="219">
        <f>InpC!$F$64*100</f>
        <v>0</v>
      </c>
      <c r="M2000" s="194">
        <f t="shared" si="157"/>
        <v>5.8761749610078198</v>
      </c>
      <c r="N2000" s="194">
        <f t="shared" si="158"/>
        <v>5.8761749610078198</v>
      </c>
    </row>
    <row r="2001" spans="5:14" x14ac:dyDescent="0.25">
      <c r="E2001" s="220">
        <f t="shared" si="159"/>
        <v>45166</v>
      </c>
      <c r="F2001" s="219">
        <f xml:space="preserve"> InpC!$F$28</f>
        <v>4</v>
      </c>
      <c r="G2001" s="217">
        <f t="shared" si="155"/>
        <v>2024</v>
      </c>
      <c r="H2001" s="216">
        <v>5.6818973242185402</v>
      </c>
      <c r="I2001" s="216">
        <v>6.3717536684081297</v>
      </c>
      <c r="J2001" s="194">
        <f t="shared" si="156"/>
        <v>6.026825496313335</v>
      </c>
      <c r="K2001" s="219">
        <f>InpC!$F$55*100</f>
        <v>0.15</v>
      </c>
      <c r="L2001" s="219">
        <f>InpC!$F$64*100</f>
        <v>0</v>
      </c>
      <c r="M2001" s="194">
        <f t="shared" si="157"/>
        <v>5.8768254963133346</v>
      </c>
      <c r="N2001" s="194">
        <f t="shared" si="158"/>
        <v>5.8768254963133346</v>
      </c>
    </row>
    <row r="2002" spans="5:14" x14ac:dyDescent="0.25">
      <c r="E2002" s="220">
        <f t="shared" si="159"/>
        <v>45167</v>
      </c>
      <c r="F2002" s="219">
        <f xml:space="preserve"> InpC!$F$28</f>
        <v>4</v>
      </c>
      <c r="G2002" s="217">
        <f t="shared" si="155"/>
        <v>2024</v>
      </c>
      <c r="H2002" s="216">
        <v>5.6797566093745901</v>
      </c>
      <c r="I2002" s="216">
        <v>6.3680934216934197</v>
      </c>
      <c r="J2002" s="194">
        <f t="shared" si="156"/>
        <v>6.0239250155340045</v>
      </c>
      <c r="K2002" s="219">
        <f>InpC!$F$55*100</f>
        <v>0.15</v>
      </c>
      <c r="L2002" s="219">
        <f>InpC!$F$64*100</f>
        <v>0</v>
      </c>
      <c r="M2002" s="194">
        <f t="shared" si="157"/>
        <v>5.8739250155340041</v>
      </c>
      <c r="N2002" s="194">
        <f t="shared" si="158"/>
        <v>5.8739250155340041</v>
      </c>
    </row>
    <row r="2003" spans="5:14" x14ac:dyDescent="0.25">
      <c r="E2003" s="220">
        <f t="shared" si="159"/>
        <v>45168</v>
      </c>
      <c r="F2003" s="219">
        <f xml:space="preserve"> InpC!$F$28</f>
        <v>4</v>
      </c>
      <c r="G2003" s="217">
        <f t="shared" si="155"/>
        <v>2024</v>
      </c>
      <c r="H2003" s="216">
        <v>5.6705929401492901</v>
      </c>
      <c r="I2003" s="216">
        <v>6.3601272738702503</v>
      </c>
      <c r="J2003" s="194">
        <f t="shared" si="156"/>
        <v>6.0153601070097702</v>
      </c>
      <c r="K2003" s="219">
        <f>InpC!$F$55*100</f>
        <v>0.15</v>
      </c>
      <c r="L2003" s="219">
        <f>InpC!$F$64*100</f>
        <v>0</v>
      </c>
      <c r="M2003" s="194">
        <f t="shared" si="157"/>
        <v>5.8653601070097698</v>
      </c>
      <c r="N2003" s="194">
        <f t="shared" si="158"/>
        <v>5.8653601070097698</v>
      </c>
    </row>
    <row r="2004" spans="5:14" x14ac:dyDescent="0.25">
      <c r="E2004" s="220">
        <f t="shared" si="159"/>
        <v>45169</v>
      </c>
      <c r="F2004" s="219">
        <f xml:space="preserve"> InpC!$F$28</f>
        <v>4</v>
      </c>
      <c r="G2004" s="217">
        <f t="shared" si="155"/>
        <v>2024</v>
      </c>
      <c r="H2004" s="216">
        <v>5.6106046518785302</v>
      </c>
      <c r="I2004" s="216">
        <v>6.2995238128329802</v>
      </c>
      <c r="J2004" s="194">
        <f t="shared" si="156"/>
        <v>5.9550642323557552</v>
      </c>
      <c r="K2004" s="219">
        <f>InpC!$F$55*100</f>
        <v>0.15</v>
      </c>
      <c r="L2004" s="219">
        <f>InpC!$F$64*100</f>
        <v>0</v>
      </c>
      <c r="M2004" s="194">
        <f t="shared" si="157"/>
        <v>5.8050642323557549</v>
      </c>
      <c r="N2004" s="194">
        <f t="shared" si="158"/>
        <v>5.8050642323557549</v>
      </c>
    </row>
    <row r="2005" spans="5:14" x14ac:dyDescent="0.25">
      <c r="E2005" s="220">
        <f t="shared" si="159"/>
        <v>45170</v>
      </c>
      <c r="F2005" s="219">
        <f xml:space="preserve"> InpC!$F$28</f>
        <v>4</v>
      </c>
      <c r="G2005" s="217">
        <f t="shared" si="155"/>
        <v>2024</v>
      </c>
      <c r="H2005" s="216">
        <v>5.6580914274813798</v>
      </c>
      <c r="I2005" s="216">
        <v>6.3473484398825901</v>
      </c>
      <c r="J2005" s="194">
        <f t="shared" si="156"/>
        <v>6.002719933681985</v>
      </c>
      <c r="K2005" s="219">
        <f>InpC!$F$55*100</f>
        <v>0.15</v>
      </c>
      <c r="L2005" s="219">
        <f>InpC!$F$64*100</f>
        <v>0</v>
      </c>
      <c r="M2005" s="194">
        <f t="shared" si="157"/>
        <v>5.8527199336819846</v>
      </c>
      <c r="N2005" s="194">
        <f t="shared" si="158"/>
        <v>5.8527199336819846</v>
      </c>
    </row>
    <row r="2006" spans="5:14" x14ac:dyDescent="0.25">
      <c r="E2006" s="220">
        <f t="shared" si="159"/>
        <v>45173</v>
      </c>
      <c r="F2006" s="219">
        <f xml:space="preserve"> InpC!$F$28</f>
        <v>4</v>
      </c>
      <c r="G2006" s="217">
        <f t="shared" si="155"/>
        <v>2024</v>
      </c>
      <c r="H2006" s="216">
        <v>5.7367803662702697</v>
      </c>
      <c r="I2006" s="216">
        <v>6.4239263102233499</v>
      </c>
      <c r="J2006" s="194">
        <f t="shared" si="156"/>
        <v>6.0803533382468098</v>
      </c>
      <c r="K2006" s="219">
        <f>InpC!$F$55*100</f>
        <v>0.15</v>
      </c>
      <c r="L2006" s="219">
        <f>InpC!$F$64*100</f>
        <v>0</v>
      </c>
      <c r="M2006" s="194">
        <f t="shared" si="157"/>
        <v>5.9303533382468094</v>
      </c>
      <c r="N2006" s="194">
        <f t="shared" si="158"/>
        <v>5.9303533382468094</v>
      </c>
    </row>
    <row r="2007" spans="5:14" x14ac:dyDescent="0.25">
      <c r="E2007" s="220">
        <f t="shared" si="159"/>
        <v>45174</v>
      </c>
      <c r="F2007" s="219">
        <f xml:space="preserve"> InpC!$F$28</f>
        <v>4</v>
      </c>
      <c r="G2007" s="217">
        <f t="shared" si="155"/>
        <v>2024</v>
      </c>
      <c r="H2007" s="216">
        <v>5.7850720715280701</v>
      </c>
      <c r="I2007" s="216">
        <v>6.4745939479190504</v>
      </c>
      <c r="J2007" s="194">
        <f t="shared" si="156"/>
        <v>6.1298330097235603</v>
      </c>
      <c r="K2007" s="219">
        <f>InpC!$F$55*100</f>
        <v>0.15</v>
      </c>
      <c r="L2007" s="219">
        <f>InpC!$F$64*100</f>
        <v>0</v>
      </c>
      <c r="M2007" s="194">
        <f t="shared" si="157"/>
        <v>5.9798330097235599</v>
      </c>
      <c r="N2007" s="194">
        <f t="shared" si="158"/>
        <v>5.9798330097235599</v>
      </c>
    </row>
    <row r="2008" spans="5:14" x14ac:dyDescent="0.25">
      <c r="E2008" s="220">
        <f t="shared" si="159"/>
        <v>45175</v>
      </c>
      <c r="F2008" s="219">
        <f xml:space="preserve"> InpC!$F$28</f>
        <v>4</v>
      </c>
      <c r="G2008" s="217">
        <f t="shared" si="155"/>
        <v>2024</v>
      </c>
      <c r="H2008" s="216">
        <v>5.8252639736398901</v>
      </c>
      <c r="I2008" s="216">
        <v>6.5192944756840099</v>
      </c>
      <c r="J2008" s="194">
        <f t="shared" si="156"/>
        <v>6.17227922466195</v>
      </c>
      <c r="K2008" s="219">
        <f>InpC!$F$55*100</f>
        <v>0.15</v>
      </c>
      <c r="L2008" s="219">
        <f>InpC!$F$64*100</f>
        <v>0</v>
      </c>
      <c r="M2008" s="194">
        <f t="shared" si="157"/>
        <v>6.0222792246619496</v>
      </c>
      <c r="N2008" s="194">
        <f t="shared" si="158"/>
        <v>6.0222792246619496</v>
      </c>
    </row>
    <row r="2009" spans="5:14" x14ac:dyDescent="0.25">
      <c r="E2009" s="220">
        <f t="shared" si="159"/>
        <v>45176</v>
      </c>
      <c r="F2009" s="219">
        <f xml:space="preserve"> InpC!$F$28</f>
        <v>4</v>
      </c>
      <c r="G2009" s="217">
        <f t="shared" si="155"/>
        <v>2024</v>
      </c>
      <c r="H2009" s="216">
        <v>5.7769184984053501</v>
      </c>
      <c r="I2009" s="216">
        <v>6.4754244337856397</v>
      </c>
      <c r="J2009" s="194">
        <f t="shared" si="156"/>
        <v>6.1261714660954949</v>
      </c>
      <c r="K2009" s="219">
        <f>InpC!$F$55*100</f>
        <v>0.15</v>
      </c>
      <c r="L2009" s="219">
        <f>InpC!$F$64*100</f>
        <v>0</v>
      </c>
      <c r="M2009" s="194">
        <f t="shared" si="157"/>
        <v>5.9761714660954945</v>
      </c>
      <c r="N2009" s="194">
        <f t="shared" si="158"/>
        <v>5.9761714660954945</v>
      </c>
    </row>
    <row r="2010" spans="5:14" x14ac:dyDescent="0.25">
      <c r="E2010" s="220">
        <f t="shared" si="159"/>
        <v>45177</v>
      </c>
      <c r="F2010" s="219">
        <f xml:space="preserve"> InpC!$F$28</f>
        <v>4</v>
      </c>
      <c r="G2010" s="217">
        <f t="shared" si="155"/>
        <v>2024</v>
      </c>
      <c r="H2010" s="216">
        <v>5.7308915923990096</v>
      </c>
      <c r="I2010" s="216">
        <v>6.4339380884242701</v>
      </c>
      <c r="J2010" s="194">
        <f t="shared" si="156"/>
        <v>6.0824148404116398</v>
      </c>
      <c r="K2010" s="219">
        <f>InpC!$F$55*100</f>
        <v>0.15</v>
      </c>
      <c r="L2010" s="219">
        <f>InpC!$F$64*100</f>
        <v>0</v>
      </c>
      <c r="M2010" s="194">
        <f t="shared" si="157"/>
        <v>5.9324148404116395</v>
      </c>
      <c r="N2010" s="194">
        <f t="shared" si="158"/>
        <v>5.9324148404116395</v>
      </c>
    </row>
    <row r="2011" spans="5:14" x14ac:dyDescent="0.25">
      <c r="E2011" s="220">
        <f t="shared" si="159"/>
        <v>45180</v>
      </c>
      <c r="F2011" s="219">
        <f xml:space="preserve"> InpC!$F$28</f>
        <v>4</v>
      </c>
      <c r="G2011" s="217">
        <f t="shared" si="155"/>
        <v>2024</v>
      </c>
      <c r="H2011" s="216">
        <v>5.7982109461797302</v>
      </c>
      <c r="I2011" s="216">
        <v>6.50593284732446</v>
      </c>
      <c r="J2011" s="194">
        <f t="shared" si="156"/>
        <v>6.1520718967520951</v>
      </c>
      <c r="K2011" s="219">
        <f>InpC!$F$55*100</f>
        <v>0.15</v>
      </c>
      <c r="L2011" s="219">
        <f>InpC!$F$64*100</f>
        <v>0</v>
      </c>
      <c r="M2011" s="194">
        <f t="shared" si="157"/>
        <v>6.0020718967520947</v>
      </c>
      <c r="N2011" s="194">
        <f t="shared" si="158"/>
        <v>6.0020718967520947</v>
      </c>
    </row>
    <row r="2012" spans="5:14" x14ac:dyDescent="0.25">
      <c r="E2012" s="220">
        <f t="shared" si="159"/>
        <v>45181</v>
      </c>
      <c r="F2012" s="219">
        <f xml:space="preserve"> InpC!$F$28</f>
        <v>4</v>
      </c>
      <c r="G2012" s="217">
        <f t="shared" si="155"/>
        <v>2024</v>
      </c>
      <c r="H2012" s="216">
        <v>5.7628402869138</v>
      </c>
      <c r="I2012" s="216">
        <v>6.4661017431875898</v>
      </c>
      <c r="J2012" s="194">
        <f t="shared" si="156"/>
        <v>6.1144710150506949</v>
      </c>
      <c r="K2012" s="219">
        <f>InpC!$F$55*100</f>
        <v>0.15</v>
      </c>
      <c r="L2012" s="219">
        <f>InpC!$F$64*100</f>
        <v>0</v>
      </c>
      <c r="M2012" s="194">
        <f t="shared" si="157"/>
        <v>5.9644710150506945</v>
      </c>
      <c r="N2012" s="194">
        <f t="shared" si="158"/>
        <v>5.9644710150506945</v>
      </c>
    </row>
    <row r="2013" spans="5:14" x14ac:dyDescent="0.25">
      <c r="E2013" s="220">
        <f t="shared" si="159"/>
        <v>45182</v>
      </c>
      <c r="F2013" s="219">
        <f xml:space="preserve"> InpC!$F$28</f>
        <v>4</v>
      </c>
      <c r="G2013" s="217">
        <f t="shared" si="155"/>
        <v>2024</v>
      </c>
      <c r="H2013" s="216">
        <v>5.6909796724911503</v>
      </c>
      <c r="I2013" s="216">
        <v>6.4020459337880196</v>
      </c>
      <c r="J2013" s="194">
        <f t="shared" si="156"/>
        <v>6.0465128031395849</v>
      </c>
      <c r="K2013" s="219">
        <f>InpC!$F$55*100</f>
        <v>0.15</v>
      </c>
      <c r="L2013" s="219">
        <f>InpC!$F$64*100</f>
        <v>0</v>
      </c>
      <c r="M2013" s="194">
        <f t="shared" si="157"/>
        <v>5.8965128031395846</v>
      </c>
      <c r="N2013" s="194">
        <f t="shared" si="158"/>
        <v>5.8965128031395846</v>
      </c>
    </row>
    <row r="2014" spans="5:14" x14ac:dyDescent="0.25">
      <c r="E2014" s="220">
        <f t="shared" si="159"/>
        <v>45183</v>
      </c>
      <c r="F2014" s="219">
        <f xml:space="preserve"> InpC!$F$28</f>
        <v>4</v>
      </c>
      <c r="G2014" s="217">
        <f t="shared" si="155"/>
        <v>2024</v>
      </c>
      <c r="H2014" s="216">
        <v>5.6034094281889502</v>
      </c>
      <c r="I2014" s="216">
        <v>6.3125037148505703</v>
      </c>
      <c r="J2014" s="194">
        <f t="shared" si="156"/>
        <v>5.9579565715197607</v>
      </c>
      <c r="K2014" s="219">
        <f>InpC!$F$55*100</f>
        <v>0.15</v>
      </c>
      <c r="L2014" s="219">
        <f>InpC!$F$64*100</f>
        <v>0</v>
      </c>
      <c r="M2014" s="194">
        <f t="shared" si="157"/>
        <v>5.8079565715197603</v>
      </c>
      <c r="N2014" s="194">
        <f t="shared" si="158"/>
        <v>5.8079565715197603</v>
      </c>
    </row>
    <row r="2015" spans="5:14" x14ac:dyDescent="0.25">
      <c r="E2015" s="220">
        <f t="shared" si="159"/>
        <v>45184</v>
      </c>
      <c r="F2015" s="219">
        <f xml:space="preserve"> InpC!$F$28</f>
        <v>4</v>
      </c>
      <c r="G2015" s="217">
        <f t="shared" si="155"/>
        <v>2024</v>
      </c>
      <c r="H2015" s="216">
        <v>5.67819226373053</v>
      </c>
      <c r="I2015" s="216">
        <v>6.3865046333728399</v>
      </c>
      <c r="J2015" s="194">
        <f t="shared" si="156"/>
        <v>6.0323484485516854</v>
      </c>
      <c r="K2015" s="219">
        <f>InpC!$F$55*100</f>
        <v>0.15</v>
      </c>
      <c r="L2015" s="219">
        <f>InpC!$F$64*100</f>
        <v>0</v>
      </c>
      <c r="M2015" s="194">
        <f t="shared" si="157"/>
        <v>5.882348448551685</v>
      </c>
      <c r="N2015" s="194">
        <f t="shared" si="158"/>
        <v>5.882348448551685</v>
      </c>
    </row>
    <row r="2016" spans="5:14" x14ac:dyDescent="0.25">
      <c r="E2016" s="220">
        <f t="shared" si="159"/>
        <v>45187</v>
      </c>
      <c r="F2016" s="219">
        <f xml:space="preserve"> InpC!$F$28</f>
        <v>4</v>
      </c>
      <c r="G2016" s="217">
        <f t="shared" si="155"/>
        <v>2024</v>
      </c>
      <c r="H2016" s="216">
        <v>5.7362180531791402</v>
      </c>
      <c r="I2016" s="216">
        <v>6.4463976191694501</v>
      </c>
      <c r="J2016" s="194">
        <f t="shared" si="156"/>
        <v>6.0913078361742947</v>
      </c>
      <c r="K2016" s="219">
        <f>InpC!$F$55*100</f>
        <v>0.15</v>
      </c>
      <c r="L2016" s="219">
        <f>InpC!$F$64*100</f>
        <v>0</v>
      </c>
      <c r="M2016" s="194">
        <f t="shared" si="157"/>
        <v>5.9413078361742944</v>
      </c>
      <c r="N2016" s="194">
        <f t="shared" si="158"/>
        <v>5.9413078361742944</v>
      </c>
    </row>
    <row r="2017" spans="5:14" x14ac:dyDescent="0.25">
      <c r="E2017" s="220">
        <f t="shared" si="159"/>
        <v>45188</v>
      </c>
      <c r="F2017" s="219">
        <f xml:space="preserve"> InpC!$F$28</f>
        <v>4</v>
      </c>
      <c r="G2017" s="217">
        <f t="shared" si="155"/>
        <v>2024</v>
      </c>
      <c r="H2017" s="216">
        <v>5.6948987026393203</v>
      </c>
      <c r="I2017" s="216">
        <v>6.4019020697452698</v>
      </c>
      <c r="J2017" s="194">
        <f t="shared" si="156"/>
        <v>6.048400386192295</v>
      </c>
      <c r="K2017" s="219">
        <f>InpC!$F$55*100</f>
        <v>0.15</v>
      </c>
      <c r="L2017" s="219">
        <f>InpC!$F$64*100</f>
        <v>0</v>
      </c>
      <c r="M2017" s="194">
        <f t="shared" si="157"/>
        <v>5.8984003861922947</v>
      </c>
      <c r="N2017" s="194">
        <f t="shared" si="158"/>
        <v>5.8984003861922947</v>
      </c>
    </row>
    <row r="2018" spans="5:14" x14ac:dyDescent="0.25">
      <c r="E2018" s="220">
        <f t="shared" si="159"/>
        <v>45189</v>
      </c>
      <c r="F2018" s="219">
        <f xml:space="preserve"> InpC!$F$28</f>
        <v>4</v>
      </c>
      <c r="G2018" s="217">
        <f t="shared" si="155"/>
        <v>2024</v>
      </c>
      <c r="H2018" s="216">
        <v>5.60744953039472</v>
      </c>
      <c r="I2018" s="216">
        <v>6.3110679318062202</v>
      </c>
      <c r="J2018" s="194">
        <f t="shared" si="156"/>
        <v>5.9592587311004701</v>
      </c>
      <c r="K2018" s="219">
        <f>InpC!$F$55*100</f>
        <v>0.15</v>
      </c>
      <c r="L2018" s="219">
        <f>InpC!$F$64*100</f>
        <v>0</v>
      </c>
      <c r="M2018" s="194">
        <f t="shared" si="157"/>
        <v>5.8092587311004698</v>
      </c>
      <c r="N2018" s="194">
        <f t="shared" si="158"/>
        <v>5.8092587311004698</v>
      </c>
    </row>
    <row r="2019" spans="5:14" x14ac:dyDescent="0.25">
      <c r="E2019" s="220">
        <f t="shared" si="159"/>
        <v>45190</v>
      </c>
      <c r="F2019" s="219">
        <f xml:space="preserve"> InpC!$F$28</f>
        <v>4</v>
      </c>
      <c r="G2019" s="217">
        <f t="shared" si="155"/>
        <v>2024</v>
      </c>
      <c r="H2019" s="216">
        <v>5.6474619097418701</v>
      </c>
      <c r="I2019" s="216">
        <v>6.3533443616170997</v>
      </c>
      <c r="J2019" s="194">
        <f t="shared" si="156"/>
        <v>6.0004031356794849</v>
      </c>
      <c r="K2019" s="219">
        <f>InpC!$F$55*100</f>
        <v>0.15</v>
      </c>
      <c r="L2019" s="219">
        <f>InpC!$F$64*100</f>
        <v>0</v>
      </c>
      <c r="M2019" s="194">
        <f t="shared" si="157"/>
        <v>5.8504031356794846</v>
      </c>
      <c r="N2019" s="194">
        <f t="shared" si="158"/>
        <v>5.8504031356794846</v>
      </c>
    </row>
    <row r="2020" spans="5:14" x14ac:dyDescent="0.25">
      <c r="E2020" s="220">
        <f t="shared" si="159"/>
        <v>45191</v>
      </c>
      <c r="F2020" s="219">
        <f xml:space="preserve"> InpC!$F$28</f>
        <v>4</v>
      </c>
      <c r="G2020" s="217">
        <f t="shared" si="155"/>
        <v>2024</v>
      </c>
      <c r="H2020" s="216">
        <v>5.6315128136564896</v>
      </c>
      <c r="I2020" s="216">
        <v>6.3359363853897097</v>
      </c>
      <c r="J2020" s="194">
        <f t="shared" si="156"/>
        <v>5.9837245995231001</v>
      </c>
      <c r="K2020" s="219">
        <f>InpC!$F$55*100</f>
        <v>0.15</v>
      </c>
      <c r="L2020" s="219">
        <f>InpC!$F$64*100</f>
        <v>0</v>
      </c>
      <c r="M2020" s="194">
        <f t="shared" si="157"/>
        <v>5.8337245995230997</v>
      </c>
      <c r="N2020" s="194">
        <f t="shared" si="158"/>
        <v>5.8337245995230997</v>
      </c>
    </row>
    <row r="2021" spans="5:14" x14ac:dyDescent="0.25">
      <c r="E2021" s="220">
        <f t="shared" si="159"/>
        <v>45194</v>
      </c>
      <c r="F2021" s="219">
        <f xml:space="preserve"> InpC!$F$28</f>
        <v>4</v>
      </c>
      <c r="G2021" s="217">
        <f t="shared" si="155"/>
        <v>2024</v>
      </c>
      <c r="H2021" s="216">
        <v>5.7109413855781197</v>
      </c>
      <c r="I2021" s="216">
        <v>6.4165058163031503</v>
      </c>
      <c r="J2021" s="194">
        <f t="shared" si="156"/>
        <v>6.0637236009406354</v>
      </c>
      <c r="K2021" s="219">
        <f>InpC!$F$55*100</f>
        <v>0.15</v>
      </c>
      <c r="L2021" s="219">
        <f>InpC!$F$64*100</f>
        <v>0</v>
      </c>
      <c r="M2021" s="194">
        <f t="shared" si="157"/>
        <v>5.9137236009406351</v>
      </c>
      <c r="N2021" s="194">
        <f t="shared" si="158"/>
        <v>5.9137236009406351</v>
      </c>
    </row>
    <row r="2022" spans="5:14" x14ac:dyDescent="0.25">
      <c r="E2022" s="220">
        <f t="shared" si="159"/>
        <v>45195</v>
      </c>
      <c r="F2022" s="219">
        <f xml:space="preserve"> InpC!$F$28</f>
        <v>4</v>
      </c>
      <c r="G2022" s="217">
        <f t="shared" si="155"/>
        <v>2024</v>
      </c>
      <c r="H2022" s="216">
        <v>5.7313502033290797</v>
      </c>
      <c r="I2022" s="216">
        <v>6.4384496518327401</v>
      </c>
      <c r="J2022" s="194">
        <f t="shared" si="156"/>
        <v>6.0848999275809099</v>
      </c>
      <c r="K2022" s="219">
        <f>InpC!$F$55*100</f>
        <v>0.15</v>
      </c>
      <c r="L2022" s="219">
        <f>InpC!$F$64*100</f>
        <v>0</v>
      </c>
      <c r="M2022" s="194">
        <f t="shared" si="157"/>
        <v>5.9348999275809096</v>
      </c>
      <c r="N2022" s="194">
        <f t="shared" si="158"/>
        <v>5.9348999275809096</v>
      </c>
    </row>
    <row r="2023" spans="5:14" x14ac:dyDescent="0.25">
      <c r="E2023" s="220">
        <f t="shared" si="159"/>
        <v>45196</v>
      </c>
      <c r="F2023" s="219">
        <f xml:space="preserve"> InpC!$F$28</f>
        <v>4</v>
      </c>
      <c r="G2023" s="217">
        <f t="shared" si="155"/>
        <v>2024</v>
      </c>
      <c r="H2023" s="216">
        <v>5.7285745906984298</v>
      </c>
      <c r="I2023" s="216">
        <v>6.4360854907175797</v>
      </c>
      <c r="J2023" s="194">
        <f t="shared" si="156"/>
        <v>6.0823300407080048</v>
      </c>
      <c r="K2023" s="219">
        <f>InpC!$F$55*100</f>
        <v>0.15</v>
      </c>
      <c r="L2023" s="219">
        <f>InpC!$F$64*100</f>
        <v>0</v>
      </c>
      <c r="M2023" s="194">
        <f t="shared" si="157"/>
        <v>5.9323300407080044</v>
      </c>
      <c r="N2023" s="194">
        <f t="shared" si="158"/>
        <v>5.9323300407080044</v>
      </c>
    </row>
    <row r="2024" spans="5:14" x14ac:dyDescent="0.25">
      <c r="E2024" s="220">
        <f t="shared" si="159"/>
        <v>45197</v>
      </c>
      <c r="F2024" s="219">
        <f xml:space="preserve"> InpC!$F$28</f>
        <v>4</v>
      </c>
      <c r="G2024" s="217">
        <f t="shared" si="155"/>
        <v>2024</v>
      </c>
      <c r="H2024" s="216">
        <v>5.9116414858702404</v>
      </c>
      <c r="I2024" s="216">
        <v>6.6203662161912096</v>
      </c>
      <c r="J2024" s="194">
        <f t="shared" si="156"/>
        <v>6.2660038510307245</v>
      </c>
      <c r="K2024" s="219">
        <f>InpC!$F$55*100</f>
        <v>0.15</v>
      </c>
      <c r="L2024" s="219">
        <f>InpC!$F$64*100</f>
        <v>0</v>
      </c>
      <c r="M2024" s="194">
        <f t="shared" si="157"/>
        <v>6.1160038510307242</v>
      </c>
      <c r="N2024" s="194">
        <f t="shared" si="158"/>
        <v>6.1160038510307242</v>
      </c>
    </row>
    <row r="2025" spans="5:14" x14ac:dyDescent="0.25">
      <c r="E2025" s="220">
        <f t="shared" si="159"/>
        <v>45198</v>
      </c>
      <c r="F2025" s="219">
        <f xml:space="preserve"> InpC!$F$28</f>
        <v>4</v>
      </c>
      <c r="G2025" s="217">
        <f t="shared" si="155"/>
        <v>2024</v>
      </c>
      <c r="H2025" s="216">
        <v>5.8114839629751902</v>
      </c>
      <c r="I2025" s="216">
        <v>6.5192457551425198</v>
      </c>
      <c r="J2025" s="194">
        <f t="shared" si="156"/>
        <v>6.1653648590588546</v>
      </c>
      <c r="K2025" s="219">
        <f>InpC!$F$55*100</f>
        <v>0.15</v>
      </c>
      <c r="L2025" s="219">
        <f>InpC!$F$64*100</f>
        <v>0</v>
      </c>
      <c r="M2025" s="194">
        <f t="shared" si="157"/>
        <v>6.0153648590588542</v>
      </c>
      <c r="N2025" s="194">
        <f t="shared" si="158"/>
        <v>6.0153648590588542</v>
      </c>
    </row>
    <row r="2026" spans="5:14" x14ac:dyDescent="0.25">
      <c r="E2026" s="220">
        <f t="shared" si="159"/>
        <v>45201</v>
      </c>
      <c r="F2026" s="219">
        <f xml:space="preserve"> InpC!$F$28</f>
        <v>4</v>
      </c>
      <c r="G2026" s="217">
        <f t="shared" si="155"/>
        <v>2024</v>
      </c>
      <c r="H2026" s="216">
        <v>5.9165920944128798</v>
      </c>
      <c r="I2026" s="216">
        <v>6.6401402205893501</v>
      </c>
      <c r="J2026" s="194">
        <f t="shared" si="156"/>
        <v>6.2783661575011145</v>
      </c>
      <c r="K2026" s="219">
        <f>InpC!$F$55*100</f>
        <v>0.15</v>
      </c>
      <c r="L2026" s="219">
        <f>InpC!$F$64*100</f>
        <v>0</v>
      </c>
      <c r="M2026" s="194">
        <f t="shared" si="157"/>
        <v>6.1283661575011141</v>
      </c>
      <c r="N2026" s="194">
        <f t="shared" si="158"/>
        <v>6.1283661575011141</v>
      </c>
    </row>
    <row r="2027" spans="5:14" x14ac:dyDescent="0.25">
      <c r="E2027" s="220">
        <f t="shared" si="159"/>
        <v>45202</v>
      </c>
      <c r="F2027" s="219">
        <f xml:space="preserve"> InpC!$F$28</f>
        <v>4</v>
      </c>
      <c r="G2027" s="217">
        <f t="shared" si="155"/>
        <v>2024</v>
      </c>
      <c r="H2027" s="216">
        <v>5.9647202894896099</v>
      </c>
      <c r="I2027" s="216">
        <v>6.6871738344815403</v>
      </c>
      <c r="J2027" s="194">
        <f t="shared" si="156"/>
        <v>6.3259470619855751</v>
      </c>
      <c r="K2027" s="219">
        <f>InpC!$F$55*100</f>
        <v>0.15</v>
      </c>
      <c r="L2027" s="219">
        <f>InpC!$F$64*100</f>
        <v>0</v>
      </c>
      <c r="M2027" s="194">
        <f t="shared" si="157"/>
        <v>6.1759470619855747</v>
      </c>
      <c r="N2027" s="194">
        <f t="shared" si="158"/>
        <v>6.1759470619855747</v>
      </c>
    </row>
    <row r="2028" spans="5:14" x14ac:dyDescent="0.25">
      <c r="E2028" s="220">
        <f t="shared" si="159"/>
        <v>45203</v>
      </c>
      <c r="F2028" s="219">
        <f xml:space="preserve"> InpC!$F$28</f>
        <v>4</v>
      </c>
      <c r="G2028" s="217">
        <f t="shared" si="155"/>
        <v>2024</v>
      </c>
      <c r="H2028" s="216">
        <v>6.0153760336276703</v>
      </c>
      <c r="I2028" s="216">
        <v>6.7343721587854803</v>
      </c>
      <c r="J2028" s="194">
        <f t="shared" si="156"/>
        <v>6.3748740962065753</v>
      </c>
      <c r="K2028" s="219">
        <f>InpC!$F$55*100</f>
        <v>0.15</v>
      </c>
      <c r="L2028" s="219">
        <f>InpC!$F$64*100</f>
        <v>0</v>
      </c>
      <c r="M2028" s="194">
        <f t="shared" si="157"/>
        <v>6.2248740962065749</v>
      </c>
      <c r="N2028" s="194">
        <f t="shared" si="158"/>
        <v>6.2248740962065749</v>
      </c>
    </row>
    <row r="2029" spans="5:14" x14ac:dyDescent="0.25">
      <c r="E2029" s="220">
        <f t="shared" si="159"/>
        <v>45204</v>
      </c>
      <c r="F2029" s="219">
        <f xml:space="preserve"> InpC!$F$28</f>
        <v>4</v>
      </c>
      <c r="G2029" s="217">
        <f t="shared" si="155"/>
        <v>2024</v>
      </c>
      <c r="H2029" s="216">
        <v>5.9688854203679602</v>
      </c>
      <c r="I2029" s="216">
        <v>6.6941203799099602</v>
      </c>
      <c r="J2029" s="194">
        <f t="shared" si="156"/>
        <v>6.3315029001389602</v>
      </c>
      <c r="K2029" s="219">
        <f>InpC!$F$55*100</f>
        <v>0.15</v>
      </c>
      <c r="L2029" s="219">
        <f>InpC!$F$64*100</f>
        <v>0</v>
      </c>
      <c r="M2029" s="194">
        <f t="shared" si="157"/>
        <v>6.1815029001389599</v>
      </c>
      <c r="N2029" s="194">
        <f t="shared" si="158"/>
        <v>6.1815029001389599</v>
      </c>
    </row>
    <row r="2030" spans="5:14" x14ac:dyDescent="0.25">
      <c r="E2030" s="220">
        <f t="shared" si="159"/>
        <v>45205</v>
      </c>
      <c r="F2030" s="219">
        <f xml:space="preserve"> InpC!$F$28</f>
        <v>4</v>
      </c>
      <c r="G2030" s="217">
        <f t="shared" si="155"/>
        <v>2024</v>
      </c>
      <c r="H2030" s="216">
        <v>6.0346243416739096</v>
      </c>
      <c r="I2030" s="216">
        <v>6.7617566435235803</v>
      </c>
      <c r="J2030" s="194">
        <f t="shared" si="156"/>
        <v>6.3981904925987454</v>
      </c>
      <c r="K2030" s="219">
        <f>InpC!$F$55*100</f>
        <v>0.15</v>
      </c>
      <c r="L2030" s="219">
        <f>InpC!$F$64*100</f>
        <v>0</v>
      </c>
      <c r="M2030" s="194">
        <f t="shared" si="157"/>
        <v>6.248190492598745</v>
      </c>
      <c r="N2030" s="194">
        <f t="shared" si="158"/>
        <v>6.248190492598745</v>
      </c>
    </row>
    <row r="2031" spans="5:14" x14ac:dyDescent="0.25">
      <c r="E2031" s="220">
        <f t="shared" si="159"/>
        <v>45208</v>
      </c>
      <c r="F2031" s="219">
        <f xml:space="preserve"> InpC!$F$28</f>
        <v>4</v>
      </c>
      <c r="G2031" s="217">
        <f t="shared" si="155"/>
        <v>2024</v>
      </c>
      <c r="H2031" s="216">
        <v>5.9648758167877904</v>
      </c>
      <c r="I2031" s="216">
        <v>6.6936688082298401</v>
      </c>
      <c r="J2031" s="194">
        <f t="shared" si="156"/>
        <v>6.3292723125088148</v>
      </c>
      <c r="K2031" s="219">
        <f>InpC!$F$55*100</f>
        <v>0.15</v>
      </c>
      <c r="L2031" s="219">
        <f>InpC!$F$64*100</f>
        <v>0</v>
      </c>
      <c r="M2031" s="194">
        <f t="shared" si="157"/>
        <v>6.1792723125088145</v>
      </c>
      <c r="N2031" s="194">
        <f t="shared" si="158"/>
        <v>6.1792723125088145</v>
      </c>
    </row>
    <row r="2032" spans="5:14" x14ac:dyDescent="0.25">
      <c r="E2032" s="220">
        <f t="shared" si="159"/>
        <v>45209</v>
      </c>
      <c r="F2032" s="219">
        <f xml:space="preserve"> InpC!$F$28</f>
        <v>4</v>
      </c>
      <c r="G2032" s="217">
        <f t="shared" si="155"/>
        <v>2024</v>
      </c>
      <c r="H2032" s="216">
        <v>5.8970901108851299</v>
      </c>
      <c r="I2032" s="216">
        <v>6.6219877455312597</v>
      </c>
      <c r="J2032" s="194">
        <f t="shared" si="156"/>
        <v>6.2595389282081948</v>
      </c>
      <c r="K2032" s="219">
        <f>InpC!$F$55*100</f>
        <v>0.15</v>
      </c>
      <c r="L2032" s="219">
        <f>InpC!$F$64*100</f>
        <v>0</v>
      </c>
      <c r="M2032" s="194">
        <f t="shared" si="157"/>
        <v>6.1095389282081944</v>
      </c>
      <c r="N2032" s="194">
        <f t="shared" si="158"/>
        <v>6.1095389282081944</v>
      </c>
    </row>
    <row r="2033" spans="5:14" x14ac:dyDescent="0.25">
      <c r="E2033" s="220">
        <f t="shared" si="159"/>
        <v>45210</v>
      </c>
      <c r="F2033" s="219">
        <f xml:space="preserve"> InpC!$F$28</f>
        <v>4</v>
      </c>
      <c r="G2033" s="217">
        <f t="shared" si="155"/>
        <v>2024</v>
      </c>
      <c r="H2033" s="216">
        <v>5.72754813962257</v>
      </c>
      <c r="I2033" s="216">
        <v>6.45119680194101</v>
      </c>
      <c r="J2033" s="194">
        <f t="shared" si="156"/>
        <v>6.0893724707817896</v>
      </c>
      <c r="K2033" s="219">
        <f>InpC!$F$55*100</f>
        <v>0.15</v>
      </c>
      <c r="L2033" s="219">
        <f>InpC!$F$64*100</f>
        <v>0</v>
      </c>
      <c r="M2033" s="194">
        <f t="shared" si="157"/>
        <v>5.9393724707817892</v>
      </c>
      <c r="N2033" s="194">
        <f t="shared" si="158"/>
        <v>5.9393724707817892</v>
      </c>
    </row>
    <row r="2034" spans="5:14" x14ac:dyDescent="0.25">
      <c r="E2034" s="220">
        <f t="shared" si="159"/>
        <v>45211</v>
      </c>
      <c r="F2034" s="219">
        <f xml:space="preserve"> InpC!$F$28</f>
        <v>4</v>
      </c>
      <c r="G2034" s="217">
        <f t="shared" si="155"/>
        <v>2024</v>
      </c>
      <c r="H2034" s="216">
        <v>5.7816224367655398</v>
      </c>
      <c r="I2034" s="216">
        <v>6.5060481619581703</v>
      </c>
      <c r="J2034" s="194">
        <f t="shared" si="156"/>
        <v>6.1438352993618555</v>
      </c>
      <c r="K2034" s="219">
        <f>InpC!$F$55*100</f>
        <v>0.15</v>
      </c>
      <c r="L2034" s="219">
        <f>InpC!$F$64*100</f>
        <v>0</v>
      </c>
      <c r="M2034" s="194">
        <f t="shared" si="157"/>
        <v>5.9938352993618551</v>
      </c>
      <c r="N2034" s="194">
        <f t="shared" si="158"/>
        <v>5.9938352993618551</v>
      </c>
    </row>
    <row r="2035" spans="5:14" x14ac:dyDescent="0.25">
      <c r="E2035" s="220">
        <f t="shared" si="159"/>
        <v>45212</v>
      </c>
      <c r="F2035" s="219">
        <f xml:space="preserve"> InpC!$F$28</f>
        <v>4</v>
      </c>
      <c r="G2035" s="217">
        <f t="shared" si="155"/>
        <v>2024</v>
      </c>
      <c r="H2035" s="216">
        <v>5.7807664310248299</v>
      </c>
      <c r="I2035" s="216">
        <v>6.5091063132610101</v>
      </c>
      <c r="J2035" s="194">
        <f t="shared" si="156"/>
        <v>6.1449363721429204</v>
      </c>
      <c r="K2035" s="219">
        <f>InpC!$F$55*100</f>
        <v>0.15</v>
      </c>
      <c r="L2035" s="219">
        <f>InpC!$F$64*100</f>
        <v>0</v>
      </c>
      <c r="M2035" s="194">
        <f t="shared" si="157"/>
        <v>5.9949363721429201</v>
      </c>
      <c r="N2035" s="194">
        <f t="shared" si="158"/>
        <v>5.9949363721429201</v>
      </c>
    </row>
    <row r="2036" spans="5:14" x14ac:dyDescent="0.25">
      <c r="E2036" s="220">
        <f t="shared" si="159"/>
        <v>45215</v>
      </c>
      <c r="F2036" s="219">
        <f xml:space="preserve"> InpC!$F$28</f>
        <v>4</v>
      </c>
      <c r="G2036" s="217">
        <f t="shared" si="155"/>
        <v>2024</v>
      </c>
      <c r="H2036" s="216">
        <v>5.8707249443260299</v>
      </c>
      <c r="I2036" s="216">
        <v>6.5975736968929004</v>
      </c>
      <c r="J2036" s="194">
        <f t="shared" si="156"/>
        <v>6.2341493206094647</v>
      </c>
      <c r="K2036" s="219">
        <f>InpC!$F$55*100</f>
        <v>0.15</v>
      </c>
      <c r="L2036" s="219">
        <f>InpC!$F$64*100</f>
        <v>0</v>
      </c>
      <c r="M2036" s="194">
        <f t="shared" si="157"/>
        <v>6.0841493206094643</v>
      </c>
      <c r="N2036" s="194">
        <f t="shared" si="158"/>
        <v>6.0841493206094643</v>
      </c>
    </row>
    <row r="2037" spans="5:14" x14ac:dyDescent="0.25">
      <c r="E2037" s="220">
        <f t="shared" si="159"/>
        <v>45216</v>
      </c>
      <c r="F2037" s="219">
        <f xml:space="preserve"> InpC!$F$28</f>
        <v>4</v>
      </c>
      <c r="G2037" s="217">
        <f t="shared" si="155"/>
        <v>2024</v>
      </c>
      <c r="H2037" s="216">
        <v>5.9240457837704001</v>
      </c>
      <c r="I2037" s="216">
        <v>6.6550553250228202</v>
      </c>
      <c r="J2037" s="194">
        <f t="shared" si="156"/>
        <v>6.2895505543966106</v>
      </c>
      <c r="K2037" s="219">
        <f>InpC!$F$55*100</f>
        <v>0.15</v>
      </c>
      <c r="L2037" s="219">
        <f>InpC!$F$64*100</f>
        <v>0</v>
      </c>
      <c r="M2037" s="194">
        <f t="shared" si="157"/>
        <v>6.1395505543966102</v>
      </c>
      <c r="N2037" s="194">
        <f t="shared" si="158"/>
        <v>6.1395505543966102</v>
      </c>
    </row>
    <row r="2038" spans="5:14" x14ac:dyDescent="0.25">
      <c r="E2038" s="220">
        <f t="shared" si="159"/>
        <v>45217</v>
      </c>
      <c r="F2038" s="219">
        <f xml:space="preserve"> InpC!$F$28</f>
        <v>4</v>
      </c>
      <c r="G2038" s="217">
        <f t="shared" si="155"/>
        <v>2024</v>
      </c>
      <c r="H2038" s="216">
        <v>6.0232856394228103</v>
      </c>
      <c r="I2038" s="216">
        <v>6.7538861682809204</v>
      </c>
      <c r="J2038" s="194">
        <f t="shared" si="156"/>
        <v>6.3885859038518653</v>
      </c>
      <c r="K2038" s="219">
        <f>InpC!$F$55*100</f>
        <v>0.15</v>
      </c>
      <c r="L2038" s="219">
        <f>InpC!$F$64*100</f>
        <v>0</v>
      </c>
      <c r="M2038" s="194">
        <f t="shared" si="157"/>
        <v>6.238585903851865</v>
      </c>
      <c r="N2038" s="194">
        <f t="shared" si="158"/>
        <v>6.238585903851865</v>
      </c>
    </row>
    <row r="2039" spans="5:14" x14ac:dyDescent="0.25">
      <c r="E2039" s="220">
        <f t="shared" si="159"/>
        <v>45218</v>
      </c>
      <c r="F2039" s="219">
        <f xml:space="preserve"> InpC!$F$28</f>
        <v>4</v>
      </c>
      <c r="G2039" s="217">
        <f t="shared" si="155"/>
        <v>2024</v>
      </c>
      <c r="H2039" s="216">
        <v>6.0851992721224004</v>
      </c>
      <c r="I2039" s="216">
        <v>6.81819784645191</v>
      </c>
      <c r="J2039" s="194">
        <f t="shared" si="156"/>
        <v>6.4516985592871556</v>
      </c>
      <c r="K2039" s="219">
        <f>InpC!$F$55*100</f>
        <v>0.15</v>
      </c>
      <c r="L2039" s="219">
        <f>InpC!$F$64*100</f>
        <v>0</v>
      </c>
      <c r="M2039" s="194">
        <f t="shared" si="157"/>
        <v>6.3016985592871553</v>
      </c>
      <c r="N2039" s="194">
        <f t="shared" si="158"/>
        <v>6.3016985592871553</v>
      </c>
    </row>
    <row r="2040" spans="5:14" x14ac:dyDescent="0.25">
      <c r="E2040" s="220">
        <f t="shared" si="159"/>
        <v>45219</v>
      </c>
      <c r="F2040" s="219">
        <f xml:space="preserve"> InpC!$F$28</f>
        <v>4</v>
      </c>
      <c r="G2040" s="217">
        <f t="shared" si="155"/>
        <v>2024</v>
      </c>
      <c r="H2040" s="216">
        <v>6.1000036457878997</v>
      </c>
      <c r="I2040" s="216">
        <v>6.8366069565935801</v>
      </c>
      <c r="J2040" s="194">
        <f t="shared" si="156"/>
        <v>6.4683053011907399</v>
      </c>
      <c r="K2040" s="219">
        <f>InpC!$F$55*100</f>
        <v>0.15</v>
      </c>
      <c r="L2040" s="219">
        <f>InpC!$F$64*100</f>
        <v>0</v>
      </c>
      <c r="M2040" s="194">
        <f t="shared" si="157"/>
        <v>6.3183053011907395</v>
      </c>
      <c r="N2040" s="194">
        <f t="shared" si="158"/>
        <v>6.3183053011907395</v>
      </c>
    </row>
    <row r="2041" spans="5:14" x14ac:dyDescent="0.25">
      <c r="E2041" s="220">
        <f t="shared" si="159"/>
        <v>45222</v>
      </c>
      <c r="F2041" s="219">
        <f xml:space="preserve"> InpC!$F$28</f>
        <v>4</v>
      </c>
      <c r="G2041" s="217">
        <f t="shared" si="155"/>
        <v>2024</v>
      </c>
      <c r="H2041" s="216">
        <v>6.0779512561996798</v>
      </c>
      <c r="I2041" s="216">
        <v>6.8139440746085702</v>
      </c>
      <c r="J2041" s="194">
        <f t="shared" si="156"/>
        <v>6.445947665404125</v>
      </c>
      <c r="K2041" s="219">
        <f>InpC!$F$55*100</f>
        <v>0.15</v>
      </c>
      <c r="L2041" s="219">
        <f>InpC!$F$64*100</f>
        <v>0</v>
      </c>
      <c r="M2041" s="194">
        <f t="shared" si="157"/>
        <v>6.2959476654041246</v>
      </c>
      <c r="N2041" s="194">
        <f t="shared" si="158"/>
        <v>6.2959476654041246</v>
      </c>
    </row>
    <row r="2042" spans="5:14" x14ac:dyDescent="0.25">
      <c r="E2042" s="220">
        <f t="shared" si="159"/>
        <v>45223</v>
      </c>
      <c r="F2042" s="219">
        <f xml:space="preserve"> InpC!$F$28</f>
        <v>4</v>
      </c>
      <c r="G2042" s="217">
        <f t="shared" si="155"/>
        <v>2024</v>
      </c>
      <c r="H2042" s="216">
        <v>5.9949635897228202</v>
      </c>
      <c r="I2042" s="216">
        <v>6.7327749568196804</v>
      </c>
      <c r="J2042" s="194">
        <f t="shared" si="156"/>
        <v>6.3638692732712503</v>
      </c>
      <c r="K2042" s="219">
        <f>InpC!$F$55*100</f>
        <v>0.15</v>
      </c>
      <c r="L2042" s="219">
        <f>InpC!$F$64*100</f>
        <v>0</v>
      </c>
      <c r="M2042" s="194">
        <f t="shared" si="157"/>
        <v>6.2138692732712499</v>
      </c>
      <c r="N2042" s="194">
        <f t="shared" si="158"/>
        <v>6.2138692732712499</v>
      </c>
    </row>
    <row r="2043" spans="5:14" x14ac:dyDescent="0.25">
      <c r="E2043" s="220">
        <f t="shared" si="159"/>
        <v>45224</v>
      </c>
      <c r="F2043" s="219">
        <f xml:space="preserve"> InpC!$F$28</f>
        <v>4</v>
      </c>
      <c r="G2043" s="217">
        <f t="shared" si="155"/>
        <v>2024</v>
      </c>
      <c r="H2043" s="216">
        <v>6.0297017710455503</v>
      </c>
      <c r="I2043" s="216">
        <v>6.7647743916934404</v>
      </c>
      <c r="J2043" s="194">
        <f t="shared" si="156"/>
        <v>6.3972380813694958</v>
      </c>
      <c r="K2043" s="219">
        <f>InpC!$F$55*100</f>
        <v>0.15</v>
      </c>
      <c r="L2043" s="219">
        <f>InpC!$F$64*100</f>
        <v>0</v>
      </c>
      <c r="M2043" s="194">
        <f t="shared" si="157"/>
        <v>6.2472380813694954</v>
      </c>
      <c r="N2043" s="194">
        <f t="shared" si="158"/>
        <v>6.2472380813694954</v>
      </c>
    </row>
    <row r="2044" spans="5:14" x14ac:dyDescent="0.25">
      <c r="E2044" s="220">
        <f t="shared" si="159"/>
        <v>45225</v>
      </c>
      <c r="F2044" s="219">
        <f xml:space="preserve"> InpC!$F$28</f>
        <v>4</v>
      </c>
      <c r="G2044" s="217">
        <f t="shared" si="155"/>
        <v>2024</v>
      </c>
      <c r="H2044" s="216">
        <v>6.0422678759670596</v>
      </c>
      <c r="I2044" s="216">
        <v>6.7813986935463904</v>
      </c>
      <c r="J2044" s="194">
        <f t="shared" si="156"/>
        <v>6.4118332847567245</v>
      </c>
      <c r="K2044" s="219">
        <f>InpC!$F$55*100</f>
        <v>0.15</v>
      </c>
      <c r="L2044" s="219">
        <f>InpC!$F$64*100</f>
        <v>0</v>
      </c>
      <c r="M2044" s="194">
        <f t="shared" si="157"/>
        <v>6.2618332847567242</v>
      </c>
      <c r="N2044" s="194">
        <f t="shared" si="158"/>
        <v>6.2618332847567242</v>
      </c>
    </row>
    <row r="2045" spans="5:14" x14ac:dyDescent="0.25">
      <c r="E2045" s="220">
        <f t="shared" si="159"/>
        <v>45226</v>
      </c>
      <c r="F2045" s="219">
        <f xml:space="preserve"> InpC!$F$28</f>
        <v>4</v>
      </c>
      <c r="G2045" s="217">
        <f t="shared" si="155"/>
        <v>2024</v>
      </c>
      <c r="H2045" s="216">
        <v>6.0009019343725702</v>
      </c>
      <c r="I2045" s="216">
        <v>6.7359875895288601</v>
      </c>
      <c r="J2045" s="194">
        <f t="shared" si="156"/>
        <v>6.3684447619507152</v>
      </c>
      <c r="K2045" s="219">
        <f>InpC!$F$55*100</f>
        <v>0.15</v>
      </c>
      <c r="L2045" s="219">
        <f>InpC!$F$64*100</f>
        <v>0</v>
      </c>
      <c r="M2045" s="194">
        <f t="shared" si="157"/>
        <v>6.2184447619507148</v>
      </c>
      <c r="N2045" s="194">
        <f t="shared" si="158"/>
        <v>6.2184447619507148</v>
      </c>
    </row>
    <row r="2046" spans="5:14" x14ac:dyDescent="0.25">
      <c r="E2046" s="220">
        <f t="shared" si="159"/>
        <v>45229</v>
      </c>
      <c r="F2046" s="219">
        <f xml:space="preserve"> InpC!$F$28</f>
        <v>4</v>
      </c>
      <c r="G2046" s="217">
        <f t="shared" si="155"/>
        <v>2024</v>
      </c>
      <c r="H2046" s="216">
        <v>6.0106040671865602</v>
      </c>
      <c r="I2046" s="216">
        <v>6.7481533969688599</v>
      </c>
      <c r="J2046" s="194">
        <f t="shared" si="156"/>
        <v>6.3793787320777096</v>
      </c>
      <c r="K2046" s="219">
        <f>InpC!$F$55*100</f>
        <v>0.15</v>
      </c>
      <c r="L2046" s="219">
        <f>InpC!$F$64*100</f>
        <v>0</v>
      </c>
      <c r="M2046" s="194">
        <f t="shared" si="157"/>
        <v>6.2293787320777092</v>
      </c>
      <c r="N2046" s="194">
        <f t="shared" si="158"/>
        <v>6.2293787320777092</v>
      </c>
    </row>
    <row r="2047" spans="5:14" x14ac:dyDescent="0.25">
      <c r="E2047" s="220">
        <f t="shared" si="159"/>
        <v>45230</v>
      </c>
      <c r="F2047" s="219">
        <f xml:space="preserve"> InpC!$F$28</f>
        <v>4</v>
      </c>
      <c r="G2047" s="217">
        <f t="shared" si="155"/>
        <v>2024</v>
      </c>
      <c r="H2047" s="216">
        <v>5.9323670316173001</v>
      </c>
      <c r="I2047" s="216">
        <v>6.6638768663285299</v>
      </c>
      <c r="J2047" s="194">
        <f t="shared" si="156"/>
        <v>6.2981219489729146</v>
      </c>
      <c r="K2047" s="219">
        <f>InpC!$F$55*100</f>
        <v>0.15</v>
      </c>
      <c r="L2047" s="219">
        <f>InpC!$F$64*100</f>
        <v>0</v>
      </c>
      <c r="M2047" s="194">
        <f t="shared" si="157"/>
        <v>6.1481219489729142</v>
      </c>
      <c r="N2047" s="194">
        <f t="shared" si="158"/>
        <v>6.1481219489729142</v>
      </c>
    </row>
    <row r="2048" spans="5:14" x14ac:dyDescent="0.25">
      <c r="E2048" s="220">
        <f t="shared" si="159"/>
        <v>45231</v>
      </c>
      <c r="F2048" s="219">
        <f xml:space="preserve"> InpC!$F$28</f>
        <v>4</v>
      </c>
      <c r="G2048" s="217">
        <f t="shared" si="155"/>
        <v>2024</v>
      </c>
      <c r="H2048" s="216">
        <v>5.91</v>
      </c>
      <c r="I2048" s="216">
        <v>6.65</v>
      </c>
      <c r="J2048" s="194">
        <f t="shared" si="156"/>
        <v>6.28</v>
      </c>
      <c r="K2048" s="219">
        <f>InpC!$F$55*100</f>
        <v>0.15</v>
      </c>
      <c r="L2048" s="219">
        <f>InpC!$F$64*100</f>
        <v>0</v>
      </c>
      <c r="M2048" s="194">
        <f t="shared" si="157"/>
        <v>6.13</v>
      </c>
      <c r="N2048" s="194">
        <f t="shared" si="158"/>
        <v>6.13</v>
      </c>
    </row>
    <row r="2049" spans="5:14" x14ac:dyDescent="0.25">
      <c r="E2049" s="220">
        <f t="shared" si="159"/>
        <v>45232</v>
      </c>
      <c r="F2049" s="219">
        <f xml:space="preserve"> InpC!$F$28</f>
        <v>4</v>
      </c>
      <c r="G2049" s="217">
        <f t="shared" si="155"/>
        <v>2024</v>
      </c>
      <c r="H2049" s="216">
        <v>5.79</v>
      </c>
      <c r="I2049" s="216">
        <v>6.51</v>
      </c>
      <c r="J2049" s="194">
        <f t="shared" si="156"/>
        <v>6.15</v>
      </c>
      <c r="K2049" s="219">
        <f>InpC!$F$55*100</f>
        <v>0.15</v>
      </c>
      <c r="L2049" s="219">
        <f>InpC!$F$64*100</f>
        <v>0</v>
      </c>
      <c r="M2049" s="194">
        <f t="shared" si="157"/>
        <v>6</v>
      </c>
      <c r="N2049" s="194">
        <f t="shared" si="158"/>
        <v>6</v>
      </c>
    </row>
    <row r="2050" spans="5:14" x14ac:dyDescent="0.25">
      <c r="E2050" s="220">
        <f t="shared" si="159"/>
        <v>45233</v>
      </c>
      <c r="F2050" s="219">
        <f xml:space="preserve"> InpC!$F$28</f>
        <v>4</v>
      </c>
      <c r="G2050" s="217">
        <f t="shared" si="155"/>
        <v>2024</v>
      </c>
      <c r="H2050" s="216">
        <v>5.69</v>
      </c>
      <c r="I2050" s="216">
        <v>6.39</v>
      </c>
      <c r="J2050" s="194">
        <f t="shared" si="156"/>
        <v>6.04</v>
      </c>
      <c r="K2050" s="219">
        <f>InpC!$F$55*100</f>
        <v>0.15</v>
      </c>
      <c r="L2050" s="219">
        <f>InpC!$F$64*100</f>
        <v>0</v>
      </c>
      <c r="M2050" s="194">
        <f t="shared" si="157"/>
        <v>5.89</v>
      </c>
      <c r="N2050" s="194">
        <f t="shared" si="158"/>
        <v>5.89</v>
      </c>
    </row>
    <row r="2051" spans="5:14" x14ac:dyDescent="0.25">
      <c r="E2051" s="220">
        <f t="shared" si="159"/>
        <v>45236</v>
      </c>
      <c r="F2051" s="219">
        <f xml:space="preserve"> InpC!$F$28</f>
        <v>4</v>
      </c>
      <c r="G2051" s="217">
        <f t="shared" si="155"/>
        <v>2024</v>
      </c>
      <c r="H2051" s="216">
        <v>5.74</v>
      </c>
      <c r="I2051" s="216">
        <v>6.44</v>
      </c>
      <c r="J2051" s="194">
        <f t="shared" si="156"/>
        <v>6.09</v>
      </c>
      <c r="K2051" s="219">
        <f>InpC!$F$55*100</f>
        <v>0.15</v>
      </c>
      <c r="L2051" s="219">
        <f>InpC!$F$64*100</f>
        <v>0</v>
      </c>
      <c r="M2051" s="194">
        <f t="shared" si="157"/>
        <v>5.9399999999999995</v>
      </c>
      <c r="N2051" s="194">
        <f t="shared" si="158"/>
        <v>5.9399999999999995</v>
      </c>
    </row>
    <row r="2052" spans="5:14" x14ac:dyDescent="0.25">
      <c r="E2052" s="220">
        <f t="shared" si="159"/>
        <v>45237</v>
      </c>
      <c r="F2052" s="219">
        <f xml:space="preserve"> InpC!$F$28</f>
        <v>4</v>
      </c>
      <c r="G2052" s="217">
        <f t="shared" si="155"/>
        <v>2024</v>
      </c>
      <c r="H2052" s="216">
        <v>5.65</v>
      </c>
      <c r="I2052" s="216">
        <v>6.35</v>
      </c>
      <c r="J2052" s="194">
        <f t="shared" si="156"/>
        <v>6</v>
      </c>
      <c r="K2052" s="219">
        <f>InpC!$F$55*100</f>
        <v>0.15</v>
      </c>
      <c r="L2052" s="219">
        <f>InpC!$F$64*100</f>
        <v>0</v>
      </c>
      <c r="M2052" s="194">
        <f t="shared" si="157"/>
        <v>5.85</v>
      </c>
      <c r="N2052" s="194">
        <f t="shared" si="158"/>
        <v>5.85</v>
      </c>
    </row>
    <row r="2053" spans="5:14" x14ac:dyDescent="0.25">
      <c r="E2053" s="220">
        <f t="shared" si="159"/>
        <v>45238</v>
      </c>
      <c r="F2053" s="219">
        <f xml:space="preserve"> InpC!$F$28</f>
        <v>4</v>
      </c>
      <c r="G2053" s="217">
        <f t="shared" si="155"/>
        <v>2024</v>
      </c>
      <c r="H2053" s="216">
        <v>5.59</v>
      </c>
      <c r="I2053" s="216">
        <v>6.29</v>
      </c>
      <c r="J2053" s="194">
        <f t="shared" si="156"/>
        <v>5.9399999999999995</v>
      </c>
      <c r="K2053" s="219">
        <f>InpC!$F$55*100</f>
        <v>0.15</v>
      </c>
      <c r="L2053" s="219">
        <f>InpC!$F$64*100</f>
        <v>0</v>
      </c>
      <c r="M2053" s="194">
        <f t="shared" si="157"/>
        <v>5.7899999999999991</v>
      </c>
      <c r="N2053" s="194">
        <f t="shared" si="158"/>
        <v>5.7899999999999991</v>
      </c>
    </row>
    <row r="2054" spans="5:14" x14ac:dyDescent="0.25">
      <c r="E2054" s="220">
        <f t="shared" si="159"/>
        <v>45239</v>
      </c>
      <c r="F2054" s="219">
        <f xml:space="preserve"> InpC!$F$28</f>
        <v>4</v>
      </c>
      <c r="G2054" s="217">
        <f t="shared" si="155"/>
        <v>2024</v>
      </c>
      <c r="H2054" s="216">
        <v>5.61</v>
      </c>
      <c r="I2054" s="216">
        <v>6.32</v>
      </c>
      <c r="J2054" s="194">
        <f t="shared" si="156"/>
        <v>5.9649999999999999</v>
      </c>
      <c r="K2054" s="219">
        <f>InpC!$F$55*100</f>
        <v>0.15</v>
      </c>
      <c r="L2054" s="219">
        <f>InpC!$F$64*100</f>
        <v>0</v>
      </c>
      <c r="M2054" s="194">
        <f t="shared" si="157"/>
        <v>5.8149999999999995</v>
      </c>
      <c r="N2054" s="194">
        <f t="shared" si="158"/>
        <v>5.8149999999999995</v>
      </c>
    </row>
    <row r="2055" spans="5:14" x14ac:dyDescent="0.25">
      <c r="E2055" s="220">
        <f t="shared" si="159"/>
        <v>45240</v>
      </c>
      <c r="F2055" s="219">
        <f xml:space="preserve"> InpC!$F$28</f>
        <v>4</v>
      </c>
      <c r="G2055" s="217">
        <f t="shared" ref="G2055:G2118" si="160">YEAR(E2055) + IF(MONTH(E2055) &gt;= F2055, 1, 0)</f>
        <v>2024</v>
      </c>
      <c r="H2055" s="216">
        <v>5.66</v>
      </c>
      <c r="I2055" s="216">
        <v>6.37</v>
      </c>
      <c r="J2055" s="194">
        <f t="shared" ref="J2055:J2118" si="161">IFERROR(AVERAGE(H2055:I2055),"")</f>
        <v>6.0150000000000006</v>
      </c>
      <c r="K2055" s="219">
        <f>InpC!$F$55*100</f>
        <v>0.15</v>
      </c>
      <c r="L2055" s="219">
        <f>InpC!$F$64*100</f>
        <v>0</v>
      </c>
      <c r="M2055" s="194">
        <f t="shared" ref="M2055:M2118" si="162" xml:space="preserve"> IFERROR(J2055 - K2055,"")</f>
        <v>5.8650000000000002</v>
      </c>
      <c r="N2055" s="194">
        <f t="shared" ref="N2055:N2118" si="163">IFERROR(J2055-K2055+L2055,"")</f>
        <v>5.8650000000000002</v>
      </c>
    </row>
    <row r="2056" spans="5:14" x14ac:dyDescent="0.25">
      <c r="E2056" s="220">
        <f t="shared" ref="E2056:E2119" si="164">WORKDAY(E2055,1,)</f>
        <v>45243</v>
      </c>
      <c r="F2056" s="219">
        <f xml:space="preserve"> InpC!$F$28</f>
        <v>4</v>
      </c>
      <c r="G2056" s="217">
        <f t="shared" si="160"/>
        <v>2024</v>
      </c>
      <c r="H2056" s="216">
        <v>5.66</v>
      </c>
      <c r="I2056" s="216">
        <v>6.36</v>
      </c>
      <c r="J2056" s="194">
        <f t="shared" si="161"/>
        <v>6.01</v>
      </c>
      <c r="K2056" s="219">
        <f>InpC!$F$55*100</f>
        <v>0.15</v>
      </c>
      <c r="L2056" s="219">
        <f>InpC!$F$64*100</f>
        <v>0</v>
      </c>
      <c r="M2056" s="194">
        <f t="shared" si="162"/>
        <v>5.8599999999999994</v>
      </c>
      <c r="N2056" s="194">
        <f t="shared" si="163"/>
        <v>5.8599999999999994</v>
      </c>
    </row>
    <row r="2057" spans="5:14" x14ac:dyDescent="0.25">
      <c r="E2057" s="220">
        <f t="shared" si="164"/>
        <v>45244</v>
      </c>
      <c r="F2057" s="219">
        <f xml:space="preserve"> InpC!$F$28</f>
        <v>4</v>
      </c>
      <c r="G2057" s="217">
        <f t="shared" si="160"/>
        <v>2024</v>
      </c>
      <c r="H2057" s="216">
        <v>5.47</v>
      </c>
      <c r="I2057" s="216">
        <v>6.15</v>
      </c>
      <c r="J2057" s="194">
        <f t="shared" si="161"/>
        <v>5.8100000000000005</v>
      </c>
      <c r="K2057" s="219">
        <f>InpC!$F$55*100</f>
        <v>0.15</v>
      </c>
      <c r="L2057" s="219">
        <f>InpC!$F$64*100</f>
        <v>0</v>
      </c>
      <c r="M2057" s="194">
        <f t="shared" si="162"/>
        <v>5.66</v>
      </c>
      <c r="N2057" s="194">
        <f t="shared" si="163"/>
        <v>5.66</v>
      </c>
    </row>
    <row r="2058" spans="5:14" x14ac:dyDescent="0.25">
      <c r="E2058" s="220">
        <f t="shared" si="164"/>
        <v>45245</v>
      </c>
      <c r="F2058" s="219">
        <f xml:space="preserve"> InpC!$F$28</f>
        <v>4</v>
      </c>
      <c r="G2058" s="217">
        <f t="shared" si="160"/>
        <v>2024</v>
      </c>
      <c r="H2058" s="216">
        <v>5.47</v>
      </c>
      <c r="I2058" s="216">
        <v>6.15</v>
      </c>
      <c r="J2058" s="194">
        <f t="shared" si="161"/>
        <v>5.8100000000000005</v>
      </c>
      <c r="K2058" s="219">
        <f>InpC!$F$55*100</f>
        <v>0.15</v>
      </c>
      <c r="L2058" s="219">
        <f>InpC!$F$64*100</f>
        <v>0</v>
      </c>
      <c r="M2058" s="194">
        <f t="shared" si="162"/>
        <v>5.66</v>
      </c>
      <c r="N2058" s="194">
        <f t="shared" si="163"/>
        <v>5.66</v>
      </c>
    </row>
    <row r="2059" spans="5:14" x14ac:dyDescent="0.25">
      <c r="E2059" s="220">
        <f t="shared" si="164"/>
        <v>45246</v>
      </c>
      <c r="F2059" s="219">
        <f xml:space="preserve"> InpC!$F$28</f>
        <v>4</v>
      </c>
      <c r="G2059" s="217">
        <f t="shared" si="160"/>
        <v>2024</v>
      </c>
      <c r="H2059" s="216">
        <v>5.4</v>
      </c>
      <c r="I2059" s="216">
        <v>6.08</v>
      </c>
      <c r="J2059" s="194">
        <f t="shared" si="161"/>
        <v>5.74</v>
      </c>
      <c r="K2059" s="219">
        <f>InpC!$F$55*100</f>
        <v>0.15</v>
      </c>
      <c r="L2059" s="219">
        <f>InpC!$F$64*100</f>
        <v>0</v>
      </c>
      <c r="M2059" s="194">
        <f t="shared" si="162"/>
        <v>5.59</v>
      </c>
      <c r="N2059" s="194">
        <f t="shared" si="163"/>
        <v>5.59</v>
      </c>
    </row>
    <row r="2060" spans="5:14" x14ac:dyDescent="0.25">
      <c r="E2060" s="220">
        <f t="shared" si="164"/>
        <v>45247</v>
      </c>
      <c r="F2060" s="219">
        <f xml:space="preserve"> InpC!$F$28</f>
        <v>4</v>
      </c>
      <c r="G2060" s="217">
        <f t="shared" si="160"/>
        <v>2024</v>
      </c>
      <c r="H2060" s="216">
        <v>5.37</v>
      </c>
      <c r="I2060" s="216">
        <v>6.05</v>
      </c>
      <c r="J2060" s="194">
        <f t="shared" si="161"/>
        <v>5.71</v>
      </c>
      <c r="K2060" s="219">
        <f>InpC!$F$55*100</f>
        <v>0.15</v>
      </c>
      <c r="L2060" s="219">
        <f>InpC!$F$64*100</f>
        <v>0</v>
      </c>
      <c r="M2060" s="194">
        <f t="shared" si="162"/>
        <v>5.56</v>
      </c>
      <c r="N2060" s="194">
        <f t="shared" si="163"/>
        <v>5.56</v>
      </c>
    </row>
    <row r="2061" spans="5:14" x14ac:dyDescent="0.25">
      <c r="E2061" s="220">
        <f t="shared" si="164"/>
        <v>45250</v>
      </c>
      <c r="F2061" s="219">
        <f xml:space="preserve"> InpC!$F$28</f>
        <v>4</v>
      </c>
      <c r="G2061" s="217">
        <f t="shared" si="160"/>
        <v>2024</v>
      </c>
      <c r="H2061" s="216">
        <v>5.39</v>
      </c>
      <c r="I2061" s="216">
        <v>6.06</v>
      </c>
      <c r="J2061" s="194">
        <f t="shared" si="161"/>
        <v>5.7249999999999996</v>
      </c>
      <c r="K2061" s="219">
        <f>InpC!$F$55*100</f>
        <v>0.15</v>
      </c>
      <c r="L2061" s="219">
        <f>InpC!$F$64*100</f>
        <v>0</v>
      </c>
      <c r="M2061" s="194">
        <f t="shared" si="162"/>
        <v>5.5749999999999993</v>
      </c>
      <c r="N2061" s="194">
        <f t="shared" si="163"/>
        <v>5.5749999999999993</v>
      </c>
    </row>
    <row r="2062" spans="5:14" x14ac:dyDescent="0.25">
      <c r="E2062" s="220">
        <f t="shared" si="164"/>
        <v>45251</v>
      </c>
      <c r="F2062" s="219">
        <f xml:space="preserve"> InpC!$F$28</f>
        <v>4</v>
      </c>
      <c r="G2062" s="217">
        <f t="shared" si="160"/>
        <v>2024</v>
      </c>
      <c r="H2062" s="216">
        <v>5.36</v>
      </c>
      <c r="I2062" s="216">
        <v>6.04</v>
      </c>
      <c r="J2062" s="194">
        <f t="shared" si="161"/>
        <v>5.7</v>
      </c>
      <c r="K2062" s="219">
        <f>InpC!$F$55*100</f>
        <v>0.15</v>
      </c>
      <c r="L2062" s="219">
        <f>InpC!$F$64*100</f>
        <v>0</v>
      </c>
      <c r="M2062" s="194">
        <f t="shared" si="162"/>
        <v>5.55</v>
      </c>
      <c r="N2062" s="194">
        <f t="shared" si="163"/>
        <v>5.55</v>
      </c>
    </row>
    <row r="2063" spans="5:14" x14ac:dyDescent="0.25">
      <c r="E2063" s="220">
        <f t="shared" si="164"/>
        <v>45252</v>
      </c>
      <c r="F2063" s="219">
        <f xml:space="preserve"> InpC!$F$28</f>
        <v>4</v>
      </c>
      <c r="G2063" s="217">
        <f t="shared" si="160"/>
        <v>2024</v>
      </c>
      <c r="H2063" s="216">
        <v>5.44</v>
      </c>
      <c r="I2063" s="216">
        <v>6.11</v>
      </c>
      <c r="J2063" s="194">
        <f t="shared" si="161"/>
        <v>5.7750000000000004</v>
      </c>
      <c r="K2063" s="219">
        <f>InpC!$F$55*100</f>
        <v>0.15</v>
      </c>
      <c r="L2063" s="219">
        <f>InpC!$F$64*100</f>
        <v>0</v>
      </c>
      <c r="M2063" s="194">
        <f t="shared" si="162"/>
        <v>5.625</v>
      </c>
      <c r="N2063" s="194">
        <f t="shared" si="163"/>
        <v>5.625</v>
      </c>
    </row>
    <row r="2064" spans="5:14" x14ac:dyDescent="0.25">
      <c r="E2064" s="220">
        <f t="shared" si="164"/>
        <v>45253</v>
      </c>
      <c r="F2064" s="219">
        <f xml:space="preserve"> InpC!$F$28</f>
        <v>4</v>
      </c>
      <c r="G2064" s="217">
        <f t="shared" si="160"/>
        <v>2024</v>
      </c>
      <c r="H2064" s="216">
        <v>5.51</v>
      </c>
      <c r="I2064" s="216">
        <v>6.19</v>
      </c>
      <c r="J2064" s="194">
        <f t="shared" si="161"/>
        <v>5.85</v>
      </c>
      <c r="K2064" s="219">
        <f>InpC!$F$55*100</f>
        <v>0.15</v>
      </c>
      <c r="L2064" s="219">
        <f>InpC!$F$64*100</f>
        <v>0</v>
      </c>
      <c r="M2064" s="194">
        <f t="shared" si="162"/>
        <v>5.6999999999999993</v>
      </c>
      <c r="N2064" s="194">
        <f t="shared" si="163"/>
        <v>5.6999999999999993</v>
      </c>
    </row>
    <row r="2065" spans="5:14" x14ac:dyDescent="0.25">
      <c r="E2065" s="220">
        <f t="shared" si="164"/>
        <v>45254</v>
      </c>
      <c r="F2065" s="219">
        <f xml:space="preserve"> InpC!$F$28</f>
        <v>4</v>
      </c>
      <c r="G2065" s="217">
        <f t="shared" si="160"/>
        <v>2024</v>
      </c>
      <c r="H2065" s="216">
        <v>5.56</v>
      </c>
      <c r="I2065" s="216">
        <v>6.24</v>
      </c>
      <c r="J2065" s="194">
        <f t="shared" si="161"/>
        <v>5.9</v>
      </c>
      <c r="K2065" s="219">
        <f>InpC!$F$55*100</f>
        <v>0.15</v>
      </c>
      <c r="L2065" s="219">
        <f>InpC!$F$64*100</f>
        <v>0</v>
      </c>
      <c r="M2065" s="194">
        <f t="shared" si="162"/>
        <v>5.75</v>
      </c>
      <c r="N2065" s="194">
        <f t="shared" si="163"/>
        <v>5.75</v>
      </c>
    </row>
    <row r="2066" spans="5:14" x14ac:dyDescent="0.25">
      <c r="E2066" s="220">
        <f t="shared" si="164"/>
        <v>45257</v>
      </c>
      <c r="F2066" s="219">
        <f xml:space="preserve"> InpC!$F$28</f>
        <v>4</v>
      </c>
      <c r="G2066" s="217">
        <f t="shared" si="160"/>
        <v>2024</v>
      </c>
      <c r="H2066" s="216">
        <v>5.48</v>
      </c>
      <c r="I2066" s="216">
        <v>6.16</v>
      </c>
      <c r="J2066" s="194">
        <f t="shared" si="161"/>
        <v>5.82</v>
      </c>
      <c r="K2066" s="219">
        <f>InpC!$F$55*100</f>
        <v>0.15</v>
      </c>
      <c r="L2066" s="219">
        <f>InpC!$F$64*100</f>
        <v>0</v>
      </c>
      <c r="M2066" s="194">
        <f t="shared" si="162"/>
        <v>5.67</v>
      </c>
      <c r="N2066" s="194">
        <f t="shared" si="163"/>
        <v>5.67</v>
      </c>
    </row>
    <row r="2067" spans="5:14" x14ac:dyDescent="0.25">
      <c r="E2067" s="220">
        <f t="shared" si="164"/>
        <v>45258</v>
      </c>
      <c r="F2067" s="219">
        <f xml:space="preserve"> InpC!$F$28</f>
        <v>4</v>
      </c>
      <c r="G2067" s="217">
        <f t="shared" si="160"/>
        <v>2024</v>
      </c>
      <c r="H2067" s="216">
        <v>5.44</v>
      </c>
      <c r="I2067" s="216">
        <v>6.11</v>
      </c>
      <c r="J2067" s="194">
        <f t="shared" si="161"/>
        <v>5.7750000000000004</v>
      </c>
      <c r="K2067" s="219">
        <f>InpC!$F$55*100</f>
        <v>0.15</v>
      </c>
      <c r="L2067" s="219">
        <f>InpC!$F$64*100</f>
        <v>0</v>
      </c>
      <c r="M2067" s="194">
        <f t="shared" si="162"/>
        <v>5.625</v>
      </c>
      <c r="N2067" s="194">
        <f t="shared" si="163"/>
        <v>5.625</v>
      </c>
    </row>
    <row r="2068" spans="5:14" x14ac:dyDescent="0.25">
      <c r="E2068" s="220">
        <f t="shared" si="164"/>
        <v>45259</v>
      </c>
      <c r="F2068" s="219">
        <f xml:space="preserve"> InpC!$F$28</f>
        <v>4</v>
      </c>
      <c r="G2068" s="217">
        <f t="shared" si="160"/>
        <v>2024</v>
      </c>
      <c r="H2068" s="216">
        <v>5.36</v>
      </c>
      <c r="I2068" s="216">
        <v>6.04</v>
      </c>
      <c r="J2068" s="194">
        <f t="shared" si="161"/>
        <v>5.7</v>
      </c>
      <c r="K2068" s="219">
        <f>InpC!$F$55*100</f>
        <v>0.15</v>
      </c>
      <c r="L2068" s="219">
        <f>InpC!$F$64*100</f>
        <v>0</v>
      </c>
      <c r="M2068" s="194">
        <f t="shared" si="162"/>
        <v>5.55</v>
      </c>
      <c r="N2068" s="194">
        <f t="shared" si="163"/>
        <v>5.55</v>
      </c>
    </row>
    <row r="2069" spans="5:14" x14ac:dyDescent="0.25">
      <c r="E2069" s="220">
        <f t="shared" si="164"/>
        <v>45260</v>
      </c>
      <c r="F2069" s="219">
        <f xml:space="preserve"> InpC!$F$28</f>
        <v>4</v>
      </c>
      <c r="G2069" s="217">
        <f t="shared" si="160"/>
        <v>2024</v>
      </c>
      <c r="H2069" s="216">
        <v>5.42</v>
      </c>
      <c r="I2069" s="216">
        <v>6.09</v>
      </c>
      <c r="J2069" s="194">
        <f t="shared" si="161"/>
        <v>5.7549999999999999</v>
      </c>
      <c r="K2069" s="219">
        <f>InpC!$F$55*100</f>
        <v>0.15</v>
      </c>
      <c r="L2069" s="219">
        <f>InpC!$F$64*100</f>
        <v>0</v>
      </c>
      <c r="M2069" s="194">
        <f t="shared" si="162"/>
        <v>5.6049999999999995</v>
      </c>
      <c r="N2069" s="194">
        <f t="shared" si="163"/>
        <v>5.6049999999999995</v>
      </c>
    </row>
    <row r="2070" spans="5:14" x14ac:dyDescent="0.25">
      <c r="E2070" s="220">
        <f t="shared" si="164"/>
        <v>45261</v>
      </c>
      <c r="F2070" s="219">
        <f xml:space="preserve"> InpC!$F$28</f>
        <v>4</v>
      </c>
      <c r="G2070" s="217">
        <f t="shared" si="160"/>
        <v>2024</v>
      </c>
      <c r="H2070" s="216">
        <v>5.42</v>
      </c>
      <c r="I2070" s="216">
        <v>6.09</v>
      </c>
      <c r="J2070" s="194">
        <f t="shared" si="161"/>
        <v>5.7549999999999999</v>
      </c>
      <c r="K2070" s="219">
        <f>InpC!$F$55*100</f>
        <v>0.15</v>
      </c>
      <c r="L2070" s="219">
        <f>InpC!$F$64*100</f>
        <v>0</v>
      </c>
      <c r="M2070" s="194">
        <f t="shared" si="162"/>
        <v>5.6049999999999995</v>
      </c>
      <c r="N2070" s="194">
        <f t="shared" si="163"/>
        <v>5.6049999999999995</v>
      </c>
    </row>
    <row r="2071" spans="5:14" x14ac:dyDescent="0.25">
      <c r="E2071" s="220">
        <f t="shared" si="164"/>
        <v>45264</v>
      </c>
      <c r="F2071" s="219">
        <f xml:space="preserve"> InpC!$F$28</f>
        <v>4</v>
      </c>
      <c r="G2071" s="217">
        <f t="shared" si="160"/>
        <v>2024</v>
      </c>
      <c r="H2071" s="216">
        <v>5.43</v>
      </c>
      <c r="I2071" s="216">
        <v>6.11</v>
      </c>
      <c r="J2071" s="194">
        <f t="shared" si="161"/>
        <v>5.77</v>
      </c>
      <c r="K2071" s="219">
        <f>InpC!$F$55*100</f>
        <v>0.15</v>
      </c>
      <c r="L2071" s="219">
        <f>InpC!$F$64*100</f>
        <v>0</v>
      </c>
      <c r="M2071" s="194">
        <f t="shared" si="162"/>
        <v>5.6199999999999992</v>
      </c>
      <c r="N2071" s="194">
        <f t="shared" si="163"/>
        <v>5.6199999999999992</v>
      </c>
    </row>
    <row r="2072" spans="5:14" x14ac:dyDescent="0.25">
      <c r="E2072" s="220">
        <f t="shared" si="164"/>
        <v>45265</v>
      </c>
      <c r="F2072" s="219">
        <f xml:space="preserve"> InpC!$F$28</f>
        <v>4</v>
      </c>
      <c r="G2072" s="217">
        <f t="shared" si="160"/>
        <v>2024</v>
      </c>
      <c r="H2072" s="216">
        <v>5.29</v>
      </c>
      <c r="I2072" s="216">
        <v>5.96</v>
      </c>
      <c r="J2072" s="194">
        <f t="shared" si="161"/>
        <v>5.625</v>
      </c>
      <c r="K2072" s="219">
        <f>InpC!$F$55*100</f>
        <v>0.15</v>
      </c>
      <c r="L2072" s="219">
        <f>InpC!$F$64*100</f>
        <v>0</v>
      </c>
      <c r="M2072" s="194">
        <f t="shared" si="162"/>
        <v>5.4749999999999996</v>
      </c>
      <c r="N2072" s="194">
        <f t="shared" si="163"/>
        <v>5.4749999999999996</v>
      </c>
    </row>
    <row r="2073" spans="5:14" x14ac:dyDescent="0.25">
      <c r="E2073" s="220">
        <f t="shared" si="164"/>
        <v>45266</v>
      </c>
      <c r="F2073" s="219">
        <f xml:space="preserve"> InpC!$F$28</f>
        <v>4</v>
      </c>
      <c r="G2073" s="217">
        <f t="shared" si="160"/>
        <v>2024</v>
      </c>
      <c r="H2073" s="216">
        <v>5.19</v>
      </c>
      <c r="I2073" s="216">
        <v>5.88</v>
      </c>
      <c r="J2073" s="194">
        <f t="shared" si="161"/>
        <v>5.5350000000000001</v>
      </c>
      <c r="K2073" s="219">
        <f>InpC!$F$55*100</f>
        <v>0.15</v>
      </c>
      <c r="L2073" s="219">
        <f>InpC!$F$64*100</f>
        <v>0</v>
      </c>
      <c r="M2073" s="194">
        <f t="shared" si="162"/>
        <v>5.3849999999999998</v>
      </c>
      <c r="N2073" s="194">
        <f t="shared" si="163"/>
        <v>5.3849999999999998</v>
      </c>
    </row>
    <row r="2074" spans="5:14" x14ac:dyDescent="0.25">
      <c r="E2074" s="220">
        <f t="shared" si="164"/>
        <v>45267</v>
      </c>
      <c r="F2074" s="219">
        <f xml:space="preserve"> InpC!$F$28</f>
        <v>4</v>
      </c>
      <c r="G2074" s="217">
        <f t="shared" si="160"/>
        <v>2024</v>
      </c>
      <c r="H2074" s="216">
        <v>5.2</v>
      </c>
      <c r="I2074" s="216">
        <v>5.88</v>
      </c>
      <c r="J2074" s="194">
        <f t="shared" si="161"/>
        <v>5.54</v>
      </c>
      <c r="K2074" s="219">
        <f>InpC!$F$55*100</f>
        <v>0.15</v>
      </c>
      <c r="L2074" s="219">
        <f>InpC!$F$64*100</f>
        <v>0</v>
      </c>
      <c r="M2074" s="194">
        <f t="shared" si="162"/>
        <v>5.39</v>
      </c>
      <c r="N2074" s="194">
        <f t="shared" si="163"/>
        <v>5.39</v>
      </c>
    </row>
    <row r="2075" spans="5:14" x14ac:dyDescent="0.25">
      <c r="E2075" s="220">
        <f t="shared" si="164"/>
        <v>45268</v>
      </c>
      <c r="F2075" s="219">
        <f xml:space="preserve"> InpC!$F$28</f>
        <v>4</v>
      </c>
      <c r="G2075" s="217">
        <f t="shared" si="160"/>
        <v>2024</v>
      </c>
      <c r="H2075" s="216">
        <v>5.24</v>
      </c>
      <c r="I2075" s="216">
        <v>5.92</v>
      </c>
      <c r="J2075" s="194">
        <f t="shared" si="161"/>
        <v>5.58</v>
      </c>
      <c r="K2075" s="219">
        <f>InpC!$F$55*100</f>
        <v>0.15</v>
      </c>
      <c r="L2075" s="219">
        <f>InpC!$F$64*100</f>
        <v>0</v>
      </c>
      <c r="M2075" s="194">
        <f t="shared" si="162"/>
        <v>5.43</v>
      </c>
      <c r="N2075" s="194">
        <f t="shared" si="163"/>
        <v>5.43</v>
      </c>
    </row>
    <row r="2076" spans="5:14" x14ac:dyDescent="0.25">
      <c r="E2076" s="220">
        <f t="shared" si="164"/>
        <v>45271</v>
      </c>
      <c r="F2076" s="219">
        <f xml:space="preserve"> InpC!$F$28</f>
        <v>4</v>
      </c>
      <c r="G2076" s="217">
        <f t="shared" si="160"/>
        <v>2024</v>
      </c>
      <c r="H2076" s="216">
        <v>5.29</v>
      </c>
      <c r="I2076" s="216">
        <v>5.97</v>
      </c>
      <c r="J2076" s="194">
        <f t="shared" si="161"/>
        <v>5.63</v>
      </c>
      <c r="K2076" s="219">
        <f>InpC!$F$55*100</f>
        <v>0.15</v>
      </c>
      <c r="L2076" s="219">
        <f>InpC!$F$64*100</f>
        <v>0</v>
      </c>
      <c r="M2076" s="194">
        <f t="shared" si="162"/>
        <v>5.4799999999999995</v>
      </c>
      <c r="N2076" s="194">
        <f t="shared" si="163"/>
        <v>5.4799999999999995</v>
      </c>
    </row>
    <row r="2077" spans="5:14" x14ac:dyDescent="0.25">
      <c r="E2077" s="220">
        <f t="shared" si="164"/>
        <v>45272</v>
      </c>
      <c r="F2077" s="219">
        <f xml:space="preserve"> InpC!$F$28</f>
        <v>4</v>
      </c>
      <c r="G2077" s="217">
        <f t="shared" si="160"/>
        <v>2024</v>
      </c>
      <c r="H2077" s="216">
        <v>5.18</v>
      </c>
      <c r="I2077" s="216">
        <v>5.86</v>
      </c>
      <c r="J2077" s="194">
        <f t="shared" si="161"/>
        <v>5.52</v>
      </c>
      <c r="K2077" s="219">
        <f>InpC!$F$55*100</f>
        <v>0.15</v>
      </c>
      <c r="L2077" s="219">
        <f>InpC!$F$64*100</f>
        <v>0</v>
      </c>
      <c r="M2077" s="194">
        <f t="shared" si="162"/>
        <v>5.3699999999999992</v>
      </c>
      <c r="N2077" s="194">
        <f t="shared" si="163"/>
        <v>5.3699999999999992</v>
      </c>
    </row>
    <row r="2078" spans="5:14" x14ac:dyDescent="0.25">
      <c r="E2078" s="220">
        <f t="shared" si="164"/>
        <v>45273</v>
      </c>
      <c r="F2078" s="219">
        <f xml:space="preserve"> InpC!$F$28</f>
        <v>4</v>
      </c>
      <c r="G2078" s="217">
        <f t="shared" si="160"/>
        <v>2024</v>
      </c>
      <c r="H2078" s="216">
        <v>5.05</v>
      </c>
      <c r="I2078" s="216">
        <v>5.73</v>
      </c>
      <c r="J2078" s="194">
        <f t="shared" si="161"/>
        <v>5.3900000000000006</v>
      </c>
      <c r="K2078" s="219">
        <f>InpC!$F$55*100</f>
        <v>0.15</v>
      </c>
      <c r="L2078" s="219">
        <f>InpC!$F$64*100</f>
        <v>0</v>
      </c>
      <c r="M2078" s="194">
        <f t="shared" si="162"/>
        <v>5.24</v>
      </c>
      <c r="N2078" s="194">
        <f t="shared" si="163"/>
        <v>5.24</v>
      </c>
    </row>
    <row r="2079" spans="5:14" x14ac:dyDescent="0.25">
      <c r="E2079" s="220">
        <f t="shared" si="164"/>
        <v>45274</v>
      </c>
      <c r="F2079" s="219">
        <f xml:space="preserve"> InpC!$F$28</f>
        <v>4</v>
      </c>
      <c r="G2079" s="217">
        <f t="shared" si="160"/>
        <v>2024</v>
      </c>
      <c r="H2079" s="216">
        <v>4.95</v>
      </c>
      <c r="I2079" s="216">
        <v>5.62</v>
      </c>
      <c r="J2079" s="194">
        <f t="shared" si="161"/>
        <v>5.2850000000000001</v>
      </c>
      <c r="K2079" s="219">
        <f>InpC!$F$55*100</f>
        <v>0.15</v>
      </c>
      <c r="L2079" s="219">
        <f>InpC!$F$64*100</f>
        <v>0</v>
      </c>
      <c r="M2079" s="194">
        <f t="shared" si="162"/>
        <v>5.1349999999999998</v>
      </c>
      <c r="N2079" s="194">
        <f t="shared" si="163"/>
        <v>5.1349999999999998</v>
      </c>
    </row>
    <row r="2080" spans="5:14" x14ac:dyDescent="0.25">
      <c r="E2080" s="220">
        <f t="shared" si="164"/>
        <v>45275</v>
      </c>
      <c r="F2080" s="219">
        <f xml:space="preserve"> InpC!$F$28</f>
        <v>4</v>
      </c>
      <c r="G2080" s="217">
        <f t="shared" si="160"/>
        <v>2024</v>
      </c>
      <c r="H2080" s="216">
        <v>4.8899999999999997</v>
      </c>
      <c r="I2080" s="216">
        <v>5.56</v>
      </c>
      <c r="J2080" s="194">
        <f t="shared" si="161"/>
        <v>5.2249999999999996</v>
      </c>
      <c r="K2080" s="219">
        <f>InpC!$F$55*100</f>
        <v>0.15</v>
      </c>
      <c r="L2080" s="219">
        <f>InpC!$F$64*100</f>
        <v>0</v>
      </c>
      <c r="M2080" s="194">
        <f t="shared" si="162"/>
        <v>5.0749999999999993</v>
      </c>
      <c r="N2080" s="194">
        <f t="shared" si="163"/>
        <v>5.0749999999999993</v>
      </c>
    </row>
    <row r="2081" spans="5:14" x14ac:dyDescent="0.25">
      <c r="E2081" s="220">
        <f t="shared" si="164"/>
        <v>45278</v>
      </c>
      <c r="F2081" s="219">
        <f xml:space="preserve"> InpC!$F$28</f>
        <v>4</v>
      </c>
      <c r="G2081" s="217">
        <f t="shared" si="160"/>
        <v>2024</v>
      </c>
      <c r="H2081" s="216">
        <v>4.8499999999999996</v>
      </c>
      <c r="I2081" s="216">
        <v>5.52</v>
      </c>
      <c r="J2081" s="194">
        <f t="shared" si="161"/>
        <v>5.1849999999999996</v>
      </c>
      <c r="K2081" s="219">
        <f>InpC!$F$55*100</f>
        <v>0.15</v>
      </c>
      <c r="L2081" s="219">
        <f>InpC!$F$64*100</f>
        <v>0</v>
      </c>
      <c r="M2081" s="194">
        <f t="shared" si="162"/>
        <v>5.0349999999999993</v>
      </c>
      <c r="N2081" s="194">
        <f t="shared" si="163"/>
        <v>5.0349999999999993</v>
      </c>
    </row>
    <row r="2082" spans="5:14" x14ac:dyDescent="0.25">
      <c r="E2082" s="220">
        <f t="shared" si="164"/>
        <v>45279</v>
      </c>
      <c r="F2082" s="219">
        <f xml:space="preserve"> InpC!$F$28</f>
        <v>4</v>
      </c>
      <c r="G2082" s="217">
        <f t="shared" si="160"/>
        <v>2024</v>
      </c>
      <c r="H2082" s="216">
        <v>4.8</v>
      </c>
      <c r="I2082" s="216">
        <v>5.47</v>
      </c>
      <c r="J2082" s="194">
        <f t="shared" si="161"/>
        <v>5.1349999999999998</v>
      </c>
      <c r="K2082" s="219">
        <f>InpC!$F$55*100</f>
        <v>0.15</v>
      </c>
      <c r="L2082" s="219">
        <f>InpC!$F$64*100</f>
        <v>0</v>
      </c>
      <c r="M2082" s="194">
        <f t="shared" si="162"/>
        <v>4.9849999999999994</v>
      </c>
      <c r="N2082" s="194">
        <f t="shared" si="163"/>
        <v>4.9849999999999994</v>
      </c>
    </row>
    <row r="2083" spans="5:14" x14ac:dyDescent="0.25">
      <c r="E2083" s="220">
        <f t="shared" si="164"/>
        <v>45280</v>
      </c>
      <c r="F2083" s="219">
        <f xml:space="preserve"> InpC!$F$28</f>
        <v>4</v>
      </c>
      <c r="G2083" s="217">
        <f t="shared" si="160"/>
        <v>2024</v>
      </c>
      <c r="H2083" s="216">
        <v>4.7300000000000004</v>
      </c>
      <c r="I2083" s="216">
        <v>5.4</v>
      </c>
      <c r="J2083" s="194">
        <f t="shared" si="161"/>
        <v>5.0650000000000004</v>
      </c>
      <c r="K2083" s="219">
        <f>InpC!$F$55*100</f>
        <v>0.15</v>
      </c>
      <c r="L2083" s="219">
        <f>InpC!$F$64*100</f>
        <v>0</v>
      </c>
      <c r="M2083" s="194">
        <f t="shared" si="162"/>
        <v>4.915</v>
      </c>
      <c r="N2083" s="194">
        <f t="shared" si="163"/>
        <v>4.915</v>
      </c>
    </row>
    <row r="2084" spans="5:14" x14ac:dyDescent="0.25">
      <c r="E2084" s="220">
        <f t="shared" si="164"/>
        <v>45281</v>
      </c>
      <c r="F2084" s="219">
        <f xml:space="preserve"> InpC!$F$28</f>
        <v>4</v>
      </c>
      <c r="G2084" s="217">
        <f t="shared" si="160"/>
        <v>2024</v>
      </c>
      <c r="H2084" s="216">
        <v>4.71</v>
      </c>
      <c r="I2084" s="216">
        <v>5.38</v>
      </c>
      <c r="J2084" s="194">
        <f t="shared" si="161"/>
        <v>5.0449999999999999</v>
      </c>
      <c r="K2084" s="219">
        <f>InpC!$F$55*100</f>
        <v>0.15</v>
      </c>
      <c r="L2084" s="219">
        <f>InpC!$F$64*100</f>
        <v>0</v>
      </c>
      <c r="M2084" s="194">
        <f t="shared" si="162"/>
        <v>4.8949999999999996</v>
      </c>
      <c r="N2084" s="194">
        <f t="shared" si="163"/>
        <v>4.8949999999999996</v>
      </c>
    </row>
    <row r="2085" spans="5:14" x14ac:dyDescent="0.25">
      <c r="E2085" s="220">
        <f t="shared" si="164"/>
        <v>45282</v>
      </c>
      <c r="F2085" s="219">
        <f xml:space="preserve"> InpC!$F$28</f>
        <v>4</v>
      </c>
      <c r="G2085" s="217">
        <f t="shared" si="160"/>
        <v>2024</v>
      </c>
      <c r="H2085" s="216">
        <v>4.7</v>
      </c>
      <c r="I2085" s="216">
        <v>5.37</v>
      </c>
      <c r="J2085" s="194">
        <f t="shared" si="161"/>
        <v>5.0350000000000001</v>
      </c>
      <c r="K2085" s="219">
        <f>InpC!$F$55*100</f>
        <v>0.15</v>
      </c>
      <c r="L2085" s="219">
        <f>InpC!$F$64*100</f>
        <v>0</v>
      </c>
      <c r="M2085" s="194">
        <f t="shared" si="162"/>
        <v>4.8849999999999998</v>
      </c>
      <c r="N2085" s="194">
        <f t="shared" si="163"/>
        <v>4.8849999999999998</v>
      </c>
    </row>
    <row r="2086" spans="5:14" x14ac:dyDescent="0.25">
      <c r="E2086" s="220">
        <f t="shared" si="164"/>
        <v>45285</v>
      </c>
      <c r="F2086" s="219">
        <f xml:space="preserve"> InpC!$F$28</f>
        <v>4</v>
      </c>
      <c r="G2086" s="217">
        <f t="shared" si="160"/>
        <v>2024</v>
      </c>
      <c r="H2086" s="216">
        <v>4.7</v>
      </c>
      <c r="I2086" s="216">
        <v>5.37</v>
      </c>
      <c r="J2086" s="194">
        <f t="shared" si="161"/>
        <v>5.0350000000000001</v>
      </c>
      <c r="K2086" s="219">
        <f>InpC!$F$55*100</f>
        <v>0.15</v>
      </c>
      <c r="L2086" s="219">
        <f>InpC!$F$64*100</f>
        <v>0</v>
      </c>
      <c r="M2086" s="194">
        <f t="shared" si="162"/>
        <v>4.8849999999999998</v>
      </c>
      <c r="N2086" s="194">
        <f t="shared" si="163"/>
        <v>4.8849999999999998</v>
      </c>
    </row>
    <row r="2087" spans="5:14" x14ac:dyDescent="0.25">
      <c r="E2087" s="220">
        <f t="shared" si="164"/>
        <v>45286</v>
      </c>
      <c r="F2087" s="219">
        <f xml:space="preserve"> InpC!$F$28</f>
        <v>4</v>
      </c>
      <c r="G2087" s="217">
        <f t="shared" si="160"/>
        <v>2024</v>
      </c>
      <c r="H2087" s="216">
        <v>4.7</v>
      </c>
      <c r="I2087" s="216">
        <v>5.37</v>
      </c>
      <c r="J2087" s="194">
        <f t="shared" si="161"/>
        <v>5.0350000000000001</v>
      </c>
      <c r="K2087" s="219">
        <f>InpC!$F$55*100</f>
        <v>0.15</v>
      </c>
      <c r="L2087" s="219">
        <f>InpC!$F$64*100</f>
        <v>0</v>
      </c>
      <c r="M2087" s="194">
        <f t="shared" si="162"/>
        <v>4.8849999999999998</v>
      </c>
      <c r="N2087" s="194">
        <f t="shared" si="163"/>
        <v>4.8849999999999998</v>
      </c>
    </row>
    <row r="2088" spans="5:14" x14ac:dyDescent="0.25">
      <c r="E2088" s="220">
        <f t="shared" si="164"/>
        <v>45287</v>
      </c>
      <c r="F2088" s="219">
        <f xml:space="preserve"> InpC!$F$28</f>
        <v>4</v>
      </c>
      <c r="G2088" s="217">
        <f t="shared" si="160"/>
        <v>2024</v>
      </c>
      <c r="H2088" s="216">
        <v>4.6500000000000004</v>
      </c>
      <c r="I2088" s="216">
        <v>5.32</v>
      </c>
      <c r="J2088" s="194">
        <f t="shared" si="161"/>
        <v>4.9850000000000003</v>
      </c>
      <c r="K2088" s="219">
        <f>InpC!$F$55*100</f>
        <v>0.15</v>
      </c>
      <c r="L2088" s="219">
        <f>InpC!$F$64*100</f>
        <v>0</v>
      </c>
      <c r="M2088" s="194">
        <f t="shared" si="162"/>
        <v>4.835</v>
      </c>
      <c r="N2088" s="194">
        <f t="shared" si="163"/>
        <v>4.835</v>
      </c>
    </row>
    <row r="2089" spans="5:14" x14ac:dyDescent="0.25">
      <c r="E2089" s="220">
        <f t="shared" si="164"/>
        <v>45288</v>
      </c>
      <c r="F2089" s="219">
        <f xml:space="preserve"> InpC!$F$28</f>
        <v>4</v>
      </c>
      <c r="G2089" s="217">
        <f t="shared" si="160"/>
        <v>2024</v>
      </c>
      <c r="H2089" s="216">
        <v>4.7</v>
      </c>
      <c r="I2089" s="216">
        <v>5.37</v>
      </c>
      <c r="J2089" s="194">
        <f t="shared" si="161"/>
        <v>5.0350000000000001</v>
      </c>
      <c r="K2089" s="219">
        <f>InpC!$F$55*100</f>
        <v>0.15</v>
      </c>
      <c r="L2089" s="219">
        <f>InpC!$F$64*100</f>
        <v>0</v>
      </c>
      <c r="M2089" s="194">
        <f t="shared" si="162"/>
        <v>4.8849999999999998</v>
      </c>
      <c r="N2089" s="194">
        <f t="shared" si="163"/>
        <v>4.8849999999999998</v>
      </c>
    </row>
    <row r="2090" spans="5:14" x14ac:dyDescent="0.25">
      <c r="E2090" s="220">
        <f t="shared" si="164"/>
        <v>45289</v>
      </c>
      <c r="F2090" s="219">
        <f xml:space="preserve"> InpC!$F$28</f>
        <v>4</v>
      </c>
      <c r="G2090" s="217">
        <f t="shared" si="160"/>
        <v>2024</v>
      </c>
      <c r="H2090" s="216">
        <v>4.76</v>
      </c>
      <c r="I2090" s="216">
        <v>5.43</v>
      </c>
      <c r="J2090" s="194">
        <f t="shared" si="161"/>
        <v>5.0949999999999998</v>
      </c>
      <c r="K2090" s="219">
        <f>InpC!$F$55*100</f>
        <v>0.15</v>
      </c>
      <c r="L2090" s="219">
        <f>InpC!$F$64*100</f>
        <v>0</v>
      </c>
      <c r="M2090" s="194">
        <f t="shared" si="162"/>
        <v>4.9449999999999994</v>
      </c>
      <c r="N2090" s="194">
        <f t="shared" si="163"/>
        <v>4.9449999999999994</v>
      </c>
    </row>
    <row r="2091" spans="5:14" x14ac:dyDescent="0.25">
      <c r="E2091" s="220">
        <f t="shared" si="164"/>
        <v>45292</v>
      </c>
      <c r="F2091" s="219">
        <f xml:space="preserve"> InpC!$F$28</f>
        <v>4</v>
      </c>
      <c r="G2091" s="217">
        <f t="shared" si="160"/>
        <v>2024</v>
      </c>
      <c r="H2091" s="216">
        <v>4.78</v>
      </c>
      <c r="I2091" s="216">
        <v>5.44</v>
      </c>
      <c r="J2091" s="194">
        <f t="shared" si="161"/>
        <v>5.1100000000000003</v>
      </c>
      <c r="K2091" s="219">
        <f>InpC!$F$55*100</f>
        <v>0.15</v>
      </c>
      <c r="L2091" s="219">
        <f>InpC!$F$64*100</f>
        <v>0</v>
      </c>
      <c r="M2091" s="194">
        <f t="shared" si="162"/>
        <v>4.96</v>
      </c>
      <c r="N2091" s="194">
        <f t="shared" si="163"/>
        <v>4.96</v>
      </c>
    </row>
    <row r="2092" spans="5:14" x14ac:dyDescent="0.25">
      <c r="E2092" s="220">
        <f t="shared" si="164"/>
        <v>45293</v>
      </c>
      <c r="F2092" s="219">
        <f xml:space="preserve"> InpC!$F$28</f>
        <v>4</v>
      </c>
      <c r="G2092" s="217">
        <f t="shared" si="160"/>
        <v>2024</v>
      </c>
      <c r="H2092" s="216">
        <v>4.8899999999999997</v>
      </c>
      <c r="I2092" s="216">
        <v>5.55</v>
      </c>
      <c r="J2092" s="194">
        <f t="shared" si="161"/>
        <v>5.22</v>
      </c>
      <c r="K2092" s="219">
        <f>InpC!$F$55*100</f>
        <v>0.15</v>
      </c>
      <c r="L2092" s="219">
        <f>InpC!$F$64*100</f>
        <v>0</v>
      </c>
      <c r="M2092" s="194">
        <f t="shared" si="162"/>
        <v>5.0699999999999994</v>
      </c>
      <c r="N2092" s="194">
        <f t="shared" si="163"/>
        <v>5.0699999999999994</v>
      </c>
    </row>
    <row r="2093" spans="5:14" x14ac:dyDescent="0.25">
      <c r="E2093" s="220">
        <f t="shared" si="164"/>
        <v>45294</v>
      </c>
      <c r="F2093" s="219">
        <f xml:space="preserve"> InpC!$F$28</f>
        <v>4</v>
      </c>
      <c r="G2093" s="217">
        <f t="shared" si="160"/>
        <v>2024</v>
      </c>
      <c r="H2093" s="216">
        <v>4.95</v>
      </c>
      <c r="I2093" s="216">
        <v>5.62</v>
      </c>
      <c r="J2093" s="194">
        <f t="shared" si="161"/>
        <v>5.2850000000000001</v>
      </c>
      <c r="K2093" s="219">
        <f>InpC!$F$55*100</f>
        <v>0.15</v>
      </c>
      <c r="L2093" s="219">
        <f>InpC!$F$64*100</f>
        <v>0</v>
      </c>
      <c r="M2093" s="194">
        <f t="shared" si="162"/>
        <v>5.1349999999999998</v>
      </c>
      <c r="N2093" s="194">
        <f t="shared" si="163"/>
        <v>5.1349999999999998</v>
      </c>
    </row>
    <row r="2094" spans="5:14" x14ac:dyDescent="0.25">
      <c r="E2094" s="220">
        <f t="shared" si="164"/>
        <v>45295</v>
      </c>
      <c r="F2094" s="219">
        <f xml:space="preserve"> InpC!$F$28</f>
        <v>4</v>
      </c>
      <c r="G2094" s="217">
        <f t="shared" si="160"/>
        <v>2024</v>
      </c>
      <c r="H2094" s="216">
        <v>5</v>
      </c>
      <c r="I2094" s="216">
        <v>5.66</v>
      </c>
      <c r="J2094" s="194">
        <f t="shared" si="161"/>
        <v>5.33</v>
      </c>
      <c r="K2094" s="219">
        <f>InpC!$F$55*100</f>
        <v>0.15</v>
      </c>
      <c r="L2094" s="219">
        <f>InpC!$F$64*100</f>
        <v>0</v>
      </c>
      <c r="M2094" s="194">
        <f t="shared" si="162"/>
        <v>5.18</v>
      </c>
      <c r="N2094" s="194">
        <f t="shared" si="163"/>
        <v>5.18</v>
      </c>
    </row>
    <row r="2095" spans="5:14" x14ac:dyDescent="0.25">
      <c r="E2095" s="220">
        <f t="shared" si="164"/>
        <v>45296</v>
      </c>
      <c r="F2095" s="219">
        <f xml:space="preserve"> InpC!$F$28</f>
        <v>4</v>
      </c>
      <c r="G2095" s="217">
        <f t="shared" si="160"/>
        <v>2024</v>
      </c>
      <c r="H2095" s="216">
        <v>5.05</v>
      </c>
      <c r="I2095" s="216">
        <v>5.72</v>
      </c>
      <c r="J2095" s="194">
        <f t="shared" si="161"/>
        <v>5.3849999999999998</v>
      </c>
      <c r="K2095" s="219">
        <f>InpC!$F$55*100</f>
        <v>0.15</v>
      </c>
      <c r="L2095" s="219">
        <f>InpC!$F$64*100</f>
        <v>0</v>
      </c>
      <c r="M2095" s="194">
        <f t="shared" si="162"/>
        <v>5.2349999999999994</v>
      </c>
      <c r="N2095" s="194">
        <f t="shared" si="163"/>
        <v>5.2349999999999994</v>
      </c>
    </row>
    <row r="2096" spans="5:14" x14ac:dyDescent="0.25">
      <c r="E2096" s="220">
        <f t="shared" si="164"/>
        <v>45299</v>
      </c>
      <c r="F2096" s="219">
        <f xml:space="preserve"> InpC!$F$28</f>
        <v>4</v>
      </c>
      <c r="G2096" s="217">
        <f t="shared" si="160"/>
        <v>2024</v>
      </c>
      <c r="H2096" s="216">
        <v>5.08</v>
      </c>
      <c r="I2096" s="216">
        <v>5.74</v>
      </c>
      <c r="J2096" s="194">
        <f t="shared" si="161"/>
        <v>5.41</v>
      </c>
      <c r="K2096" s="219">
        <f>InpC!$F$55*100</f>
        <v>0.15</v>
      </c>
      <c r="L2096" s="219">
        <f>InpC!$F$64*100</f>
        <v>0</v>
      </c>
      <c r="M2096" s="194">
        <f t="shared" si="162"/>
        <v>5.26</v>
      </c>
      <c r="N2096" s="194">
        <f t="shared" si="163"/>
        <v>5.26</v>
      </c>
    </row>
    <row r="2097" spans="5:14" x14ac:dyDescent="0.25">
      <c r="E2097" s="220">
        <f t="shared" si="164"/>
        <v>45300</v>
      </c>
      <c r="F2097" s="219">
        <f xml:space="preserve"> InpC!$F$28</f>
        <v>4</v>
      </c>
      <c r="G2097" s="217">
        <f t="shared" si="160"/>
        <v>2024</v>
      </c>
      <c r="H2097" s="216">
        <v>5.08</v>
      </c>
      <c r="I2097" s="216">
        <v>5.75</v>
      </c>
      <c r="J2097" s="194">
        <f t="shared" si="161"/>
        <v>5.415</v>
      </c>
      <c r="K2097" s="219">
        <f>InpC!$F$55*100</f>
        <v>0.15</v>
      </c>
      <c r="L2097" s="219">
        <f>InpC!$F$64*100</f>
        <v>0</v>
      </c>
      <c r="M2097" s="194">
        <f t="shared" si="162"/>
        <v>5.2649999999999997</v>
      </c>
      <c r="N2097" s="194">
        <f t="shared" si="163"/>
        <v>5.2649999999999997</v>
      </c>
    </row>
    <row r="2098" spans="5:14" x14ac:dyDescent="0.25">
      <c r="E2098" s="220">
        <f t="shared" si="164"/>
        <v>45301</v>
      </c>
      <c r="F2098" s="219">
        <f xml:space="preserve"> InpC!$F$28</f>
        <v>4</v>
      </c>
      <c r="G2098" s="217">
        <f t="shared" si="160"/>
        <v>2024</v>
      </c>
      <c r="H2098" s="216">
        <v>5.08</v>
      </c>
      <c r="I2098" s="216">
        <v>5.74</v>
      </c>
      <c r="J2098" s="194">
        <f t="shared" si="161"/>
        <v>5.41</v>
      </c>
      <c r="K2098" s="219">
        <f>InpC!$F$55*100</f>
        <v>0.15</v>
      </c>
      <c r="L2098" s="219">
        <f>InpC!$F$64*100</f>
        <v>0</v>
      </c>
      <c r="M2098" s="194">
        <f t="shared" si="162"/>
        <v>5.26</v>
      </c>
      <c r="N2098" s="194">
        <f t="shared" si="163"/>
        <v>5.26</v>
      </c>
    </row>
    <row r="2099" spans="5:14" x14ac:dyDescent="0.25">
      <c r="E2099" s="220">
        <f t="shared" si="164"/>
        <v>45302</v>
      </c>
      <c r="F2099" s="219">
        <f xml:space="preserve"> InpC!$F$28</f>
        <v>4</v>
      </c>
      <c r="G2099" s="217">
        <f t="shared" si="160"/>
        <v>2024</v>
      </c>
      <c r="H2099" s="216">
        <v>5.0999999999999996</v>
      </c>
      <c r="I2099" s="216">
        <v>5.76</v>
      </c>
      <c r="J2099" s="194">
        <f t="shared" si="161"/>
        <v>5.43</v>
      </c>
      <c r="K2099" s="219">
        <f>InpC!$F$55*100</f>
        <v>0.15</v>
      </c>
      <c r="L2099" s="219">
        <f>InpC!$F$64*100</f>
        <v>0</v>
      </c>
      <c r="M2099" s="194">
        <f t="shared" si="162"/>
        <v>5.2799999999999994</v>
      </c>
      <c r="N2099" s="194">
        <f t="shared" si="163"/>
        <v>5.2799999999999994</v>
      </c>
    </row>
    <row r="2100" spans="5:14" x14ac:dyDescent="0.25">
      <c r="E2100" s="220">
        <f t="shared" si="164"/>
        <v>45303</v>
      </c>
      <c r="F2100" s="219">
        <f xml:space="preserve"> InpC!$F$28</f>
        <v>4</v>
      </c>
      <c r="G2100" s="217">
        <f t="shared" si="160"/>
        <v>2024</v>
      </c>
      <c r="H2100" s="216">
        <v>5.09</v>
      </c>
      <c r="I2100" s="216">
        <v>5.74</v>
      </c>
      <c r="J2100" s="194">
        <f t="shared" si="161"/>
        <v>5.415</v>
      </c>
      <c r="K2100" s="219">
        <f>InpC!$F$55*100</f>
        <v>0.15</v>
      </c>
      <c r="L2100" s="219">
        <f>InpC!$F$64*100</f>
        <v>0</v>
      </c>
      <c r="M2100" s="194">
        <f t="shared" si="162"/>
        <v>5.2649999999999997</v>
      </c>
      <c r="N2100" s="194">
        <f t="shared" si="163"/>
        <v>5.2649999999999997</v>
      </c>
    </row>
    <row r="2101" spans="5:14" x14ac:dyDescent="0.25">
      <c r="E2101" s="220">
        <f t="shared" si="164"/>
        <v>45306</v>
      </c>
      <c r="F2101" s="219">
        <f xml:space="preserve"> InpC!$F$28</f>
        <v>4</v>
      </c>
      <c r="G2101" s="217">
        <f t="shared" si="160"/>
        <v>2024</v>
      </c>
      <c r="H2101" s="216">
        <v>5.1100000000000003</v>
      </c>
      <c r="I2101" s="216">
        <v>5.76</v>
      </c>
      <c r="J2101" s="194">
        <f t="shared" si="161"/>
        <v>5.4350000000000005</v>
      </c>
      <c r="K2101" s="219">
        <f>InpC!$F$55*100</f>
        <v>0.15</v>
      </c>
      <c r="L2101" s="219">
        <f>InpC!$F$64*100</f>
        <v>0</v>
      </c>
      <c r="M2101" s="194">
        <f t="shared" si="162"/>
        <v>5.2850000000000001</v>
      </c>
      <c r="N2101" s="194">
        <f t="shared" si="163"/>
        <v>5.2850000000000001</v>
      </c>
    </row>
    <row r="2102" spans="5:14" x14ac:dyDescent="0.25">
      <c r="E2102" s="220">
        <f t="shared" si="164"/>
        <v>45307</v>
      </c>
      <c r="F2102" s="219">
        <f xml:space="preserve"> InpC!$F$28</f>
        <v>4</v>
      </c>
      <c r="G2102" s="217">
        <f t="shared" si="160"/>
        <v>2024</v>
      </c>
      <c r="H2102" s="216">
        <v>5.14</v>
      </c>
      <c r="I2102" s="216">
        <v>5.8</v>
      </c>
      <c r="J2102" s="194">
        <f t="shared" si="161"/>
        <v>5.47</v>
      </c>
      <c r="K2102" s="219">
        <f>InpC!$F$55*100</f>
        <v>0.15</v>
      </c>
      <c r="L2102" s="219">
        <f>InpC!$F$64*100</f>
        <v>0</v>
      </c>
      <c r="M2102" s="194">
        <f t="shared" si="162"/>
        <v>5.3199999999999994</v>
      </c>
      <c r="N2102" s="194">
        <f t="shared" si="163"/>
        <v>5.3199999999999994</v>
      </c>
    </row>
    <row r="2103" spans="5:14" x14ac:dyDescent="0.25">
      <c r="E2103" s="220">
        <f t="shared" si="164"/>
        <v>45308</v>
      </c>
      <c r="F2103" s="219">
        <f xml:space="preserve"> InpC!$F$28</f>
        <v>4</v>
      </c>
      <c r="G2103" s="217">
        <f t="shared" si="160"/>
        <v>2024</v>
      </c>
      <c r="H2103" s="216">
        <v>5.3</v>
      </c>
      <c r="I2103" s="216">
        <v>5.96</v>
      </c>
      <c r="J2103" s="194">
        <f t="shared" si="161"/>
        <v>5.63</v>
      </c>
      <c r="K2103" s="219">
        <f>InpC!$F$55*100</f>
        <v>0.15</v>
      </c>
      <c r="L2103" s="219">
        <f>InpC!$F$64*100</f>
        <v>0</v>
      </c>
      <c r="M2103" s="194">
        <f t="shared" si="162"/>
        <v>5.4799999999999995</v>
      </c>
      <c r="N2103" s="194">
        <f t="shared" si="163"/>
        <v>5.4799999999999995</v>
      </c>
    </row>
    <row r="2104" spans="5:14" x14ac:dyDescent="0.25">
      <c r="E2104" s="220">
        <f t="shared" si="164"/>
        <v>45309</v>
      </c>
      <c r="F2104" s="219">
        <f xml:space="preserve"> InpC!$F$28</f>
        <v>4</v>
      </c>
      <c r="G2104" s="217">
        <f t="shared" si="160"/>
        <v>2024</v>
      </c>
      <c r="H2104" s="216">
        <v>5.28</v>
      </c>
      <c r="I2104" s="216">
        <v>5.94</v>
      </c>
      <c r="J2104" s="194">
        <f t="shared" si="161"/>
        <v>5.61</v>
      </c>
      <c r="K2104" s="219">
        <f>InpC!$F$55*100</f>
        <v>0.15</v>
      </c>
      <c r="L2104" s="219">
        <f>InpC!$F$64*100</f>
        <v>0</v>
      </c>
      <c r="M2104" s="194">
        <f t="shared" si="162"/>
        <v>5.46</v>
      </c>
      <c r="N2104" s="194">
        <f t="shared" si="163"/>
        <v>5.46</v>
      </c>
    </row>
    <row r="2105" spans="5:14" x14ac:dyDescent="0.25">
      <c r="E2105" s="220">
        <f t="shared" si="164"/>
        <v>45310</v>
      </c>
      <c r="F2105" s="219">
        <f xml:space="preserve"> InpC!$F$28</f>
        <v>4</v>
      </c>
      <c r="G2105" s="217">
        <f t="shared" si="160"/>
        <v>2024</v>
      </c>
      <c r="H2105" s="216">
        <v>5.26</v>
      </c>
      <c r="I2105" s="216">
        <v>5.91</v>
      </c>
      <c r="J2105" s="194">
        <f t="shared" si="161"/>
        <v>5.585</v>
      </c>
      <c r="K2105" s="219">
        <f>InpC!$F$55*100</f>
        <v>0.15</v>
      </c>
      <c r="L2105" s="219">
        <f>InpC!$F$64*100</f>
        <v>0</v>
      </c>
      <c r="M2105" s="194">
        <f t="shared" si="162"/>
        <v>5.4349999999999996</v>
      </c>
      <c r="N2105" s="194">
        <f t="shared" si="163"/>
        <v>5.4349999999999996</v>
      </c>
    </row>
    <row r="2106" spans="5:14" x14ac:dyDescent="0.25">
      <c r="E2106" s="220">
        <f t="shared" si="164"/>
        <v>45313</v>
      </c>
      <c r="F2106" s="219">
        <f xml:space="preserve"> InpC!$F$28</f>
        <v>4</v>
      </c>
      <c r="G2106" s="217">
        <f t="shared" si="160"/>
        <v>2024</v>
      </c>
      <c r="H2106" s="216">
        <v>5.2</v>
      </c>
      <c r="I2106" s="216">
        <v>5.86</v>
      </c>
      <c r="J2106" s="194">
        <f t="shared" si="161"/>
        <v>5.53</v>
      </c>
      <c r="K2106" s="219">
        <f>InpC!$F$55*100</f>
        <v>0.15</v>
      </c>
      <c r="L2106" s="219">
        <f>InpC!$F$64*100</f>
        <v>0</v>
      </c>
      <c r="M2106" s="194">
        <f t="shared" si="162"/>
        <v>5.38</v>
      </c>
      <c r="N2106" s="194">
        <f t="shared" si="163"/>
        <v>5.38</v>
      </c>
    </row>
    <row r="2107" spans="5:14" x14ac:dyDescent="0.25">
      <c r="E2107" s="220">
        <f t="shared" si="164"/>
        <v>45314</v>
      </c>
      <c r="F2107" s="219">
        <f xml:space="preserve"> InpC!$F$28</f>
        <v>4</v>
      </c>
      <c r="G2107" s="217">
        <f t="shared" si="160"/>
        <v>2024</v>
      </c>
      <c r="H2107" s="216">
        <v>5.27</v>
      </c>
      <c r="I2107" s="216">
        <v>5.93</v>
      </c>
      <c r="J2107" s="194">
        <f t="shared" si="161"/>
        <v>5.6</v>
      </c>
      <c r="K2107" s="219">
        <f>InpC!$F$55*100</f>
        <v>0.15</v>
      </c>
      <c r="L2107" s="219">
        <f>InpC!$F$64*100</f>
        <v>0</v>
      </c>
      <c r="M2107" s="194">
        <f t="shared" si="162"/>
        <v>5.4499999999999993</v>
      </c>
      <c r="N2107" s="194">
        <f t="shared" si="163"/>
        <v>5.4499999999999993</v>
      </c>
    </row>
    <row r="2108" spans="5:14" x14ac:dyDescent="0.25">
      <c r="E2108" s="220">
        <f t="shared" si="164"/>
        <v>45315</v>
      </c>
      <c r="F2108" s="219">
        <f xml:space="preserve"> InpC!$F$28</f>
        <v>4</v>
      </c>
      <c r="G2108" s="217">
        <f t="shared" si="160"/>
        <v>2024</v>
      </c>
      <c r="H2108" s="216">
        <v>5.29</v>
      </c>
      <c r="I2108" s="216">
        <v>5.95</v>
      </c>
      <c r="J2108" s="194">
        <f t="shared" si="161"/>
        <v>5.62</v>
      </c>
      <c r="K2108" s="219">
        <f>InpC!$F$55*100</f>
        <v>0.15</v>
      </c>
      <c r="L2108" s="219">
        <f>InpC!$F$64*100</f>
        <v>0</v>
      </c>
      <c r="M2108" s="194">
        <f t="shared" si="162"/>
        <v>5.47</v>
      </c>
      <c r="N2108" s="194">
        <f t="shared" si="163"/>
        <v>5.47</v>
      </c>
    </row>
    <row r="2109" spans="5:14" x14ac:dyDescent="0.25">
      <c r="E2109" s="220">
        <f t="shared" si="164"/>
        <v>45316</v>
      </c>
      <c r="F2109" s="219">
        <f xml:space="preserve"> InpC!$F$28</f>
        <v>4</v>
      </c>
      <c r="G2109" s="217">
        <f t="shared" si="160"/>
        <v>2024</v>
      </c>
      <c r="H2109" s="216">
        <v>5.27</v>
      </c>
      <c r="I2109" s="216">
        <v>5.93</v>
      </c>
      <c r="J2109" s="194">
        <f t="shared" si="161"/>
        <v>5.6</v>
      </c>
      <c r="K2109" s="219">
        <f>InpC!$F$55*100</f>
        <v>0.15</v>
      </c>
      <c r="L2109" s="219">
        <f>InpC!$F$64*100</f>
        <v>0</v>
      </c>
      <c r="M2109" s="194">
        <f t="shared" si="162"/>
        <v>5.4499999999999993</v>
      </c>
      <c r="N2109" s="194">
        <f t="shared" si="163"/>
        <v>5.4499999999999993</v>
      </c>
    </row>
    <row r="2110" spans="5:14" x14ac:dyDescent="0.25">
      <c r="E2110" s="220">
        <f t="shared" si="164"/>
        <v>45317</v>
      </c>
      <c r="F2110" s="219">
        <f xml:space="preserve"> InpC!$F$28</f>
        <v>4</v>
      </c>
      <c r="G2110" s="217">
        <f t="shared" si="160"/>
        <v>2024</v>
      </c>
      <c r="H2110" s="216">
        <v>5.27</v>
      </c>
      <c r="I2110" s="216">
        <v>5.93</v>
      </c>
      <c r="J2110" s="194">
        <f t="shared" si="161"/>
        <v>5.6</v>
      </c>
      <c r="K2110" s="219">
        <f>InpC!$F$55*100</f>
        <v>0.15</v>
      </c>
      <c r="L2110" s="219">
        <f>InpC!$F$64*100</f>
        <v>0</v>
      </c>
      <c r="M2110" s="194">
        <f t="shared" si="162"/>
        <v>5.4499999999999993</v>
      </c>
      <c r="N2110" s="194">
        <f t="shared" si="163"/>
        <v>5.4499999999999993</v>
      </c>
    </row>
    <row r="2111" spans="5:14" x14ac:dyDescent="0.25">
      <c r="E2111" s="220">
        <f t="shared" si="164"/>
        <v>45320</v>
      </c>
      <c r="F2111" s="219">
        <f xml:space="preserve"> InpC!$F$28</f>
        <v>4</v>
      </c>
      <c r="G2111" s="217">
        <f t="shared" si="160"/>
        <v>2024</v>
      </c>
      <c r="H2111" s="216">
        <v>5.21</v>
      </c>
      <c r="I2111" s="216">
        <v>5.86</v>
      </c>
      <c r="J2111" s="194">
        <f t="shared" si="161"/>
        <v>5.5350000000000001</v>
      </c>
      <c r="K2111" s="219">
        <f>InpC!$F$55*100</f>
        <v>0.15</v>
      </c>
      <c r="L2111" s="219">
        <f>InpC!$F$64*100</f>
        <v>0</v>
      </c>
      <c r="M2111" s="194">
        <f t="shared" si="162"/>
        <v>5.3849999999999998</v>
      </c>
      <c r="N2111" s="194">
        <f t="shared" si="163"/>
        <v>5.3849999999999998</v>
      </c>
    </row>
    <row r="2112" spans="5:14" x14ac:dyDescent="0.25">
      <c r="E2112" s="220">
        <f t="shared" si="164"/>
        <v>45321</v>
      </c>
      <c r="F2112" s="219">
        <f xml:space="preserve"> InpC!$F$28</f>
        <v>4</v>
      </c>
      <c r="G2112" s="217">
        <f t="shared" si="160"/>
        <v>2024</v>
      </c>
      <c r="H2112" s="216">
        <v>5.18</v>
      </c>
      <c r="I2112" s="216">
        <v>5.83</v>
      </c>
      <c r="J2112" s="194">
        <f t="shared" si="161"/>
        <v>5.5049999999999999</v>
      </c>
      <c r="K2112" s="219">
        <f>InpC!$F$55*100</f>
        <v>0.15</v>
      </c>
      <c r="L2112" s="219">
        <f>InpC!$F$64*100</f>
        <v>0</v>
      </c>
      <c r="M2112" s="194">
        <f t="shared" si="162"/>
        <v>5.3549999999999995</v>
      </c>
      <c r="N2112" s="194">
        <f t="shared" si="163"/>
        <v>5.3549999999999995</v>
      </c>
    </row>
    <row r="2113" spans="5:14" x14ac:dyDescent="0.25">
      <c r="E2113" s="220">
        <f t="shared" si="164"/>
        <v>45322</v>
      </c>
      <c r="F2113" s="219">
        <f xml:space="preserve"> InpC!$F$28</f>
        <v>4</v>
      </c>
      <c r="G2113" s="217">
        <f t="shared" si="160"/>
        <v>2024</v>
      </c>
      <c r="H2113" s="216">
        <v>5.09</v>
      </c>
      <c r="I2113" s="216">
        <v>5.74</v>
      </c>
      <c r="J2113" s="194">
        <f t="shared" si="161"/>
        <v>5.415</v>
      </c>
      <c r="K2113" s="219">
        <f>InpC!$F$55*100</f>
        <v>0.15</v>
      </c>
      <c r="L2113" s="219">
        <f>InpC!$F$64*100</f>
        <v>0</v>
      </c>
      <c r="M2113" s="194">
        <f t="shared" si="162"/>
        <v>5.2649999999999997</v>
      </c>
      <c r="N2113" s="194">
        <f t="shared" si="163"/>
        <v>5.2649999999999997</v>
      </c>
    </row>
    <row r="2114" spans="5:14" x14ac:dyDescent="0.25">
      <c r="E2114" s="220">
        <f t="shared" si="164"/>
        <v>45323</v>
      </c>
      <c r="F2114" s="219">
        <f xml:space="preserve"> InpC!$F$28</f>
        <v>4</v>
      </c>
      <c r="G2114" s="217">
        <f t="shared" si="160"/>
        <v>2024</v>
      </c>
      <c r="H2114" s="216">
        <v>5.04</v>
      </c>
      <c r="I2114" s="216">
        <v>5.71</v>
      </c>
      <c r="J2114" s="194">
        <f t="shared" si="161"/>
        <v>5.375</v>
      </c>
      <c r="K2114" s="219">
        <f>InpC!$F$55*100</f>
        <v>0.15</v>
      </c>
      <c r="L2114" s="219">
        <f>InpC!$F$64*100</f>
        <v>0</v>
      </c>
      <c r="M2114" s="194">
        <f t="shared" si="162"/>
        <v>5.2249999999999996</v>
      </c>
      <c r="N2114" s="194">
        <f t="shared" si="163"/>
        <v>5.2249999999999996</v>
      </c>
    </row>
    <row r="2115" spans="5:14" x14ac:dyDescent="0.25">
      <c r="E2115" s="220">
        <f t="shared" si="164"/>
        <v>45324</v>
      </c>
      <c r="F2115" s="219">
        <f xml:space="preserve"> InpC!$F$28</f>
        <v>4</v>
      </c>
      <c r="G2115" s="217">
        <f t="shared" si="160"/>
        <v>2024</v>
      </c>
      <c r="H2115" s="216">
        <v>5.16</v>
      </c>
      <c r="I2115" s="216">
        <v>5.82</v>
      </c>
      <c r="J2115" s="194">
        <f t="shared" si="161"/>
        <v>5.49</v>
      </c>
      <c r="K2115" s="219">
        <f>InpC!$F$55*100</f>
        <v>0.15</v>
      </c>
      <c r="L2115" s="219">
        <f>InpC!$F$64*100</f>
        <v>0</v>
      </c>
      <c r="M2115" s="194">
        <f t="shared" si="162"/>
        <v>5.34</v>
      </c>
      <c r="N2115" s="194">
        <f t="shared" si="163"/>
        <v>5.34</v>
      </c>
    </row>
    <row r="2116" spans="5:14" x14ac:dyDescent="0.25">
      <c r="E2116" s="220">
        <f t="shared" si="164"/>
        <v>45327</v>
      </c>
      <c r="F2116" s="219">
        <f xml:space="preserve"> InpC!$F$28</f>
        <v>4</v>
      </c>
      <c r="G2116" s="217">
        <f t="shared" si="160"/>
        <v>2024</v>
      </c>
      <c r="H2116" s="216">
        <v>5.27</v>
      </c>
      <c r="I2116" s="216">
        <v>5.92</v>
      </c>
      <c r="J2116" s="194">
        <f t="shared" si="161"/>
        <v>5.5949999999999998</v>
      </c>
      <c r="K2116" s="219">
        <f>InpC!$F$55*100</f>
        <v>0.15</v>
      </c>
      <c r="L2116" s="219">
        <f>InpC!$F$64*100</f>
        <v>0</v>
      </c>
      <c r="M2116" s="194">
        <f t="shared" si="162"/>
        <v>5.4449999999999994</v>
      </c>
      <c r="N2116" s="194">
        <f t="shared" si="163"/>
        <v>5.4449999999999994</v>
      </c>
    </row>
    <row r="2117" spans="5:14" x14ac:dyDescent="0.25">
      <c r="E2117" s="220">
        <f t="shared" si="164"/>
        <v>45328</v>
      </c>
      <c r="F2117" s="219">
        <f xml:space="preserve"> InpC!$F$28</f>
        <v>4</v>
      </c>
      <c r="G2117" s="217">
        <f t="shared" si="160"/>
        <v>2024</v>
      </c>
      <c r="H2117" s="216">
        <v>5.19</v>
      </c>
      <c r="I2117" s="216">
        <v>5.83</v>
      </c>
      <c r="J2117" s="194">
        <f t="shared" si="161"/>
        <v>5.51</v>
      </c>
      <c r="K2117" s="219">
        <f>InpC!$F$55*100</f>
        <v>0.15</v>
      </c>
      <c r="L2117" s="219">
        <f>InpC!$F$64*100</f>
        <v>0</v>
      </c>
      <c r="M2117" s="194">
        <f t="shared" si="162"/>
        <v>5.3599999999999994</v>
      </c>
      <c r="N2117" s="194">
        <f t="shared" si="163"/>
        <v>5.3599999999999994</v>
      </c>
    </row>
    <row r="2118" spans="5:14" x14ac:dyDescent="0.25">
      <c r="E2118" s="220">
        <f t="shared" si="164"/>
        <v>45329</v>
      </c>
      <c r="F2118" s="219">
        <f xml:space="preserve"> InpC!$F$28</f>
        <v>4</v>
      </c>
      <c r="G2118" s="217">
        <f t="shared" si="160"/>
        <v>2024</v>
      </c>
      <c r="H2118" s="216">
        <v>5.18</v>
      </c>
      <c r="I2118" s="216">
        <v>5.81</v>
      </c>
      <c r="J2118" s="194">
        <f t="shared" si="161"/>
        <v>5.4949999999999992</v>
      </c>
      <c r="K2118" s="219">
        <f>InpC!$F$55*100</f>
        <v>0.15</v>
      </c>
      <c r="L2118" s="219">
        <f>InpC!$F$64*100</f>
        <v>0</v>
      </c>
      <c r="M2118" s="194">
        <f t="shared" si="162"/>
        <v>5.3449999999999989</v>
      </c>
      <c r="N2118" s="194">
        <f t="shared" si="163"/>
        <v>5.3449999999999989</v>
      </c>
    </row>
    <row r="2119" spans="5:14" x14ac:dyDescent="0.25">
      <c r="E2119" s="220">
        <f t="shared" si="164"/>
        <v>45330</v>
      </c>
      <c r="F2119" s="219">
        <f xml:space="preserve"> InpC!$F$28</f>
        <v>4</v>
      </c>
      <c r="G2119" s="217">
        <f t="shared" ref="G2119:G2182" si="165">YEAR(E2119) + IF(MONTH(E2119) &gt;= F2119, 1, 0)</f>
        <v>2024</v>
      </c>
      <c r="H2119" s="216">
        <v>5.22</v>
      </c>
      <c r="I2119" s="216">
        <v>5.85</v>
      </c>
      <c r="J2119" s="194">
        <f t="shared" ref="J2119:J2182" si="166">IFERROR(AVERAGE(H2119:I2119),"")</f>
        <v>5.5350000000000001</v>
      </c>
      <c r="K2119" s="219">
        <f>InpC!$F$55*100</f>
        <v>0.15</v>
      </c>
      <c r="L2119" s="219">
        <f>InpC!$F$64*100</f>
        <v>0</v>
      </c>
      <c r="M2119" s="194">
        <f t="shared" ref="M2119:M2182" si="167" xml:space="preserve"> IFERROR(J2119 - K2119,"")</f>
        <v>5.3849999999999998</v>
      </c>
      <c r="N2119" s="194">
        <f t="shared" ref="N2119:N2182" si="168">IFERROR(J2119-K2119+L2119,"")</f>
        <v>5.3849999999999998</v>
      </c>
    </row>
    <row r="2120" spans="5:14" x14ac:dyDescent="0.25">
      <c r="E2120" s="220">
        <f t="shared" ref="E2120:E2183" si="169">WORKDAY(E2119,1,)</f>
        <v>45331</v>
      </c>
      <c r="F2120" s="219">
        <f xml:space="preserve"> InpC!$F$28</f>
        <v>4</v>
      </c>
      <c r="G2120" s="217">
        <f t="shared" si="165"/>
        <v>2024</v>
      </c>
      <c r="H2120" s="216">
        <v>5.25</v>
      </c>
      <c r="I2120" s="216">
        <v>5.88</v>
      </c>
      <c r="J2120" s="194">
        <f t="shared" si="166"/>
        <v>5.5649999999999995</v>
      </c>
      <c r="K2120" s="219">
        <f>InpC!$F$55*100</f>
        <v>0.15</v>
      </c>
      <c r="L2120" s="219">
        <f>InpC!$F$64*100</f>
        <v>0</v>
      </c>
      <c r="M2120" s="194">
        <f t="shared" si="167"/>
        <v>5.4149999999999991</v>
      </c>
      <c r="N2120" s="194">
        <f t="shared" si="168"/>
        <v>5.4149999999999991</v>
      </c>
    </row>
    <row r="2121" spans="5:14" x14ac:dyDescent="0.25">
      <c r="E2121" s="220">
        <f t="shared" si="169"/>
        <v>45334</v>
      </c>
      <c r="F2121" s="219">
        <f xml:space="preserve"> InpC!$F$28</f>
        <v>4</v>
      </c>
      <c r="G2121" s="217">
        <f t="shared" si="165"/>
        <v>2024</v>
      </c>
      <c r="H2121" s="216">
        <v>5.22</v>
      </c>
      <c r="I2121" s="216">
        <v>5.85</v>
      </c>
      <c r="J2121" s="194">
        <f t="shared" si="166"/>
        <v>5.5350000000000001</v>
      </c>
      <c r="K2121" s="219">
        <f>InpC!$F$55*100</f>
        <v>0.15</v>
      </c>
      <c r="L2121" s="219">
        <f>InpC!$F$64*100</f>
        <v>0</v>
      </c>
      <c r="M2121" s="194">
        <f t="shared" si="167"/>
        <v>5.3849999999999998</v>
      </c>
      <c r="N2121" s="194">
        <f t="shared" si="168"/>
        <v>5.3849999999999998</v>
      </c>
    </row>
    <row r="2122" spans="5:14" x14ac:dyDescent="0.25">
      <c r="E2122" s="220">
        <f t="shared" si="169"/>
        <v>45335</v>
      </c>
      <c r="F2122" s="219">
        <f xml:space="preserve"> InpC!$F$28</f>
        <v>4</v>
      </c>
      <c r="G2122" s="217">
        <f t="shared" si="165"/>
        <v>2024</v>
      </c>
      <c r="H2122" s="216">
        <v>5.27</v>
      </c>
      <c r="I2122" s="216">
        <v>5.9</v>
      </c>
      <c r="J2122" s="194">
        <f t="shared" si="166"/>
        <v>5.585</v>
      </c>
      <c r="K2122" s="219">
        <f>InpC!$F$55*100</f>
        <v>0.15</v>
      </c>
      <c r="L2122" s="219">
        <f>InpC!$F$64*100</f>
        <v>0</v>
      </c>
      <c r="M2122" s="194">
        <f t="shared" si="167"/>
        <v>5.4349999999999996</v>
      </c>
      <c r="N2122" s="194">
        <f t="shared" si="168"/>
        <v>5.4349999999999996</v>
      </c>
    </row>
    <row r="2123" spans="5:14" x14ac:dyDescent="0.25">
      <c r="E2123" s="220">
        <f t="shared" si="169"/>
        <v>45336</v>
      </c>
      <c r="F2123" s="219">
        <f xml:space="preserve"> InpC!$F$28</f>
        <v>4</v>
      </c>
      <c r="G2123" s="217">
        <f t="shared" si="165"/>
        <v>2024</v>
      </c>
      <c r="H2123" s="216">
        <v>5.21</v>
      </c>
      <c r="I2123" s="216">
        <v>5.84</v>
      </c>
      <c r="J2123" s="194">
        <f t="shared" si="166"/>
        <v>5.5250000000000004</v>
      </c>
      <c r="K2123" s="219">
        <f>InpC!$F$55*100</f>
        <v>0.15</v>
      </c>
      <c r="L2123" s="219">
        <f>InpC!$F$64*100</f>
        <v>0</v>
      </c>
      <c r="M2123" s="194">
        <f t="shared" si="167"/>
        <v>5.375</v>
      </c>
      <c r="N2123" s="194">
        <f t="shared" si="168"/>
        <v>5.375</v>
      </c>
    </row>
    <row r="2124" spans="5:14" x14ac:dyDescent="0.25">
      <c r="E2124" s="220">
        <f t="shared" si="169"/>
        <v>45337</v>
      </c>
      <c r="F2124" s="219">
        <f xml:space="preserve"> InpC!$F$28</f>
        <v>4</v>
      </c>
      <c r="G2124" s="217">
        <f t="shared" si="165"/>
        <v>2024</v>
      </c>
      <c r="H2124" s="216">
        <v>5.19</v>
      </c>
      <c r="I2124" s="216">
        <v>5.82</v>
      </c>
      <c r="J2124" s="194">
        <f t="shared" si="166"/>
        <v>5.5050000000000008</v>
      </c>
      <c r="K2124" s="219">
        <f>InpC!$F$55*100</f>
        <v>0.15</v>
      </c>
      <c r="L2124" s="219">
        <f>InpC!$F$64*100</f>
        <v>0</v>
      </c>
      <c r="M2124" s="194">
        <f t="shared" si="167"/>
        <v>5.3550000000000004</v>
      </c>
      <c r="N2124" s="194">
        <f t="shared" si="168"/>
        <v>5.3550000000000004</v>
      </c>
    </row>
    <row r="2125" spans="5:14" x14ac:dyDescent="0.25">
      <c r="E2125" s="220">
        <f t="shared" si="169"/>
        <v>45338</v>
      </c>
      <c r="F2125" s="219">
        <f xml:space="preserve"> InpC!$F$28</f>
        <v>4</v>
      </c>
      <c r="G2125" s="217">
        <f t="shared" si="165"/>
        <v>2024</v>
      </c>
      <c r="H2125" s="216">
        <v>5.25</v>
      </c>
      <c r="I2125" s="216">
        <v>5.88</v>
      </c>
      <c r="J2125" s="194">
        <f t="shared" si="166"/>
        <v>5.5649999999999995</v>
      </c>
      <c r="K2125" s="219">
        <f>InpC!$F$55*100</f>
        <v>0.15</v>
      </c>
      <c r="L2125" s="219">
        <f>InpC!$F$64*100</f>
        <v>0</v>
      </c>
      <c r="M2125" s="194">
        <f t="shared" si="167"/>
        <v>5.4149999999999991</v>
      </c>
      <c r="N2125" s="194">
        <f t="shared" si="168"/>
        <v>5.4149999999999991</v>
      </c>
    </row>
    <row r="2126" spans="5:14" x14ac:dyDescent="0.25">
      <c r="E2126" s="220">
        <f t="shared" si="169"/>
        <v>45341</v>
      </c>
      <c r="F2126" s="219">
        <f xml:space="preserve"> InpC!$F$28</f>
        <v>4</v>
      </c>
      <c r="G2126" s="217">
        <f t="shared" si="165"/>
        <v>2024</v>
      </c>
      <c r="H2126" s="216">
        <v>5.26</v>
      </c>
      <c r="I2126" s="216">
        <v>5.89</v>
      </c>
      <c r="J2126" s="194">
        <f t="shared" si="166"/>
        <v>5.5749999999999993</v>
      </c>
      <c r="K2126" s="219">
        <f>InpC!$F$55*100</f>
        <v>0.15</v>
      </c>
      <c r="L2126" s="219">
        <f>InpC!$F$64*100</f>
        <v>0</v>
      </c>
      <c r="M2126" s="194">
        <f t="shared" si="167"/>
        <v>5.4249999999999989</v>
      </c>
      <c r="N2126" s="194">
        <f t="shared" si="168"/>
        <v>5.4249999999999989</v>
      </c>
    </row>
    <row r="2127" spans="5:14" x14ac:dyDescent="0.25">
      <c r="E2127" s="220">
        <f t="shared" si="169"/>
        <v>45342</v>
      </c>
      <c r="F2127" s="219">
        <f xml:space="preserve"> InpC!$F$28</f>
        <v>4</v>
      </c>
      <c r="G2127" s="217">
        <f t="shared" si="165"/>
        <v>2024</v>
      </c>
      <c r="H2127" s="216">
        <v>5.21</v>
      </c>
      <c r="I2127" s="216">
        <v>5.84</v>
      </c>
      <c r="J2127" s="194">
        <f t="shared" si="166"/>
        <v>5.5250000000000004</v>
      </c>
      <c r="K2127" s="219">
        <f>InpC!$F$55*100</f>
        <v>0.15</v>
      </c>
      <c r="L2127" s="219">
        <f>InpC!$F$64*100</f>
        <v>0</v>
      </c>
      <c r="M2127" s="194">
        <f t="shared" si="167"/>
        <v>5.375</v>
      </c>
      <c r="N2127" s="194">
        <f t="shared" si="168"/>
        <v>5.375</v>
      </c>
    </row>
    <row r="2128" spans="5:14" x14ac:dyDescent="0.25">
      <c r="E2128" s="220">
        <f t="shared" si="169"/>
        <v>45343</v>
      </c>
      <c r="F2128" s="219">
        <f xml:space="preserve"> InpC!$F$28</f>
        <v>4</v>
      </c>
      <c r="G2128" s="217">
        <f t="shared" si="165"/>
        <v>2024</v>
      </c>
      <c r="H2128" s="216">
        <v>5.22</v>
      </c>
      <c r="I2128" s="216">
        <v>5.85</v>
      </c>
      <c r="J2128" s="194">
        <f t="shared" si="166"/>
        <v>5.5350000000000001</v>
      </c>
      <c r="K2128" s="219">
        <f>InpC!$F$55*100</f>
        <v>0.15</v>
      </c>
      <c r="L2128" s="219">
        <f>InpC!$F$64*100</f>
        <v>0</v>
      </c>
      <c r="M2128" s="194">
        <f t="shared" si="167"/>
        <v>5.3849999999999998</v>
      </c>
      <c r="N2128" s="194">
        <f t="shared" si="168"/>
        <v>5.3849999999999998</v>
      </c>
    </row>
    <row r="2129" spans="5:14" x14ac:dyDescent="0.25">
      <c r="E2129" s="220">
        <f t="shared" si="169"/>
        <v>45344</v>
      </c>
      <c r="F2129" s="219">
        <f xml:space="preserve"> InpC!$F$28</f>
        <v>4</v>
      </c>
      <c r="G2129" s="217">
        <f t="shared" si="165"/>
        <v>2024</v>
      </c>
      <c r="H2129" s="216">
        <v>5.22</v>
      </c>
      <c r="I2129" s="216">
        <v>5.84</v>
      </c>
      <c r="J2129" s="194">
        <f t="shared" si="166"/>
        <v>5.5299999999999994</v>
      </c>
      <c r="K2129" s="219">
        <f>InpC!$F$55*100</f>
        <v>0.15</v>
      </c>
      <c r="L2129" s="219">
        <f>InpC!$F$64*100</f>
        <v>0</v>
      </c>
      <c r="M2129" s="194">
        <f t="shared" si="167"/>
        <v>5.379999999999999</v>
      </c>
      <c r="N2129" s="194">
        <f t="shared" si="168"/>
        <v>5.379999999999999</v>
      </c>
    </row>
    <row r="2130" spans="5:14" x14ac:dyDescent="0.25">
      <c r="E2130" s="220">
        <f t="shared" si="169"/>
        <v>45345</v>
      </c>
      <c r="F2130" s="219">
        <f xml:space="preserve"> InpC!$F$28</f>
        <v>4</v>
      </c>
      <c r="G2130" s="217">
        <f t="shared" si="165"/>
        <v>2024</v>
      </c>
      <c r="H2130" s="216">
        <v>5.18</v>
      </c>
      <c r="I2130" s="216">
        <v>5.81</v>
      </c>
      <c r="J2130" s="194">
        <f t="shared" si="166"/>
        <v>5.4949999999999992</v>
      </c>
      <c r="K2130" s="219">
        <f>InpC!$F$55*100</f>
        <v>0.15</v>
      </c>
      <c r="L2130" s="219">
        <f>InpC!$F$64*100</f>
        <v>0</v>
      </c>
      <c r="M2130" s="194">
        <f t="shared" si="167"/>
        <v>5.3449999999999989</v>
      </c>
      <c r="N2130" s="194">
        <f t="shared" si="168"/>
        <v>5.3449999999999989</v>
      </c>
    </row>
    <row r="2131" spans="5:14" x14ac:dyDescent="0.25">
      <c r="E2131" s="220">
        <f t="shared" si="169"/>
        <v>45348</v>
      </c>
      <c r="F2131" s="219">
        <f xml:space="preserve"> InpC!$F$28</f>
        <v>4</v>
      </c>
      <c r="G2131" s="217">
        <f t="shared" si="165"/>
        <v>2024</v>
      </c>
      <c r="H2131" s="216">
        <v>5.19</v>
      </c>
      <c r="I2131" s="216">
        <v>5.81</v>
      </c>
      <c r="J2131" s="194">
        <f t="shared" si="166"/>
        <v>5.5</v>
      </c>
      <c r="K2131" s="219">
        <f>InpC!$F$55*100</f>
        <v>0.15</v>
      </c>
      <c r="L2131" s="219">
        <f>InpC!$F$64*100</f>
        <v>0</v>
      </c>
      <c r="M2131" s="194">
        <f t="shared" si="167"/>
        <v>5.35</v>
      </c>
      <c r="N2131" s="194">
        <f t="shared" si="168"/>
        <v>5.35</v>
      </c>
    </row>
    <row r="2132" spans="5:14" x14ac:dyDescent="0.25">
      <c r="E2132" s="220">
        <f t="shared" si="169"/>
        <v>45349</v>
      </c>
      <c r="F2132" s="219">
        <f xml:space="preserve"> InpC!$F$28</f>
        <v>4</v>
      </c>
      <c r="G2132" s="217">
        <f t="shared" si="165"/>
        <v>2024</v>
      </c>
      <c r="H2132" s="216">
        <v>5.24</v>
      </c>
      <c r="I2132" s="216">
        <v>5.87</v>
      </c>
      <c r="J2132" s="194">
        <f t="shared" si="166"/>
        <v>5.5549999999999997</v>
      </c>
      <c r="K2132" s="219">
        <f>InpC!$F$55*100</f>
        <v>0.15</v>
      </c>
      <c r="L2132" s="219">
        <f>InpC!$F$64*100</f>
        <v>0</v>
      </c>
      <c r="M2132" s="194">
        <f t="shared" si="167"/>
        <v>5.4049999999999994</v>
      </c>
      <c r="N2132" s="194">
        <f t="shared" si="168"/>
        <v>5.4049999999999994</v>
      </c>
    </row>
    <row r="2133" spans="5:14" x14ac:dyDescent="0.25">
      <c r="E2133" s="220">
        <f t="shared" si="169"/>
        <v>45350</v>
      </c>
      <c r="F2133" s="219">
        <f xml:space="preserve"> InpC!$F$28</f>
        <v>4</v>
      </c>
      <c r="G2133" s="217">
        <f t="shared" si="165"/>
        <v>2024</v>
      </c>
      <c r="H2133" s="216">
        <v>5.27</v>
      </c>
      <c r="I2133" s="216">
        <v>5.9</v>
      </c>
      <c r="J2133" s="194">
        <f t="shared" si="166"/>
        <v>5.585</v>
      </c>
      <c r="K2133" s="219">
        <f>InpC!$F$55*100</f>
        <v>0.15</v>
      </c>
      <c r="L2133" s="219">
        <f>InpC!$F$64*100</f>
        <v>0</v>
      </c>
      <c r="M2133" s="194">
        <f t="shared" si="167"/>
        <v>5.4349999999999996</v>
      </c>
      <c r="N2133" s="194">
        <f t="shared" si="168"/>
        <v>5.4349999999999996</v>
      </c>
    </row>
    <row r="2134" spans="5:14" x14ac:dyDescent="0.25">
      <c r="E2134" s="220">
        <f t="shared" si="169"/>
        <v>45351</v>
      </c>
      <c r="F2134" s="219">
        <f xml:space="preserve"> InpC!$F$28</f>
        <v>4</v>
      </c>
      <c r="G2134" s="217">
        <f t="shared" si="165"/>
        <v>2024</v>
      </c>
      <c r="H2134" s="216">
        <v>5.23</v>
      </c>
      <c r="I2134" s="216">
        <v>5.86</v>
      </c>
      <c r="J2134" s="194">
        <f t="shared" si="166"/>
        <v>5.5449999999999999</v>
      </c>
      <c r="K2134" s="219">
        <f>InpC!$F$55*100</f>
        <v>0.15</v>
      </c>
      <c r="L2134" s="219">
        <f>InpC!$F$64*100</f>
        <v>0</v>
      </c>
      <c r="M2134" s="194">
        <f t="shared" si="167"/>
        <v>5.3949999999999996</v>
      </c>
      <c r="N2134" s="194">
        <f t="shared" si="168"/>
        <v>5.3949999999999996</v>
      </c>
    </row>
    <row r="2135" spans="5:14" x14ac:dyDescent="0.25">
      <c r="E2135" s="220">
        <f t="shared" si="169"/>
        <v>45352</v>
      </c>
      <c r="F2135" s="219">
        <f xml:space="preserve"> InpC!$F$28</f>
        <v>4</v>
      </c>
      <c r="G2135" s="217">
        <f t="shared" si="165"/>
        <v>2024</v>
      </c>
      <c r="H2135" s="216">
        <v>5.21</v>
      </c>
      <c r="I2135" s="216">
        <v>5.84</v>
      </c>
      <c r="J2135" s="194">
        <f t="shared" si="166"/>
        <v>5.5250000000000004</v>
      </c>
      <c r="K2135" s="219">
        <f>InpC!$F$55*100</f>
        <v>0.15</v>
      </c>
      <c r="L2135" s="219">
        <f>InpC!$F$64*100</f>
        <v>0</v>
      </c>
      <c r="M2135" s="194">
        <f t="shared" si="167"/>
        <v>5.375</v>
      </c>
      <c r="N2135" s="194">
        <f t="shared" si="168"/>
        <v>5.375</v>
      </c>
    </row>
    <row r="2136" spans="5:14" x14ac:dyDescent="0.25">
      <c r="E2136" s="220">
        <f t="shared" si="169"/>
        <v>45355</v>
      </c>
      <c r="F2136" s="219">
        <f xml:space="preserve"> InpC!$F$28</f>
        <v>4</v>
      </c>
      <c r="G2136" s="217">
        <f t="shared" si="165"/>
        <v>2024</v>
      </c>
      <c r="H2136" s="216">
        <v>5.23</v>
      </c>
      <c r="I2136" s="216">
        <v>5.86</v>
      </c>
      <c r="J2136" s="194">
        <f t="shared" si="166"/>
        <v>5.5449999999999999</v>
      </c>
      <c r="K2136" s="219">
        <f>InpC!$F$55*100</f>
        <v>0.15</v>
      </c>
      <c r="L2136" s="219">
        <f>InpC!$F$64*100</f>
        <v>0</v>
      </c>
      <c r="M2136" s="194">
        <f t="shared" si="167"/>
        <v>5.3949999999999996</v>
      </c>
      <c r="N2136" s="194">
        <f t="shared" si="168"/>
        <v>5.3949999999999996</v>
      </c>
    </row>
    <row r="2137" spans="5:14" x14ac:dyDescent="0.25">
      <c r="E2137" s="220">
        <f t="shared" si="169"/>
        <v>45356</v>
      </c>
      <c r="F2137" s="219">
        <f xml:space="preserve"> InpC!$F$28</f>
        <v>4</v>
      </c>
      <c r="G2137" s="217">
        <f t="shared" si="165"/>
        <v>2024</v>
      </c>
      <c r="H2137" s="216">
        <v>5.12</v>
      </c>
      <c r="I2137" s="216">
        <v>5.75</v>
      </c>
      <c r="J2137" s="194">
        <f t="shared" si="166"/>
        <v>5.4350000000000005</v>
      </c>
      <c r="K2137" s="219">
        <f>InpC!$F$55*100</f>
        <v>0.15</v>
      </c>
      <c r="L2137" s="219">
        <f>InpC!$F$64*100</f>
        <v>0</v>
      </c>
      <c r="M2137" s="194">
        <f t="shared" si="167"/>
        <v>5.2850000000000001</v>
      </c>
      <c r="N2137" s="194">
        <f t="shared" si="168"/>
        <v>5.2850000000000001</v>
      </c>
    </row>
    <row r="2138" spans="5:14" x14ac:dyDescent="0.25">
      <c r="E2138" s="220">
        <f t="shared" si="169"/>
        <v>45357</v>
      </c>
      <c r="F2138" s="219">
        <f xml:space="preserve"> InpC!$F$28</f>
        <v>4</v>
      </c>
      <c r="G2138" s="217">
        <f t="shared" si="165"/>
        <v>2024</v>
      </c>
      <c r="H2138" s="216">
        <v>5.12</v>
      </c>
      <c r="I2138" s="216">
        <v>5.74</v>
      </c>
      <c r="J2138" s="194">
        <f t="shared" si="166"/>
        <v>5.43</v>
      </c>
      <c r="K2138" s="219">
        <f>InpC!$F$55*100</f>
        <v>0.15</v>
      </c>
      <c r="L2138" s="219">
        <f>InpC!$F$64*100</f>
        <v>0</v>
      </c>
      <c r="M2138" s="194">
        <f t="shared" si="167"/>
        <v>5.2799999999999994</v>
      </c>
      <c r="N2138" s="194">
        <f t="shared" si="168"/>
        <v>5.2799999999999994</v>
      </c>
    </row>
    <row r="2139" spans="5:14" x14ac:dyDescent="0.25">
      <c r="E2139" s="220">
        <f t="shared" si="169"/>
        <v>45358</v>
      </c>
      <c r="F2139" s="219">
        <f xml:space="preserve"> InpC!$F$28</f>
        <v>4</v>
      </c>
      <c r="G2139" s="217">
        <f t="shared" si="165"/>
        <v>2024</v>
      </c>
      <c r="H2139" s="216">
        <v>5.09</v>
      </c>
      <c r="I2139" s="216">
        <v>5.72</v>
      </c>
      <c r="J2139" s="194">
        <f t="shared" si="166"/>
        <v>5.4049999999999994</v>
      </c>
      <c r="K2139" s="219">
        <f>InpC!$F$55*100</f>
        <v>0.15</v>
      </c>
      <c r="L2139" s="219">
        <f>InpC!$F$64*100</f>
        <v>0</v>
      </c>
      <c r="M2139" s="194">
        <f t="shared" si="167"/>
        <v>5.254999999999999</v>
      </c>
      <c r="N2139" s="194">
        <f t="shared" si="168"/>
        <v>5.254999999999999</v>
      </c>
    </row>
    <row r="2140" spans="5:14" x14ac:dyDescent="0.25">
      <c r="E2140" s="220">
        <f t="shared" si="169"/>
        <v>45359</v>
      </c>
      <c r="F2140" s="219">
        <f xml:space="preserve"> InpC!$F$28</f>
        <v>4</v>
      </c>
      <c r="G2140" s="217">
        <f t="shared" si="165"/>
        <v>2024</v>
      </c>
      <c r="H2140" s="216">
        <v>5.0599999999999996</v>
      </c>
      <c r="I2140" s="216">
        <v>5.69</v>
      </c>
      <c r="J2140" s="194">
        <f t="shared" si="166"/>
        <v>5.375</v>
      </c>
      <c r="K2140" s="219">
        <f>InpC!$F$55*100</f>
        <v>0.15</v>
      </c>
      <c r="L2140" s="219">
        <f>InpC!$F$64*100</f>
        <v>0</v>
      </c>
      <c r="M2140" s="194">
        <f t="shared" si="167"/>
        <v>5.2249999999999996</v>
      </c>
      <c r="N2140" s="194">
        <f t="shared" si="168"/>
        <v>5.2249999999999996</v>
      </c>
    </row>
    <row r="2141" spans="5:14" x14ac:dyDescent="0.25">
      <c r="E2141" s="220">
        <f t="shared" si="169"/>
        <v>45362</v>
      </c>
      <c r="F2141" s="219">
        <f xml:space="preserve"> InpC!$F$28</f>
        <v>4</v>
      </c>
      <c r="G2141" s="217">
        <f t="shared" si="165"/>
        <v>2024</v>
      </c>
      <c r="H2141" s="216">
        <v>5.0599999999999996</v>
      </c>
      <c r="I2141" s="216">
        <v>5.68</v>
      </c>
      <c r="J2141" s="194">
        <f t="shared" si="166"/>
        <v>5.3699999999999992</v>
      </c>
      <c r="K2141" s="219">
        <f>InpC!$F$55*100</f>
        <v>0.15</v>
      </c>
      <c r="L2141" s="219">
        <f>InpC!$F$64*100</f>
        <v>0</v>
      </c>
      <c r="M2141" s="194">
        <f t="shared" si="167"/>
        <v>5.2199999999999989</v>
      </c>
      <c r="N2141" s="194">
        <f t="shared" si="168"/>
        <v>5.2199999999999989</v>
      </c>
    </row>
    <row r="2142" spans="5:14" x14ac:dyDescent="0.25">
      <c r="E2142" s="220">
        <f t="shared" si="169"/>
        <v>45363</v>
      </c>
      <c r="F2142" s="219">
        <f xml:space="preserve"> InpC!$F$28</f>
        <v>4</v>
      </c>
      <c r="G2142" s="217">
        <f t="shared" si="165"/>
        <v>2024</v>
      </c>
      <c r="H2142" s="216">
        <v>5.03</v>
      </c>
      <c r="I2142" s="216">
        <v>5.66</v>
      </c>
      <c r="J2142" s="194">
        <f t="shared" si="166"/>
        <v>5.3450000000000006</v>
      </c>
      <c r="K2142" s="219">
        <f>InpC!$F$55*100</f>
        <v>0.15</v>
      </c>
      <c r="L2142" s="219">
        <f>InpC!$F$64*100</f>
        <v>0</v>
      </c>
      <c r="M2142" s="194">
        <f t="shared" si="167"/>
        <v>5.1950000000000003</v>
      </c>
      <c r="N2142" s="194">
        <f t="shared" si="168"/>
        <v>5.1950000000000003</v>
      </c>
    </row>
    <row r="2143" spans="5:14" x14ac:dyDescent="0.25">
      <c r="E2143" s="220">
        <f t="shared" si="169"/>
        <v>45364</v>
      </c>
      <c r="F2143" s="219">
        <f xml:space="preserve"> InpC!$F$28</f>
        <v>4</v>
      </c>
      <c r="G2143" s="217">
        <f t="shared" si="165"/>
        <v>2024</v>
      </c>
      <c r="H2143" s="216">
        <v>5.08</v>
      </c>
      <c r="I2143" s="216">
        <v>5.7</v>
      </c>
      <c r="J2143" s="194">
        <f t="shared" si="166"/>
        <v>5.3900000000000006</v>
      </c>
      <c r="K2143" s="219">
        <f>InpC!$F$55*100</f>
        <v>0.15</v>
      </c>
      <c r="L2143" s="219">
        <f>InpC!$F$64*100</f>
        <v>0</v>
      </c>
      <c r="M2143" s="194">
        <f t="shared" si="167"/>
        <v>5.24</v>
      </c>
      <c r="N2143" s="194">
        <f t="shared" si="168"/>
        <v>5.24</v>
      </c>
    </row>
    <row r="2144" spans="5:14" x14ac:dyDescent="0.25">
      <c r="E2144" s="220">
        <f t="shared" si="169"/>
        <v>45365</v>
      </c>
      <c r="F2144" s="219">
        <f xml:space="preserve"> InpC!$F$28</f>
        <v>4</v>
      </c>
      <c r="G2144" s="217">
        <f t="shared" si="165"/>
        <v>2024</v>
      </c>
      <c r="H2144" s="216">
        <v>5.15</v>
      </c>
      <c r="I2144" s="216">
        <v>5.77</v>
      </c>
      <c r="J2144" s="194">
        <f t="shared" si="166"/>
        <v>5.46</v>
      </c>
      <c r="K2144" s="219">
        <f>InpC!$F$55*100</f>
        <v>0.15</v>
      </c>
      <c r="L2144" s="219">
        <f>InpC!$F$64*100</f>
        <v>0</v>
      </c>
      <c r="M2144" s="194">
        <f t="shared" si="167"/>
        <v>5.31</v>
      </c>
      <c r="N2144" s="194">
        <f t="shared" si="168"/>
        <v>5.31</v>
      </c>
    </row>
    <row r="2145" spans="5:14" x14ac:dyDescent="0.25">
      <c r="E2145" s="220">
        <f t="shared" si="169"/>
        <v>45366</v>
      </c>
      <c r="F2145" s="219">
        <f xml:space="preserve"> InpC!$F$28</f>
        <v>4</v>
      </c>
      <c r="G2145" s="217">
        <f t="shared" si="165"/>
        <v>2024</v>
      </c>
      <c r="H2145" s="216">
        <v>5.17</v>
      </c>
      <c r="I2145" s="216">
        <v>5.79</v>
      </c>
      <c r="J2145" s="194">
        <f t="shared" si="166"/>
        <v>5.48</v>
      </c>
      <c r="K2145" s="219">
        <f>InpC!$F$55*100</f>
        <v>0.15</v>
      </c>
      <c r="L2145" s="219">
        <f>InpC!$F$64*100</f>
        <v>0</v>
      </c>
      <c r="M2145" s="194">
        <f t="shared" si="167"/>
        <v>5.33</v>
      </c>
      <c r="N2145" s="194">
        <f t="shared" si="168"/>
        <v>5.33</v>
      </c>
    </row>
    <row r="2146" spans="5:14" x14ac:dyDescent="0.25">
      <c r="E2146" s="220">
        <f t="shared" si="169"/>
        <v>45369</v>
      </c>
      <c r="F2146" s="219">
        <f xml:space="preserve"> InpC!$F$28</f>
        <v>4</v>
      </c>
      <c r="G2146" s="217">
        <f t="shared" si="165"/>
        <v>2024</v>
      </c>
      <c r="H2146" s="216">
        <v>5.17</v>
      </c>
      <c r="I2146" s="216">
        <v>5.78</v>
      </c>
      <c r="J2146" s="194">
        <f t="shared" si="166"/>
        <v>5.4749999999999996</v>
      </c>
      <c r="K2146" s="219">
        <f>InpC!$F$55*100</f>
        <v>0.15</v>
      </c>
      <c r="L2146" s="219">
        <f>InpC!$F$64*100</f>
        <v>0</v>
      </c>
      <c r="M2146" s="194">
        <f t="shared" si="167"/>
        <v>5.3249999999999993</v>
      </c>
      <c r="N2146" s="194">
        <f t="shared" si="168"/>
        <v>5.3249999999999993</v>
      </c>
    </row>
    <row r="2147" spans="5:14" x14ac:dyDescent="0.25">
      <c r="E2147" s="220">
        <f t="shared" si="169"/>
        <v>45370</v>
      </c>
      <c r="F2147" s="219">
        <f xml:space="preserve"> InpC!$F$28</f>
        <v>4</v>
      </c>
      <c r="G2147" s="217">
        <f t="shared" si="165"/>
        <v>2024</v>
      </c>
      <c r="H2147" s="216">
        <v>5.14</v>
      </c>
      <c r="I2147" s="216">
        <v>5.77</v>
      </c>
      <c r="J2147" s="194">
        <f t="shared" si="166"/>
        <v>5.4550000000000001</v>
      </c>
      <c r="K2147" s="219">
        <f>InpC!$F$55*100</f>
        <v>0.15</v>
      </c>
      <c r="L2147" s="219">
        <f>InpC!$F$64*100</f>
        <v>0</v>
      </c>
      <c r="M2147" s="194">
        <f t="shared" si="167"/>
        <v>5.3049999999999997</v>
      </c>
      <c r="N2147" s="194">
        <f t="shared" si="168"/>
        <v>5.3049999999999997</v>
      </c>
    </row>
    <row r="2148" spans="5:14" x14ac:dyDescent="0.25">
      <c r="E2148" s="220">
        <f t="shared" si="169"/>
        <v>45371</v>
      </c>
      <c r="F2148" s="219">
        <f xml:space="preserve"> InpC!$F$28</f>
        <v>4</v>
      </c>
      <c r="G2148" s="217">
        <f t="shared" si="165"/>
        <v>2024</v>
      </c>
      <c r="H2148" s="216">
        <v>5.1100000000000003</v>
      </c>
      <c r="I2148" s="216">
        <v>5.73</v>
      </c>
      <c r="J2148" s="194">
        <f t="shared" si="166"/>
        <v>5.42</v>
      </c>
      <c r="K2148" s="219">
        <f>InpC!$F$55*100</f>
        <v>0.15</v>
      </c>
      <c r="L2148" s="219">
        <f>InpC!$F$64*100</f>
        <v>0</v>
      </c>
      <c r="M2148" s="194">
        <f t="shared" si="167"/>
        <v>5.27</v>
      </c>
      <c r="N2148" s="194">
        <f t="shared" si="168"/>
        <v>5.27</v>
      </c>
    </row>
    <row r="2149" spans="5:14" x14ac:dyDescent="0.25">
      <c r="E2149" s="220">
        <f t="shared" si="169"/>
        <v>45372</v>
      </c>
      <c r="F2149" s="219">
        <f xml:space="preserve"> InpC!$F$28</f>
        <v>4</v>
      </c>
      <c r="G2149" s="217">
        <f t="shared" si="165"/>
        <v>2024</v>
      </c>
      <c r="H2149" s="216">
        <v>5.09</v>
      </c>
      <c r="I2149" s="216">
        <v>5.72</v>
      </c>
      <c r="J2149" s="194">
        <f t="shared" si="166"/>
        <v>5.4049999999999994</v>
      </c>
      <c r="K2149" s="219">
        <f>InpC!$F$55*100</f>
        <v>0.15</v>
      </c>
      <c r="L2149" s="219">
        <f>InpC!$F$64*100</f>
        <v>0</v>
      </c>
      <c r="M2149" s="194">
        <f t="shared" si="167"/>
        <v>5.254999999999999</v>
      </c>
      <c r="N2149" s="194">
        <f t="shared" si="168"/>
        <v>5.254999999999999</v>
      </c>
    </row>
    <row r="2150" spans="5:14" x14ac:dyDescent="0.25">
      <c r="E2150" s="220">
        <f t="shared" si="169"/>
        <v>45373</v>
      </c>
      <c r="F2150" s="219">
        <f xml:space="preserve"> InpC!$F$28</f>
        <v>4</v>
      </c>
      <c r="G2150" s="217">
        <f t="shared" si="165"/>
        <v>2024</v>
      </c>
      <c r="H2150" s="216">
        <v>5.07</v>
      </c>
      <c r="I2150" s="216">
        <v>5.7</v>
      </c>
      <c r="J2150" s="194">
        <f t="shared" si="166"/>
        <v>5.3849999999999998</v>
      </c>
      <c r="K2150" s="219">
        <f>InpC!$F$55*100</f>
        <v>0.15</v>
      </c>
      <c r="L2150" s="219">
        <f>InpC!$F$64*100</f>
        <v>0</v>
      </c>
      <c r="M2150" s="194">
        <f t="shared" si="167"/>
        <v>5.2349999999999994</v>
      </c>
      <c r="N2150" s="194">
        <f t="shared" si="168"/>
        <v>5.2349999999999994</v>
      </c>
    </row>
    <row r="2151" spans="5:14" x14ac:dyDescent="0.25">
      <c r="E2151" s="220">
        <f t="shared" si="169"/>
        <v>45376</v>
      </c>
      <c r="F2151" s="219">
        <f xml:space="preserve"> InpC!$F$28</f>
        <v>4</v>
      </c>
      <c r="G2151" s="217">
        <f t="shared" si="165"/>
        <v>2024</v>
      </c>
      <c r="H2151" s="216">
        <v>5.12</v>
      </c>
      <c r="I2151" s="216">
        <v>5.76</v>
      </c>
      <c r="J2151" s="194">
        <f t="shared" si="166"/>
        <v>5.4399999999999995</v>
      </c>
      <c r="K2151" s="219">
        <f>InpC!$F$55*100</f>
        <v>0.15</v>
      </c>
      <c r="L2151" s="219">
        <f>InpC!$F$64*100</f>
        <v>0</v>
      </c>
      <c r="M2151" s="194">
        <f t="shared" si="167"/>
        <v>5.2899999999999991</v>
      </c>
      <c r="N2151" s="194">
        <f t="shared" si="168"/>
        <v>5.2899999999999991</v>
      </c>
    </row>
    <row r="2152" spans="5:14" x14ac:dyDescent="0.25">
      <c r="E2152" s="220">
        <f t="shared" si="169"/>
        <v>45377</v>
      </c>
      <c r="F2152" s="219">
        <f xml:space="preserve"> InpC!$F$28</f>
        <v>4</v>
      </c>
      <c r="G2152" s="217">
        <f t="shared" si="165"/>
        <v>2024</v>
      </c>
      <c r="H2152" s="216">
        <v>5.0999999999999996</v>
      </c>
      <c r="I2152" s="216">
        <v>5.74</v>
      </c>
      <c r="J2152" s="194">
        <f t="shared" si="166"/>
        <v>5.42</v>
      </c>
      <c r="K2152" s="219">
        <f>InpC!$F$55*100</f>
        <v>0.15</v>
      </c>
      <c r="L2152" s="219">
        <f>InpC!$F$64*100</f>
        <v>0</v>
      </c>
      <c r="M2152" s="194">
        <f t="shared" si="167"/>
        <v>5.27</v>
      </c>
      <c r="N2152" s="194">
        <f t="shared" si="168"/>
        <v>5.27</v>
      </c>
    </row>
    <row r="2153" spans="5:14" x14ac:dyDescent="0.25">
      <c r="E2153" s="220">
        <f t="shared" si="169"/>
        <v>45378</v>
      </c>
      <c r="F2153" s="219">
        <f xml:space="preserve"> InpC!$F$28</f>
        <v>4</v>
      </c>
      <c r="G2153" s="217">
        <f t="shared" si="165"/>
        <v>2024</v>
      </c>
      <c r="H2153" s="216">
        <v>5.08</v>
      </c>
      <c r="I2153" s="216">
        <v>5.72</v>
      </c>
      <c r="J2153" s="194">
        <f t="shared" si="166"/>
        <v>5.4</v>
      </c>
      <c r="K2153" s="219">
        <f>InpC!$F$55*100</f>
        <v>0.15</v>
      </c>
      <c r="L2153" s="219">
        <f>InpC!$F$64*100</f>
        <v>0</v>
      </c>
      <c r="M2153" s="194">
        <f t="shared" si="167"/>
        <v>5.25</v>
      </c>
      <c r="N2153" s="194">
        <f t="shared" si="168"/>
        <v>5.25</v>
      </c>
    </row>
    <row r="2154" spans="5:14" x14ac:dyDescent="0.25">
      <c r="E2154" s="220">
        <f t="shared" si="169"/>
        <v>45379</v>
      </c>
      <c r="F2154" s="219">
        <f xml:space="preserve"> InpC!$F$28</f>
        <v>4</v>
      </c>
      <c r="G2154" s="217">
        <f t="shared" si="165"/>
        <v>2024</v>
      </c>
      <c r="H2154" s="216">
        <v>5.07</v>
      </c>
      <c r="I2154" s="216">
        <v>5.72</v>
      </c>
      <c r="J2154" s="194">
        <f t="shared" si="166"/>
        <v>5.3949999999999996</v>
      </c>
      <c r="K2154" s="219">
        <f>InpC!$F$55*100</f>
        <v>0.15</v>
      </c>
      <c r="L2154" s="219">
        <f>InpC!$F$64*100</f>
        <v>0</v>
      </c>
      <c r="M2154" s="194">
        <f t="shared" si="167"/>
        <v>5.2449999999999992</v>
      </c>
      <c r="N2154" s="194">
        <f t="shared" si="168"/>
        <v>5.2449999999999992</v>
      </c>
    </row>
    <row r="2155" spans="5:14" x14ac:dyDescent="0.25">
      <c r="E2155" s="220">
        <f t="shared" si="169"/>
        <v>45380</v>
      </c>
      <c r="F2155" s="219">
        <f xml:space="preserve"> InpC!$F$28</f>
        <v>4</v>
      </c>
      <c r="G2155" s="217">
        <f t="shared" si="165"/>
        <v>2024</v>
      </c>
      <c r="H2155" s="216">
        <v>5.07</v>
      </c>
      <c r="I2155" s="216">
        <v>5.72</v>
      </c>
      <c r="J2155" s="194">
        <f t="shared" si="166"/>
        <v>5.3949999999999996</v>
      </c>
      <c r="K2155" s="219">
        <f>InpC!$F$55*100</f>
        <v>0.15</v>
      </c>
      <c r="L2155" s="219">
        <f>InpC!$F$64*100</f>
        <v>0</v>
      </c>
      <c r="M2155" s="194">
        <f t="shared" si="167"/>
        <v>5.2449999999999992</v>
      </c>
      <c r="N2155" s="194">
        <f t="shared" si="168"/>
        <v>5.2449999999999992</v>
      </c>
    </row>
    <row r="2156" spans="5:14" x14ac:dyDescent="0.25">
      <c r="E2156" s="220">
        <f t="shared" si="169"/>
        <v>45383</v>
      </c>
      <c r="F2156" s="219">
        <f xml:space="preserve"> InpC!$F$28</f>
        <v>4</v>
      </c>
      <c r="G2156" s="217">
        <f t="shared" si="165"/>
        <v>2025</v>
      </c>
      <c r="H2156" s="216">
        <v>5.08</v>
      </c>
      <c r="I2156" s="216">
        <v>5.75</v>
      </c>
      <c r="J2156" s="194">
        <f t="shared" si="166"/>
        <v>5.415</v>
      </c>
      <c r="K2156" s="219">
        <f>InpC!$F$55*100</f>
        <v>0.15</v>
      </c>
      <c r="L2156" s="219">
        <f>InpC!$F$64*100</f>
        <v>0</v>
      </c>
      <c r="M2156" s="194">
        <f t="shared" si="167"/>
        <v>5.2649999999999997</v>
      </c>
      <c r="N2156" s="194">
        <f t="shared" si="168"/>
        <v>5.2649999999999997</v>
      </c>
    </row>
    <row r="2157" spans="5:14" x14ac:dyDescent="0.25">
      <c r="E2157" s="220">
        <f t="shared" si="169"/>
        <v>45384</v>
      </c>
      <c r="F2157" s="219">
        <f xml:space="preserve"> InpC!$F$28</f>
        <v>4</v>
      </c>
      <c r="G2157" s="217">
        <f t="shared" si="165"/>
        <v>2025</v>
      </c>
      <c r="H2157" s="216">
        <v>5.23</v>
      </c>
      <c r="I2157" s="216">
        <v>5.9</v>
      </c>
      <c r="J2157" s="194">
        <f t="shared" si="166"/>
        <v>5.5650000000000004</v>
      </c>
      <c r="K2157" s="219">
        <f>InpC!$F$55*100</f>
        <v>0.15</v>
      </c>
      <c r="L2157" s="219">
        <f>InpC!$F$64*100</f>
        <v>0</v>
      </c>
      <c r="M2157" s="194">
        <f t="shared" si="167"/>
        <v>5.415</v>
      </c>
      <c r="N2157" s="194">
        <f t="shared" si="168"/>
        <v>5.415</v>
      </c>
    </row>
    <row r="2158" spans="5:14" x14ac:dyDescent="0.25">
      <c r="E2158" s="220">
        <f t="shared" si="169"/>
        <v>45385</v>
      </c>
      <c r="F2158" s="219">
        <f xml:space="preserve"> InpC!$F$28</f>
        <v>4</v>
      </c>
      <c r="G2158" s="217">
        <f t="shared" si="165"/>
        <v>2025</v>
      </c>
      <c r="H2158" s="216">
        <v>5.24</v>
      </c>
      <c r="I2158" s="216">
        <v>5.9</v>
      </c>
      <c r="J2158" s="194">
        <f t="shared" si="166"/>
        <v>5.57</v>
      </c>
      <c r="K2158" s="219">
        <f>InpC!$F$55*100</f>
        <v>0.15</v>
      </c>
      <c r="L2158" s="219">
        <f>InpC!$F$64*100</f>
        <v>0</v>
      </c>
      <c r="M2158" s="194">
        <f t="shared" si="167"/>
        <v>5.42</v>
      </c>
      <c r="N2158" s="194">
        <f t="shared" si="168"/>
        <v>5.42</v>
      </c>
    </row>
    <row r="2159" spans="5:14" x14ac:dyDescent="0.25">
      <c r="E2159" s="220">
        <f t="shared" si="169"/>
        <v>45386</v>
      </c>
      <c r="F2159" s="219">
        <f xml:space="preserve"> InpC!$F$28</f>
        <v>4</v>
      </c>
      <c r="G2159" s="217">
        <f t="shared" si="165"/>
        <v>2025</v>
      </c>
      <c r="H2159" s="216">
        <v>5.18</v>
      </c>
      <c r="I2159" s="216">
        <v>5.86</v>
      </c>
      <c r="J2159" s="194">
        <f t="shared" si="166"/>
        <v>5.52</v>
      </c>
      <c r="K2159" s="219">
        <f>InpC!$F$55*100</f>
        <v>0.15</v>
      </c>
      <c r="L2159" s="219">
        <f>InpC!$F$64*100</f>
        <v>0</v>
      </c>
      <c r="M2159" s="194">
        <f t="shared" si="167"/>
        <v>5.3699999999999992</v>
      </c>
      <c r="N2159" s="194">
        <f t="shared" si="168"/>
        <v>5.3699999999999992</v>
      </c>
    </row>
    <row r="2160" spans="5:14" x14ac:dyDescent="0.25">
      <c r="E2160" s="220">
        <f t="shared" si="169"/>
        <v>45387</v>
      </c>
      <c r="F2160" s="219">
        <f xml:space="preserve"> InpC!$F$28</f>
        <v>4</v>
      </c>
      <c r="G2160" s="217">
        <f t="shared" si="165"/>
        <v>2025</v>
      </c>
      <c r="H2160" s="216">
        <v>5.23</v>
      </c>
      <c r="I2160" s="216">
        <v>5.91</v>
      </c>
      <c r="J2160" s="194">
        <f t="shared" si="166"/>
        <v>5.57</v>
      </c>
      <c r="K2160" s="219">
        <f>InpC!$F$55*100</f>
        <v>0.15</v>
      </c>
      <c r="L2160" s="219">
        <f>InpC!$F$64*100</f>
        <v>0</v>
      </c>
      <c r="M2160" s="194">
        <f t="shared" si="167"/>
        <v>5.42</v>
      </c>
      <c r="N2160" s="194">
        <f t="shared" si="168"/>
        <v>5.42</v>
      </c>
    </row>
    <row r="2161" spans="5:14" x14ac:dyDescent="0.25">
      <c r="E2161" s="220">
        <f t="shared" si="169"/>
        <v>45390</v>
      </c>
      <c r="F2161" s="219">
        <f xml:space="preserve"> InpC!$F$28</f>
        <v>4</v>
      </c>
      <c r="G2161" s="217">
        <f t="shared" si="165"/>
        <v>2025</v>
      </c>
      <c r="H2161" s="216">
        <v>5.27</v>
      </c>
      <c r="I2161" s="216">
        <v>5.94</v>
      </c>
      <c r="J2161" s="194">
        <f t="shared" si="166"/>
        <v>5.6050000000000004</v>
      </c>
      <c r="K2161" s="219">
        <f>InpC!$F$55*100</f>
        <v>0.15</v>
      </c>
      <c r="L2161" s="219">
        <f>InpC!$F$64*100</f>
        <v>0</v>
      </c>
      <c r="M2161" s="194">
        <f t="shared" si="167"/>
        <v>5.4550000000000001</v>
      </c>
      <c r="N2161" s="194">
        <f t="shared" si="168"/>
        <v>5.4550000000000001</v>
      </c>
    </row>
    <row r="2162" spans="5:14" x14ac:dyDescent="0.25">
      <c r="E2162" s="220">
        <f t="shared" si="169"/>
        <v>45391</v>
      </c>
      <c r="F2162" s="219">
        <f xml:space="preserve"> InpC!$F$28</f>
        <v>4</v>
      </c>
      <c r="G2162" s="217">
        <f t="shared" si="165"/>
        <v>2025</v>
      </c>
      <c r="H2162" s="216">
        <v>5.2</v>
      </c>
      <c r="I2162" s="216">
        <v>5.88</v>
      </c>
      <c r="J2162" s="194">
        <f t="shared" si="166"/>
        <v>5.54</v>
      </c>
      <c r="K2162" s="219">
        <f>InpC!$F$55*100</f>
        <v>0.15</v>
      </c>
      <c r="L2162" s="219">
        <f>InpC!$F$64*100</f>
        <v>0</v>
      </c>
      <c r="M2162" s="194">
        <f t="shared" si="167"/>
        <v>5.39</v>
      </c>
      <c r="N2162" s="194">
        <f t="shared" si="168"/>
        <v>5.39</v>
      </c>
    </row>
    <row r="2163" spans="5:14" x14ac:dyDescent="0.25">
      <c r="E2163" s="220">
        <f t="shared" si="169"/>
        <v>45392</v>
      </c>
      <c r="F2163" s="219">
        <f xml:space="preserve"> InpC!$F$28</f>
        <v>4</v>
      </c>
      <c r="G2163" s="217">
        <f t="shared" si="165"/>
        <v>2025</v>
      </c>
      <c r="H2163" s="216">
        <v>5.28</v>
      </c>
      <c r="I2163" s="216">
        <v>5.95</v>
      </c>
      <c r="J2163" s="194">
        <f t="shared" si="166"/>
        <v>5.6150000000000002</v>
      </c>
      <c r="K2163" s="219">
        <f>InpC!$F$55*100</f>
        <v>0.15</v>
      </c>
      <c r="L2163" s="219">
        <f>InpC!$F$64*100</f>
        <v>0</v>
      </c>
      <c r="M2163" s="194">
        <f t="shared" si="167"/>
        <v>5.4649999999999999</v>
      </c>
      <c r="N2163" s="194">
        <f t="shared" si="168"/>
        <v>5.4649999999999999</v>
      </c>
    </row>
    <row r="2164" spans="5:14" x14ac:dyDescent="0.25">
      <c r="E2164" s="220">
        <f t="shared" si="169"/>
        <v>45393</v>
      </c>
      <c r="F2164" s="219">
        <f xml:space="preserve"> InpC!$F$28</f>
        <v>4</v>
      </c>
      <c r="G2164" s="217">
        <f t="shared" si="165"/>
        <v>2025</v>
      </c>
      <c r="H2164" s="216">
        <v>5.38</v>
      </c>
      <c r="I2164" s="216">
        <v>6.03</v>
      </c>
      <c r="J2164" s="194">
        <f t="shared" si="166"/>
        <v>5.7050000000000001</v>
      </c>
      <c r="K2164" s="219">
        <f>InpC!$F$55*100</f>
        <v>0.15</v>
      </c>
      <c r="L2164" s="219">
        <f>InpC!$F$64*100</f>
        <v>0</v>
      </c>
      <c r="M2164" s="194">
        <f t="shared" si="167"/>
        <v>5.5549999999999997</v>
      </c>
      <c r="N2164" s="194">
        <f t="shared" si="168"/>
        <v>5.5549999999999997</v>
      </c>
    </row>
    <row r="2165" spans="5:14" x14ac:dyDescent="0.25">
      <c r="E2165" s="220">
        <f t="shared" si="169"/>
        <v>45394</v>
      </c>
      <c r="F2165" s="219">
        <f xml:space="preserve"> InpC!$F$28</f>
        <v>4</v>
      </c>
      <c r="G2165" s="217">
        <f t="shared" si="165"/>
        <v>2025</v>
      </c>
      <c r="H2165" s="216">
        <v>5.31</v>
      </c>
      <c r="I2165" s="216">
        <v>5.95</v>
      </c>
      <c r="J2165" s="194">
        <f t="shared" si="166"/>
        <v>5.63</v>
      </c>
      <c r="K2165" s="219">
        <f>InpC!$F$55*100</f>
        <v>0.15</v>
      </c>
      <c r="L2165" s="219">
        <f>InpC!$F$64*100</f>
        <v>0</v>
      </c>
      <c r="M2165" s="194">
        <f t="shared" si="167"/>
        <v>5.4799999999999995</v>
      </c>
      <c r="N2165" s="194">
        <f t="shared" si="168"/>
        <v>5.4799999999999995</v>
      </c>
    </row>
    <row r="2166" spans="5:14" x14ac:dyDescent="0.25">
      <c r="E2166" s="220">
        <f t="shared" si="169"/>
        <v>45397</v>
      </c>
      <c r="F2166" s="219">
        <f xml:space="preserve"> InpC!$F$28</f>
        <v>4</v>
      </c>
      <c r="G2166" s="217">
        <f t="shared" si="165"/>
        <v>2025</v>
      </c>
      <c r="H2166" s="216">
        <v>5.42</v>
      </c>
      <c r="I2166" s="216">
        <v>6.05</v>
      </c>
      <c r="J2166" s="194">
        <f t="shared" si="166"/>
        <v>5.7349999999999994</v>
      </c>
      <c r="K2166" s="219">
        <f>InpC!$F$55*100</f>
        <v>0.15</v>
      </c>
      <c r="L2166" s="219">
        <f>InpC!$F$64*100</f>
        <v>0</v>
      </c>
      <c r="M2166" s="194">
        <f t="shared" si="167"/>
        <v>5.5849999999999991</v>
      </c>
      <c r="N2166" s="194">
        <f t="shared" si="168"/>
        <v>5.5849999999999991</v>
      </c>
    </row>
    <row r="2167" spans="5:14" x14ac:dyDescent="0.25">
      <c r="E2167" s="220">
        <f t="shared" si="169"/>
        <v>45398</v>
      </c>
      <c r="F2167" s="219">
        <f xml:space="preserve"> InpC!$F$28</f>
        <v>4</v>
      </c>
      <c r="G2167" s="217">
        <f t="shared" si="165"/>
        <v>2025</v>
      </c>
      <c r="H2167" s="216">
        <v>5.49</v>
      </c>
      <c r="I2167" s="216">
        <v>6.13</v>
      </c>
      <c r="J2167" s="194">
        <f t="shared" si="166"/>
        <v>5.8100000000000005</v>
      </c>
      <c r="K2167" s="219">
        <f>InpC!$F$55*100</f>
        <v>0.15</v>
      </c>
      <c r="L2167" s="219">
        <f>InpC!$F$64*100</f>
        <v>0</v>
      </c>
      <c r="M2167" s="194">
        <f t="shared" si="167"/>
        <v>5.66</v>
      </c>
      <c r="N2167" s="194">
        <f t="shared" si="168"/>
        <v>5.66</v>
      </c>
    </row>
    <row r="2168" spans="5:14" x14ac:dyDescent="0.25">
      <c r="E2168" s="220">
        <f t="shared" si="169"/>
        <v>45399</v>
      </c>
      <c r="F2168" s="219">
        <f xml:space="preserve"> InpC!$F$28</f>
        <v>4</v>
      </c>
      <c r="G2168" s="217">
        <f t="shared" si="165"/>
        <v>2025</v>
      </c>
      <c r="H2168" s="216">
        <v>5.47</v>
      </c>
      <c r="I2168" s="216">
        <v>6.11</v>
      </c>
      <c r="J2168" s="194">
        <f t="shared" si="166"/>
        <v>5.79</v>
      </c>
      <c r="K2168" s="219">
        <f>InpC!$F$55*100</f>
        <v>0.15</v>
      </c>
      <c r="L2168" s="219">
        <f>InpC!$F$64*100</f>
        <v>0</v>
      </c>
      <c r="M2168" s="194">
        <f t="shared" si="167"/>
        <v>5.64</v>
      </c>
      <c r="N2168" s="194">
        <f t="shared" si="168"/>
        <v>5.64</v>
      </c>
    </row>
    <row r="2169" spans="5:14" x14ac:dyDescent="0.25">
      <c r="E2169" s="220">
        <f t="shared" si="169"/>
        <v>45400</v>
      </c>
      <c r="F2169" s="219">
        <f xml:space="preserve"> InpC!$F$28</f>
        <v>4</v>
      </c>
      <c r="G2169" s="217">
        <f t="shared" si="165"/>
        <v>2025</v>
      </c>
      <c r="H2169" s="216">
        <v>5.44</v>
      </c>
      <c r="I2169" s="216">
        <v>6.09</v>
      </c>
      <c r="J2169" s="194">
        <f t="shared" si="166"/>
        <v>5.7650000000000006</v>
      </c>
      <c r="K2169" s="219">
        <f>InpC!$F$55*100</f>
        <v>0.15</v>
      </c>
      <c r="L2169" s="219">
        <f>InpC!$F$64*100</f>
        <v>0</v>
      </c>
      <c r="M2169" s="194">
        <f t="shared" si="167"/>
        <v>5.6150000000000002</v>
      </c>
      <c r="N2169" s="194">
        <f t="shared" si="168"/>
        <v>5.6150000000000002</v>
      </c>
    </row>
    <row r="2170" spans="5:14" x14ac:dyDescent="0.25">
      <c r="E2170" s="220">
        <f t="shared" si="169"/>
        <v>45401</v>
      </c>
      <c r="F2170" s="219">
        <f xml:space="preserve"> InpC!$F$28</f>
        <v>4</v>
      </c>
      <c r="G2170" s="217">
        <f t="shared" si="165"/>
        <v>2025</v>
      </c>
      <c r="H2170" s="216">
        <v>5.45</v>
      </c>
      <c r="I2170" s="216">
        <v>6.09</v>
      </c>
      <c r="J2170" s="194">
        <f t="shared" si="166"/>
        <v>5.77</v>
      </c>
      <c r="K2170" s="219">
        <f>InpC!$F$55*100</f>
        <v>0.15</v>
      </c>
      <c r="L2170" s="219">
        <f>InpC!$F$64*100</f>
        <v>0</v>
      </c>
      <c r="M2170" s="194">
        <f t="shared" si="167"/>
        <v>5.6199999999999992</v>
      </c>
      <c r="N2170" s="194">
        <f t="shared" si="168"/>
        <v>5.6199999999999992</v>
      </c>
    </row>
    <row r="2171" spans="5:14" x14ac:dyDescent="0.25">
      <c r="E2171" s="220">
        <f t="shared" si="169"/>
        <v>45404</v>
      </c>
      <c r="F2171" s="219">
        <f xml:space="preserve"> InpC!$F$28</f>
        <v>4</v>
      </c>
      <c r="G2171" s="217">
        <f t="shared" si="165"/>
        <v>2025</v>
      </c>
      <c r="H2171" s="216">
        <v>5.42</v>
      </c>
      <c r="I2171" s="216">
        <v>6.05</v>
      </c>
      <c r="J2171" s="194">
        <f t="shared" si="166"/>
        <v>5.7349999999999994</v>
      </c>
      <c r="K2171" s="219">
        <f>InpC!$F$55*100</f>
        <v>0.15</v>
      </c>
      <c r="L2171" s="219">
        <f>InpC!$F$64*100</f>
        <v>0</v>
      </c>
      <c r="M2171" s="194">
        <f t="shared" si="167"/>
        <v>5.5849999999999991</v>
      </c>
      <c r="N2171" s="194">
        <f t="shared" si="168"/>
        <v>5.5849999999999991</v>
      </c>
    </row>
    <row r="2172" spans="5:14" x14ac:dyDescent="0.25">
      <c r="E2172" s="220">
        <f t="shared" si="169"/>
        <v>45405</v>
      </c>
      <c r="F2172" s="219">
        <f xml:space="preserve"> InpC!$F$28</f>
        <v>4</v>
      </c>
      <c r="G2172" s="217">
        <f t="shared" si="165"/>
        <v>2025</v>
      </c>
      <c r="H2172" s="216">
        <v>5.45</v>
      </c>
      <c r="I2172" s="216">
        <v>6.07</v>
      </c>
      <c r="J2172" s="194">
        <f t="shared" si="166"/>
        <v>5.76</v>
      </c>
      <c r="K2172" s="219">
        <f>InpC!$F$55*100</f>
        <v>0.15</v>
      </c>
      <c r="L2172" s="219">
        <f>InpC!$F$64*100</f>
        <v>0</v>
      </c>
      <c r="M2172" s="194">
        <f t="shared" si="167"/>
        <v>5.6099999999999994</v>
      </c>
      <c r="N2172" s="194">
        <f t="shared" si="168"/>
        <v>5.6099999999999994</v>
      </c>
    </row>
    <row r="2173" spans="5:14" x14ac:dyDescent="0.25">
      <c r="E2173" s="220">
        <f t="shared" si="169"/>
        <v>45406</v>
      </c>
      <c r="F2173" s="219">
        <f xml:space="preserve"> InpC!$F$28</f>
        <v>4</v>
      </c>
      <c r="G2173" s="217">
        <f t="shared" si="165"/>
        <v>2025</v>
      </c>
      <c r="H2173" s="216">
        <v>5.52</v>
      </c>
      <c r="I2173" s="216">
        <v>6.13</v>
      </c>
      <c r="J2173" s="194">
        <f t="shared" si="166"/>
        <v>5.8249999999999993</v>
      </c>
      <c r="K2173" s="219">
        <f>InpC!$F$55*100</f>
        <v>0.15</v>
      </c>
      <c r="L2173" s="219">
        <f>InpC!$F$64*100</f>
        <v>0</v>
      </c>
      <c r="M2173" s="194">
        <f t="shared" si="167"/>
        <v>5.6749999999999989</v>
      </c>
      <c r="N2173" s="194">
        <f t="shared" si="168"/>
        <v>5.6749999999999989</v>
      </c>
    </row>
    <row r="2174" spans="5:14" x14ac:dyDescent="0.25">
      <c r="E2174" s="220">
        <f t="shared" si="169"/>
        <v>45407</v>
      </c>
      <c r="F2174" s="219">
        <f xml:space="preserve"> InpC!$F$28</f>
        <v>4</v>
      </c>
      <c r="G2174" s="217">
        <f t="shared" si="165"/>
        <v>2025</v>
      </c>
      <c r="H2174" s="216">
        <v>5.55</v>
      </c>
      <c r="I2174" s="216">
        <v>6.16</v>
      </c>
      <c r="J2174" s="194">
        <f t="shared" si="166"/>
        <v>5.8550000000000004</v>
      </c>
      <c r="K2174" s="219">
        <f>InpC!$F$55*100</f>
        <v>0.15</v>
      </c>
      <c r="L2174" s="219">
        <f>InpC!$F$64*100</f>
        <v>0</v>
      </c>
      <c r="M2174" s="194">
        <f t="shared" si="167"/>
        <v>5.7050000000000001</v>
      </c>
      <c r="N2174" s="194">
        <f t="shared" si="168"/>
        <v>5.7050000000000001</v>
      </c>
    </row>
    <row r="2175" spans="5:14" x14ac:dyDescent="0.25">
      <c r="E2175" s="220">
        <f t="shared" si="169"/>
        <v>45408</v>
      </c>
      <c r="F2175" s="219">
        <f xml:space="preserve"> InpC!$F$28</f>
        <v>4</v>
      </c>
      <c r="G2175" s="217">
        <f t="shared" si="165"/>
        <v>2025</v>
      </c>
      <c r="H2175" s="216">
        <v>5.51</v>
      </c>
      <c r="I2175" s="216">
        <v>6.11</v>
      </c>
      <c r="J2175" s="194">
        <f t="shared" si="166"/>
        <v>5.8100000000000005</v>
      </c>
      <c r="K2175" s="219">
        <f>InpC!$F$55*100</f>
        <v>0.15</v>
      </c>
      <c r="L2175" s="219">
        <f>InpC!$F$64*100</f>
        <v>0</v>
      </c>
      <c r="M2175" s="194">
        <f t="shared" si="167"/>
        <v>5.66</v>
      </c>
      <c r="N2175" s="194">
        <f t="shared" si="168"/>
        <v>5.66</v>
      </c>
    </row>
    <row r="2176" spans="5:14" x14ac:dyDescent="0.25">
      <c r="E2176" s="220">
        <f t="shared" si="169"/>
        <v>45411</v>
      </c>
      <c r="F2176" s="219">
        <f xml:space="preserve"> InpC!$F$28</f>
        <v>4</v>
      </c>
      <c r="G2176" s="217">
        <f t="shared" si="165"/>
        <v>2025</v>
      </c>
      <c r="H2176" s="216">
        <v>5.46</v>
      </c>
      <c r="I2176" s="216">
        <v>6.07</v>
      </c>
      <c r="J2176" s="194">
        <f t="shared" si="166"/>
        <v>5.7650000000000006</v>
      </c>
      <c r="K2176" s="219">
        <f>InpC!$F$55*100</f>
        <v>0.15</v>
      </c>
      <c r="L2176" s="219">
        <f>InpC!$F$64*100</f>
        <v>0</v>
      </c>
      <c r="M2176" s="194">
        <f t="shared" si="167"/>
        <v>5.6150000000000002</v>
      </c>
      <c r="N2176" s="194">
        <f t="shared" si="168"/>
        <v>5.6150000000000002</v>
      </c>
    </row>
    <row r="2177" spans="5:14" x14ac:dyDescent="0.25">
      <c r="E2177" s="220">
        <f t="shared" si="169"/>
        <v>45412</v>
      </c>
      <c r="F2177" s="219">
        <f xml:space="preserve"> InpC!$F$28</f>
        <v>4</v>
      </c>
      <c r="G2177" s="217">
        <f t="shared" si="165"/>
        <v>2025</v>
      </c>
      <c r="H2177" s="216">
        <v>5.51</v>
      </c>
      <c r="I2177" s="216">
        <v>6.11</v>
      </c>
      <c r="J2177" s="194">
        <f t="shared" si="166"/>
        <v>5.8100000000000005</v>
      </c>
      <c r="K2177" s="219">
        <f>InpC!$F$55*100</f>
        <v>0.15</v>
      </c>
      <c r="L2177" s="219">
        <f>InpC!$F$64*100</f>
        <v>0</v>
      </c>
      <c r="M2177" s="194">
        <f t="shared" si="167"/>
        <v>5.66</v>
      </c>
      <c r="N2177" s="194">
        <f t="shared" si="168"/>
        <v>5.66</v>
      </c>
    </row>
    <row r="2178" spans="5:14" x14ac:dyDescent="0.25">
      <c r="E2178" s="220">
        <f t="shared" si="169"/>
        <v>45413</v>
      </c>
      <c r="F2178" s="219">
        <f xml:space="preserve"> InpC!$F$28</f>
        <v>4</v>
      </c>
      <c r="G2178" s="217">
        <f t="shared" si="165"/>
        <v>2025</v>
      </c>
      <c r="H2178" s="216">
        <v>5.53</v>
      </c>
      <c r="I2178" s="216">
        <v>6.13</v>
      </c>
      <c r="J2178" s="194">
        <f t="shared" si="166"/>
        <v>5.83</v>
      </c>
      <c r="K2178" s="219">
        <f>InpC!$F$55*100</f>
        <v>0.15</v>
      </c>
      <c r="L2178" s="219">
        <f>InpC!$F$64*100</f>
        <v>0</v>
      </c>
      <c r="M2178" s="194">
        <f t="shared" si="167"/>
        <v>5.68</v>
      </c>
      <c r="N2178" s="194">
        <f t="shared" si="168"/>
        <v>5.68</v>
      </c>
    </row>
    <row r="2179" spans="5:14" x14ac:dyDescent="0.25">
      <c r="E2179" s="220">
        <f t="shared" si="169"/>
        <v>45414</v>
      </c>
      <c r="F2179" s="219">
        <f xml:space="preserve"> InpC!$F$28</f>
        <v>4</v>
      </c>
      <c r="G2179" s="217">
        <f t="shared" si="165"/>
        <v>2025</v>
      </c>
      <c r="H2179" s="216">
        <v>5.48</v>
      </c>
      <c r="I2179" s="216">
        <v>6.08</v>
      </c>
      <c r="J2179" s="194">
        <f t="shared" si="166"/>
        <v>5.78</v>
      </c>
      <c r="K2179" s="219">
        <f>InpC!$F$55*100</f>
        <v>0.15</v>
      </c>
      <c r="L2179" s="219">
        <f>InpC!$F$64*100</f>
        <v>0</v>
      </c>
      <c r="M2179" s="194">
        <f t="shared" si="167"/>
        <v>5.63</v>
      </c>
      <c r="N2179" s="194">
        <f t="shared" si="168"/>
        <v>5.63</v>
      </c>
    </row>
    <row r="2180" spans="5:14" x14ac:dyDescent="0.25">
      <c r="E2180" s="220">
        <f t="shared" si="169"/>
        <v>45415</v>
      </c>
      <c r="F2180" s="219">
        <f xml:space="preserve"> InpC!$F$28</f>
        <v>4</v>
      </c>
      <c r="G2180" s="217">
        <f t="shared" si="165"/>
        <v>2025</v>
      </c>
      <c r="H2180" s="216">
        <v>5.41</v>
      </c>
      <c r="I2180" s="216">
        <v>6.01</v>
      </c>
      <c r="J2180" s="194">
        <f t="shared" si="166"/>
        <v>5.71</v>
      </c>
      <c r="K2180" s="219">
        <f>InpC!$F$55*100</f>
        <v>0.15</v>
      </c>
      <c r="L2180" s="219">
        <f>InpC!$F$64*100</f>
        <v>0</v>
      </c>
      <c r="M2180" s="194">
        <f t="shared" si="167"/>
        <v>5.56</v>
      </c>
      <c r="N2180" s="194">
        <f t="shared" si="168"/>
        <v>5.56</v>
      </c>
    </row>
    <row r="2181" spans="5:14" x14ac:dyDescent="0.25">
      <c r="E2181" s="220">
        <f t="shared" si="169"/>
        <v>45418</v>
      </c>
      <c r="F2181" s="219">
        <f xml:space="preserve"> InpC!$F$28</f>
        <v>4</v>
      </c>
      <c r="G2181" s="217">
        <f t="shared" si="165"/>
        <v>2025</v>
      </c>
      <c r="H2181" s="216">
        <v>5.41</v>
      </c>
      <c r="I2181" s="216">
        <v>6.01</v>
      </c>
      <c r="J2181" s="194">
        <f t="shared" si="166"/>
        <v>5.71</v>
      </c>
      <c r="K2181" s="219">
        <f>InpC!$F$55*100</f>
        <v>0.15</v>
      </c>
      <c r="L2181" s="219">
        <f>InpC!$F$64*100</f>
        <v>0</v>
      </c>
      <c r="M2181" s="194">
        <f t="shared" si="167"/>
        <v>5.56</v>
      </c>
      <c r="N2181" s="194">
        <f t="shared" si="168"/>
        <v>5.56</v>
      </c>
    </row>
    <row r="2182" spans="5:14" x14ac:dyDescent="0.25">
      <c r="E2182" s="220">
        <f t="shared" si="169"/>
        <v>45419</v>
      </c>
      <c r="F2182" s="219">
        <f xml:space="preserve"> InpC!$F$28</f>
        <v>4</v>
      </c>
      <c r="G2182" s="217">
        <f t="shared" si="165"/>
        <v>2025</v>
      </c>
      <c r="H2182" s="216">
        <v>5.29</v>
      </c>
      <c r="I2182" s="216">
        <v>5.88</v>
      </c>
      <c r="J2182" s="194">
        <f t="shared" si="166"/>
        <v>5.585</v>
      </c>
      <c r="K2182" s="219">
        <f>InpC!$F$55*100</f>
        <v>0.15</v>
      </c>
      <c r="L2182" s="219">
        <f>InpC!$F$64*100</f>
        <v>0</v>
      </c>
      <c r="M2182" s="194">
        <f t="shared" si="167"/>
        <v>5.4349999999999996</v>
      </c>
      <c r="N2182" s="194">
        <f t="shared" si="168"/>
        <v>5.4349999999999996</v>
      </c>
    </row>
    <row r="2183" spans="5:14" x14ac:dyDescent="0.25">
      <c r="E2183" s="220">
        <f t="shared" si="169"/>
        <v>45420</v>
      </c>
      <c r="F2183" s="219">
        <f xml:space="preserve"> InpC!$F$28</f>
        <v>4</v>
      </c>
      <c r="G2183" s="217">
        <f t="shared" ref="G2183:G2246" si="170">YEAR(E2183) + IF(MONTH(E2183) &gt;= F2183, 1, 0)</f>
        <v>2025</v>
      </c>
      <c r="H2183" s="216">
        <v>5.28</v>
      </c>
      <c r="I2183" s="216">
        <v>5.87</v>
      </c>
      <c r="J2183" s="194">
        <f t="shared" ref="J2183:J2246" si="171">IFERROR(AVERAGE(H2183:I2183),"")</f>
        <v>5.5750000000000002</v>
      </c>
      <c r="K2183" s="219">
        <f>InpC!$F$55*100</f>
        <v>0.15</v>
      </c>
      <c r="L2183" s="219">
        <f>InpC!$F$64*100</f>
        <v>0</v>
      </c>
      <c r="M2183" s="194">
        <f t="shared" ref="M2183:M2246" si="172" xml:space="preserve"> IFERROR(J2183 - K2183,"")</f>
        <v>5.4249999999999998</v>
      </c>
      <c r="N2183" s="194">
        <f t="shared" ref="N2183:N2246" si="173">IFERROR(J2183-K2183+L2183,"")</f>
        <v>5.4249999999999998</v>
      </c>
    </row>
    <row r="2184" spans="5:14" x14ac:dyDescent="0.25">
      <c r="E2184" s="220">
        <f t="shared" ref="E2184:E2247" si="174">WORKDAY(E2183,1,)</f>
        <v>45421</v>
      </c>
      <c r="F2184" s="219">
        <f xml:space="preserve"> InpC!$F$28</f>
        <v>4</v>
      </c>
      <c r="G2184" s="217">
        <f t="shared" si="170"/>
        <v>2025</v>
      </c>
      <c r="H2184" s="216">
        <v>5.29</v>
      </c>
      <c r="I2184" s="216">
        <v>5.89</v>
      </c>
      <c r="J2184" s="194">
        <f t="shared" si="171"/>
        <v>5.59</v>
      </c>
      <c r="K2184" s="219">
        <f>InpC!$F$55*100</f>
        <v>0.15</v>
      </c>
      <c r="L2184" s="219">
        <f>InpC!$F$64*100</f>
        <v>0</v>
      </c>
      <c r="M2184" s="194">
        <f t="shared" si="172"/>
        <v>5.4399999999999995</v>
      </c>
      <c r="N2184" s="194">
        <f t="shared" si="173"/>
        <v>5.4399999999999995</v>
      </c>
    </row>
    <row r="2185" spans="5:14" x14ac:dyDescent="0.25">
      <c r="E2185" s="220">
        <f t="shared" si="174"/>
        <v>45422</v>
      </c>
      <c r="F2185" s="219">
        <f xml:space="preserve"> InpC!$F$28</f>
        <v>4</v>
      </c>
      <c r="G2185" s="217">
        <f t="shared" si="170"/>
        <v>2025</v>
      </c>
      <c r="H2185" s="216">
        <v>5.3</v>
      </c>
      <c r="I2185" s="216">
        <v>5.89</v>
      </c>
      <c r="J2185" s="194">
        <f t="shared" si="171"/>
        <v>5.5949999999999998</v>
      </c>
      <c r="K2185" s="219">
        <f>InpC!$F$55*100</f>
        <v>0.15</v>
      </c>
      <c r="L2185" s="219">
        <f>InpC!$F$64*100</f>
        <v>0</v>
      </c>
      <c r="M2185" s="194">
        <f t="shared" si="172"/>
        <v>5.4449999999999994</v>
      </c>
      <c r="N2185" s="194">
        <f t="shared" si="173"/>
        <v>5.4449999999999994</v>
      </c>
    </row>
    <row r="2186" spans="5:14" x14ac:dyDescent="0.25">
      <c r="E2186" s="220">
        <f t="shared" si="174"/>
        <v>45425</v>
      </c>
      <c r="F2186" s="219">
        <f xml:space="preserve"> InpC!$F$28</f>
        <v>4</v>
      </c>
      <c r="G2186" s="217">
        <f t="shared" si="170"/>
        <v>2025</v>
      </c>
      <c r="H2186" s="216">
        <v>5.31</v>
      </c>
      <c r="I2186" s="216">
        <v>5.9</v>
      </c>
      <c r="J2186" s="194">
        <f t="shared" si="171"/>
        <v>5.6050000000000004</v>
      </c>
      <c r="K2186" s="219">
        <f>InpC!$F$55*100</f>
        <v>0.15</v>
      </c>
      <c r="L2186" s="219">
        <f>InpC!$F$64*100</f>
        <v>0</v>
      </c>
      <c r="M2186" s="194">
        <f t="shared" si="172"/>
        <v>5.4550000000000001</v>
      </c>
      <c r="N2186" s="194">
        <f t="shared" si="173"/>
        <v>5.4550000000000001</v>
      </c>
    </row>
    <row r="2187" spans="5:14" x14ac:dyDescent="0.25">
      <c r="E2187" s="220">
        <f t="shared" si="174"/>
        <v>45426</v>
      </c>
      <c r="F2187" s="219">
        <f xml:space="preserve"> InpC!$F$28</f>
        <v>4</v>
      </c>
      <c r="G2187" s="217">
        <f t="shared" si="170"/>
        <v>2025</v>
      </c>
      <c r="H2187" s="216">
        <v>5.3</v>
      </c>
      <c r="I2187" s="216">
        <v>5.89</v>
      </c>
      <c r="J2187" s="194">
        <f t="shared" si="171"/>
        <v>5.5949999999999998</v>
      </c>
      <c r="K2187" s="219">
        <f>InpC!$F$55*100</f>
        <v>0.15</v>
      </c>
      <c r="L2187" s="219">
        <f>InpC!$F$64*100</f>
        <v>0</v>
      </c>
      <c r="M2187" s="194">
        <f t="shared" si="172"/>
        <v>5.4449999999999994</v>
      </c>
      <c r="N2187" s="194">
        <f t="shared" si="173"/>
        <v>5.4449999999999994</v>
      </c>
    </row>
    <row r="2188" spans="5:14" x14ac:dyDescent="0.25">
      <c r="E2188" s="220">
        <f t="shared" si="174"/>
        <v>45427</v>
      </c>
      <c r="F2188" s="219">
        <f xml:space="preserve"> InpC!$F$28</f>
        <v>4</v>
      </c>
      <c r="G2188" s="217">
        <f t="shared" si="170"/>
        <v>2025</v>
      </c>
      <c r="H2188" s="216">
        <v>5.2</v>
      </c>
      <c r="I2188" s="216">
        <v>5.78</v>
      </c>
      <c r="J2188" s="194">
        <f t="shared" si="171"/>
        <v>5.49</v>
      </c>
      <c r="K2188" s="219">
        <f>InpC!$F$55*100</f>
        <v>0.15</v>
      </c>
      <c r="L2188" s="219">
        <f>InpC!$F$64*100</f>
        <v>0</v>
      </c>
      <c r="M2188" s="194">
        <f t="shared" si="172"/>
        <v>5.34</v>
      </c>
      <c r="N2188" s="194">
        <f t="shared" si="173"/>
        <v>5.34</v>
      </c>
    </row>
    <row r="2189" spans="5:14" x14ac:dyDescent="0.25">
      <c r="E2189" s="220">
        <f t="shared" si="174"/>
        <v>45428</v>
      </c>
      <c r="F2189" s="219">
        <f xml:space="preserve"> InpC!$F$28</f>
        <v>4</v>
      </c>
      <c r="G2189" s="217">
        <f t="shared" si="170"/>
        <v>2025</v>
      </c>
      <c r="H2189" s="216">
        <v>5.18</v>
      </c>
      <c r="I2189" s="216">
        <v>5.77</v>
      </c>
      <c r="J2189" s="194">
        <f t="shared" si="171"/>
        <v>5.4749999999999996</v>
      </c>
      <c r="K2189" s="219">
        <f>InpC!$F$55*100</f>
        <v>0.15</v>
      </c>
      <c r="L2189" s="219">
        <f>InpC!$F$64*100</f>
        <v>0</v>
      </c>
      <c r="M2189" s="194">
        <f t="shared" si="172"/>
        <v>5.3249999999999993</v>
      </c>
      <c r="N2189" s="194">
        <f t="shared" si="173"/>
        <v>5.3249999999999993</v>
      </c>
    </row>
    <row r="2190" spans="5:14" x14ac:dyDescent="0.25">
      <c r="E2190" s="220">
        <f t="shared" si="174"/>
        <v>45429</v>
      </c>
      <c r="F2190" s="219">
        <f xml:space="preserve"> InpC!$F$28</f>
        <v>4</v>
      </c>
      <c r="G2190" s="217">
        <f t="shared" si="170"/>
        <v>2025</v>
      </c>
      <c r="H2190" s="216">
        <v>5.24</v>
      </c>
      <c r="I2190" s="216">
        <v>5.83</v>
      </c>
      <c r="J2190" s="194">
        <f t="shared" si="171"/>
        <v>5.5350000000000001</v>
      </c>
      <c r="K2190" s="219">
        <f>InpC!$F$55*100</f>
        <v>0.15</v>
      </c>
      <c r="L2190" s="219">
        <f>InpC!$F$64*100</f>
        <v>0</v>
      </c>
      <c r="M2190" s="194">
        <f t="shared" si="172"/>
        <v>5.3849999999999998</v>
      </c>
      <c r="N2190" s="194">
        <f t="shared" si="173"/>
        <v>5.3849999999999998</v>
      </c>
    </row>
    <row r="2191" spans="5:14" x14ac:dyDescent="0.25">
      <c r="E2191" s="220">
        <f t="shared" si="174"/>
        <v>45432</v>
      </c>
      <c r="F2191" s="219">
        <f xml:space="preserve"> InpC!$F$28</f>
        <v>4</v>
      </c>
      <c r="G2191" s="217">
        <f t="shared" si="170"/>
        <v>2025</v>
      </c>
      <c r="H2191" s="216">
        <v>5.29</v>
      </c>
      <c r="I2191" s="216">
        <v>5.88</v>
      </c>
      <c r="J2191" s="194">
        <f t="shared" si="171"/>
        <v>5.585</v>
      </c>
      <c r="K2191" s="219">
        <f>InpC!$F$55*100</f>
        <v>0.15</v>
      </c>
      <c r="L2191" s="219">
        <f>InpC!$F$64*100</f>
        <v>0</v>
      </c>
      <c r="M2191" s="194">
        <f t="shared" si="172"/>
        <v>5.4349999999999996</v>
      </c>
      <c r="N2191" s="194">
        <f t="shared" si="173"/>
        <v>5.4349999999999996</v>
      </c>
    </row>
    <row r="2192" spans="5:14" x14ac:dyDescent="0.25">
      <c r="E2192" s="220">
        <f t="shared" si="174"/>
        <v>45433</v>
      </c>
      <c r="F2192" s="219">
        <f xml:space="preserve"> InpC!$F$28</f>
        <v>4</v>
      </c>
      <c r="G2192" s="217">
        <f t="shared" si="170"/>
        <v>2025</v>
      </c>
      <c r="H2192" s="216">
        <v>5.28</v>
      </c>
      <c r="I2192" s="216">
        <v>5.87</v>
      </c>
      <c r="J2192" s="194">
        <f t="shared" si="171"/>
        <v>5.5750000000000002</v>
      </c>
      <c r="K2192" s="219">
        <f>InpC!$F$55*100</f>
        <v>0.15</v>
      </c>
      <c r="L2192" s="219">
        <f>InpC!$F$64*100</f>
        <v>0</v>
      </c>
      <c r="M2192" s="194">
        <f t="shared" si="172"/>
        <v>5.4249999999999998</v>
      </c>
      <c r="N2192" s="194">
        <f t="shared" si="173"/>
        <v>5.4249999999999998</v>
      </c>
    </row>
    <row r="2193" spans="5:14" x14ac:dyDescent="0.25">
      <c r="E2193" s="220">
        <f t="shared" si="174"/>
        <v>45434</v>
      </c>
      <c r="F2193" s="219">
        <f xml:space="preserve"> InpC!$F$28</f>
        <v>4</v>
      </c>
      <c r="G2193" s="217">
        <f t="shared" si="170"/>
        <v>2025</v>
      </c>
      <c r="H2193" s="216">
        <v>5.35</v>
      </c>
      <c r="I2193" s="216">
        <v>5.95</v>
      </c>
      <c r="J2193" s="194">
        <f t="shared" si="171"/>
        <v>5.65</v>
      </c>
      <c r="K2193" s="219">
        <f>InpC!$F$55*100</f>
        <v>0.15</v>
      </c>
      <c r="L2193" s="219">
        <f>InpC!$F$64*100</f>
        <v>0</v>
      </c>
      <c r="M2193" s="194">
        <f t="shared" si="172"/>
        <v>5.5</v>
      </c>
      <c r="N2193" s="194">
        <f t="shared" si="173"/>
        <v>5.5</v>
      </c>
    </row>
    <row r="2194" spans="5:14" x14ac:dyDescent="0.25">
      <c r="E2194" s="220">
        <f t="shared" si="174"/>
        <v>45435</v>
      </c>
      <c r="F2194" s="219">
        <f xml:space="preserve"> InpC!$F$28</f>
        <v>4</v>
      </c>
      <c r="G2194" s="217">
        <f t="shared" si="170"/>
        <v>2025</v>
      </c>
      <c r="H2194" s="216">
        <v>5.39</v>
      </c>
      <c r="I2194" s="216">
        <v>5.99</v>
      </c>
      <c r="J2194" s="194">
        <f t="shared" si="171"/>
        <v>5.6899999999999995</v>
      </c>
      <c r="K2194" s="219">
        <f>InpC!$F$55*100</f>
        <v>0.15</v>
      </c>
      <c r="L2194" s="219">
        <f>InpC!$F$64*100</f>
        <v>0</v>
      </c>
      <c r="M2194" s="194">
        <f t="shared" si="172"/>
        <v>5.5399999999999991</v>
      </c>
      <c r="N2194" s="194">
        <f t="shared" si="173"/>
        <v>5.5399999999999991</v>
      </c>
    </row>
    <row r="2195" spans="5:14" x14ac:dyDescent="0.25">
      <c r="E2195" s="220">
        <f t="shared" si="174"/>
        <v>45436</v>
      </c>
      <c r="F2195" s="219">
        <f xml:space="preserve"> InpC!$F$28</f>
        <v>4</v>
      </c>
      <c r="G2195" s="217">
        <f t="shared" si="170"/>
        <v>2025</v>
      </c>
      <c r="H2195" s="216">
        <v>5.4</v>
      </c>
      <c r="I2195" s="216">
        <v>6.01</v>
      </c>
      <c r="J2195" s="194">
        <f t="shared" si="171"/>
        <v>5.7050000000000001</v>
      </c>
      <c r="K2195" s="219">
        <f>InpC!$F$55*100</f>
        <v>0.15</v>
      </c>
      <c r="L2195" s="219">
        <f>InpC!$F$64*100</f>
        <v>0</v>
      </c>
      <c r="M2195" s="194">
        <f t="shared" si="172"/>
        <v>5.5549999999999997</v>
      </c>
      <c r="N2195" s="194">
        <f t="shared" si="173"/>
        <v>5.5549999999999997</v>
      </c>
    </row>
    <row r="2196" spans="5:14" x14ac:dyDescent="0.25">
      <c r="E2196" s="220">
        <f t="shared" si="174"/>
        <v>45439</v>
      </c>
      <c r="F2196" s="219">
        <f xml:space="preserve"> InpC!$F$28</f>
        <v>4</v>
      </c>
      <c r="G2196" s="217">
        <f t="shared" si="170"/>
        <v>2025</v>
      </c>
      <c r="H2196" s="216">
        <v>5.4</v>
      </c>
      <c r="I2196" s="216">
        <v>6.01</v>
      </c>
      <c r="J2196" s="194">
        <f t="shared" si="171"/>
        <v>5.7050000000000001</v>
      </c>
      <c r="K2196" s="219">
        <f>InpC!$F$55*100</f>
        <v>0.15</v>
      </c>
      <c r="L2196" s="219">
        <f>InpC!$F$64*100</f>
        <v>0</v>
      </c>
      <c r="M2196" s="194">
        <f t="shared" si="172"/>
        <v>5.5549999999999997</v>
      </c>
      <c r="N2196" s="194">
        <f t="shared" si="173"/>
        <v>5.5549999999999997</v>
      </c>
    </row>
    <row r="2197" spans="5:14" x14ac:dyDescent="0.25">
      <c r="E2197" s="220">
        <f t="shared" si="174"/>
        <v>45440</v>
      </c>
      <c r="F2197" s="219">
        <f xml:space="preserve"> InpC!$F$28</f>
        <v>4</v>
      </c>
      <c r="G2197" s="217">
        <f t="shared" si="170"/>
        <v>2025</v>
      </c>
      <c r="H2197" s="216">
        <v>5.42</v>
      </c>
      <c r="I2197" s="216">
        <v>6.03</v>
      </c>
      <c r="J2197" s="194">
        <f t="shared" si="171"/>
        <v>5.7249999999999996</v>
      </c>
      <c r="K2197" s="219">
        <f>InpC!$F$55*100</f>
        <v>0.15</v>
      </c>
      <c r="L2197" s="219">
        <f>InpC!$F$64*100</f>
        <v>0</v>
      </c>
      <c r="M2197" s="194">
        <f t="shared" si="172"/>
        <v>5.5749999999999993</v>
      </c>
      <c r="N2197" s="194">
        <f t="shared" si="173"/>
        <v>5.5749999999999993</v>
      </c>
    </row>
    <row r="2198" spans="5:14" x14ac:dyDescent="0.25">
      <c r="E2198" s="220">
        <f t="shared" si="174"/>
        <v>45441</v>
      </c>
      <c r="F2198" s="219">
        <f xml:space="preserve"> InpC!$F$28</f>
        <v>4</v>
      </c>
      <c r="G2198" s="217">
        <f t="shared" si="170"/>
        <v>2025</v>
      </c>
      <c r="H2198" s="216">
        <v>5.3976309917369125</v>
      </c>
      <c r="I2198" s="216">
        <v>5.9908308343496364</v>
      </c>
      <c r="J2198" s="194">
        <f t="shared" si="171"/>
        <v>5.694230913043274</v>
      </c>
      <c r="K2198" s="219">
        <f>InpC!$F$55*100</f>
        <v>0.15</v>
      </c>
      <c r="L2198" s="219">
        <f>InpC!$F$64*100</f>
        <v>0</v>
      </c>
      <c r="M2198" s="194">
        <f t="shared" si="172"/>
        <v>5.5442309130432736</v>
      </c>
      <c r="N2198" s="194">
        <f t="shared" si="173"/>
        <v>5.5442309130432736</v>
      </c>
    </row>
    <row r="2199" spans="5:14" x14ac:dyDescent="0.25">
      <c r="E2199" s="220">
        <f t="shared" si="174"/>
        <v>45442</v>
      </c>
      <c r="F2199" s="219">
        <f xml:space="preserve"> InpC!$F$28</f>
        <v>4</v>
      </c>
      <c r="G2199" s="217">
        <f t="shared" si="170"/>
        <v>2025</v>
      </c>
      <c r="H2199" s="216">
        <v>5.3987569970456395</v>
      </c>
      <c r="I2199" s="216">
        <v>5.9919600039002097</v>
      </c>
      <c r="J2199" s="194">
        <f t="shared" si="171"/>
        <v>5.6953585004729241</v>
      </c>
      <c r="K2199" s="219">
        <f>InpC!$F$55*100</f>
        <v>0.15</v>
      </c>
      <c r="L2199" s="219">
        <f>InpC!$F$64*100</f>
        <v>0</v>
      </c>
      <c r="M2199" s="194">
        <f t="shared" si="172"/>
        <v>5.5453585004729238</v>
      </c>
      <c r="N2199" s="194">
        <f t="shared" si="173"/>
        <v>5.5453585004729238</v>
      </c>
    </row>
    <row r="2200" spans="5:14" x14ac:dyDescent="0.25">
      <c r="E2200" s="220">
        <f t="shared" si="174"/>
        <v>45443</v>
      </c>
      <c r="F2200" s="219">
        <f xml:space="preserve"> InpC!$F$28</f>
        <v>4</v>
      </c>
      <c r="G2200" s="217">
        <f t="shared" si="170"/>
        <v>2025</v>
      </c>
      <c r="H2200" s="216">
        <v>5.3998826146587575</v>
      </c>
      <c r="I2200" s="216">
        <v>5.9930887846487924</v>
      </c>
      <c r="J2200" s="194">
        <f t="shared" si="171"/>
        <v>5.6964856996537749</v>
      </c>
      <c r="K2200" s="219">
        <f>InpC!$F$55*100</f>
        <v>0.15</v>
      </c>
      <c r="L2200" s="219">
        <f>InpC!$F$64*100</f>
        <v>0</v>
      </c>
      <c r="M2200" s="194">
        <f t="shared" si="172"/>
        <v>5.5464856996537746</v>
      </c>
      <c r="N2200" s="194">
        <f t="shared" si="173"/>
        <v>5.5464856996537746</v>
      </c>
    </row>
    <row r="2201" spans="5:14" x14ac:dyDescent="0.25">
      <c r="E2201" s="220">
        <f t="shared" si="174"/>
        <v>45446</v>
      </c>
      <c r="F2201" s="219">
        <f xml:space="preserve"> InpC!$F$28</f>
        <v>4</v>
      </c>
      <c r="G2201" s="217">
        <f t="shared" si="170"/>
        <v>2025</v>
      </c>
      <c r="H2201" s="216">
        <v>5.4032561517779687</v>
      </c>
      <c r="I2201" s="216">
        <v>5.9964718017556873</v>
      </c>
      <c r="J2201" s="194">
        <f t="shared" si="171"/>
        <v>5.699863976766828</v>
      </c>
      <c r="K2201" s="219">
        <f>InpC!$F$55*100</f>
        <v>0.15</v>
      </c>
      <c r="L2201" s="219">
        <f>InpC!$F$64*100</f>
        <v>0</v>
      </c>
      <c r="M2201" s="194">
        <f t="shared" si="172"/>
        <v>5.5498639767668276</v>
      </c>
      <c r="N2201" s="194">
        <f t="shared" si="173"/>
        <v>5.5498639767668276</v>
      </c>
    </row>
    <row r="2202" spans="5:14" x14ac:dyDescent="0.25">
      <c r="E2202" s="220">
        <f t="shared" si="174"/>
        <v>45447</v>
      </c>
      <c r="F2202" s="219">
        <f xml:space="preserve"> InpC!$F$28</f>
        <v>4</v>
      </c>
      <c r="G2202" s="217">
        <f t="shared" si="170"/>
        <v>2025</v>
      </c>
      <c r="H2202" s="216">
        <v>5.4043782499463733</v>
      </c>
      <c r="I2202" s="216">
        <v>5.9975970531021661</v>
      </c>
      <c r="J2202" s="194">
        <f t="shared" si="171"/>
        <v>5.7009876515242697</v>
      </c>
      <c r="K2202" s="219">
        <f>InpC!$F$55*100</f>
        <v>0.15</v>
      </c>
      <c r="L2202" s="219">
        <f>InpC!$F$64*100</f>
        <v>0</v>
      </c>
      <c r="M2202" s="194">
        <f t="shared" si="172"/>
        <v>5.5509876515242693</v>
      </c>
      <c r="N2202" s="194">
        <f t="shared" si="173"/>
        <v>5.5509876515242693</v>
      </c>
    </row>
    <row r="2203" spans="5:14" x14ac:dyDescent="0.25">
      <c r="E2203" s="220">
        <f t="shared" si="174"/>
        <v>45448</v>
      </c>
      <c r="F2203" s="219">
        <f xml:space="preserve"> InpC!$F$28</f>
        <v>4</v>
      </c>
      <c r="G2203" s="217">
        <f t="shared" si="170"/>
        <v>2025</v>
      </c>
      <c r="H2203" s="216">
        <v>5.4054989760645489</v>
      </c>
      <c r="I2203" s="216">
        <v>5.9987209285261356</v>
      </c>
      <c r="J2203" s="194">
        <f t="shared" si="171"/>
        <v>5.7021099522953422</v>
      </c>
      <c r="K2203" s="219">
        <f>InpC!$F$55*100</f>
        <v>0.15</v>
      </c>
      <c r="L2203" s="219">
        <f>InpC!$F$64*100</f>
        <v>0</v>
      </c>
      <c r="M2203" s="194">
        <f t="shared" si="172"/>
        <v>5.5521099522953419</v>
      </c>
      <c r="N2203" s="194">
        <f t="shared" si="173"/>
        <v>5.5521099522953419</v>
      </c>
    </row>
    <row r="2204" spans="5:14" x14ac:dyDescent="0.25">
      <c r="E2204" s="220">
        <f t="shared" si="174"/>
        <v>45449</v>
      </c>
      <c r="F2204" s="219">
        <f xml:space="preserve"> InpC!$F$28</f>
        <v>4</v>
      </c>
      <c r="G2204" s="217">
        <f t="shared" si="170"/>
        <v>2025</v>
      </c>
      <c r="H2204" s="216">
        <v>5.406618133248986</v>
      </c>
      <c r="I2204" s="216">
        <v>5.9998432305908622</v>
      </c>
      <c r="J2204" s="194">
        <f t="shared" si="171"/>
        <v>5.7032306819199245</v>
      </c>
      <c r="K2204" s="219">
        <f>InpC!$F$55*100</f>
        <v>0.15</v>
      </c>
      <c r="L2204" s="219">
        <f>InpC!$F$64*100</f>
        <v>0</v>
      </c>
      <c r="M2204" s="194">
        <f t="shared" si="172"/>
        <v>5.5532306819199242</v>
      </c>
      <c r="N2204" s="194">
        <f t="shared" si="173"/>
        <v>5.5532306819199242</v>
      </c>
    </row>
    <row r="2205" spans="5:14" x14ac:dyDescent="0.25">
      <c r="E2205" s="220">
        <f t="shared" si="174"/>
        <v>45450</v>
      </c>
      <c r="F2205" s="219">
        <f xml:space="preserve"> InpC!$F$28</f>
        <v>4</v>
      </c>
      <c r="G2205" s="217">
        <f t="shared" si="170"/>
        <v>2025</v>
      </c>
      <c r="H2205" s="216">
        <v>5.4077355246121117</v>
      </c>
      <c r="I2205" s="216">
        <v>6.0009637618555711</v>
      </c>
      <c r="J2205" s="194">
        <f t="shared" si="171"/>
        <v>5.7043496432338419</v>
      </c>
      <c r="K2205" s="219">
        <f>InpC!$F$55*100</f>
        <v>0.15</v>
      </c>
      <c r="L2205" s="219">
        <f>InpC!$F$64*100</f>
        <v>0</v>
      </c>
      <c r="M2205" s="194">
        <f t="shared" si="172"/>
        <v>5.5543496432338415</v>
      </c>
      <c r="N2205" s="194">
        <f t="shared" si="173"/>
        <v>5.5543496432338415</v>
      </c>
    </row>
    <row r="2206" spans="5:14" x14ac:dyDescent="0.25">
      <c r="E2206" s="220">
        <f t="shared" si="174"/>
        <v>45453</v>
      </c>
      <c r="F2206" s="219">
        <f xml:space="preserve"> InpC!$F$28</f>
        <v>4</v>
      </c>
      <c r="G2206" s="217">
        <f t="shared" si="170"/>
        <v>2025</v>
      </c>
      <c r="H2206" s="216">
        <v>5.4110753796198896</v>
      </c>
      <c r="I2206" s="216">
        <v>6.0043130018519575</v>
      </c>
      <c r="J2206" s="194">
        <f t="shared" si="171"/>
        <v>5.7076941907359231</v>
      </c>
      <c r="K2206" s="219">
        <f>InpC!$F$55*100</f>
        <v>0.15</v>
      </c>
      <c r="L2206" s="219">
        <f>InpC!$F$64*100</f>
        <v>0</v>
      </c>
      <c r="M2206" s="194">
        <f t="shared" si="172"/>
        <v>5.5576941907359227</v>
      </c>
      <c r="N2206" s="194">
        <f t="shared" si="173"/>
        <v>5.5576941907359227</v>
      </c>
    </row>
    <row r="2207" spans="5:14" x14ac:dyDescent="0.25">
      <c r="E2207" s="220">
        <f t="shared" si="174"/>
        <v>45454</v>
      </c>
      <c r="F2207" s="219">
        <f xml:space="preserve"> InpC!$F$28</f>
        <v>4</v>
      </c>
      <c r="G2207" s="217">
        <f t="shared" si="170"/>
        <v>2025</v>
      </c>
      <c r="H2207" s="216">
        <v>5.4121839835260532</v>
      </c>
      <c r="I2207" s="216">
        <v>6.0054247209008871</v>
      </c>
      <c r="J2207" s="194">
        <f t="shared" si="171"/>
        <v>5.7088043522134697</v>
      </c>
      <c r="K2207" s="219">
        <f>InpC!$F$55*100</f>
        <v>0.15</v>
      </c>
      <c r="L2207" s="219">
        <f>InpC!$F$64*100</f>
        <v>0</v>
      </c>
      <c r="M2207" s="194">
        <f t="shared" si="172"/>
        <v>5.5588043522134694</v>
      </c>
      <c r="N2207" s="194">
        <f t="shared" si="173"/>
        <v>5.5588043522134694</v>
      </c>
    </row>
    <row r="2208" spans="5:14" x14ac:dyDescent="0.25">
      <c r="E2208" s="220">
        <f t="shared" si="174"/>
        <v>45455</v>
      </c>
      <c r="F2208" s="219">
        <f xml:space="preserve"> InpC!$F$28</f>
        <v>4</v>
      </c>
      <c r="G2208" s="217">
        <f t="shared" si="170"/>
        <v>2025</v>
      </c>
      <c r="H2208" s="216">
        <v>5.4132895923271862</v>
      </c>
      <c r="I2208" s="216">
        <v>6.0065334364123313</v>
      </c>
      <c r="J2208" s="194">
        <f t="shared" si="171"/>
        <v>5.7099115143697592</v>
      </c>
      <c r="K2208" s="219">
        <f>InpC!$F$55*100</f>
        <v>0.15</v>
      </c>
      <c r="L2208" s="219">
        <f>InpC!$F$64*100</f>
        <v>0</v>
      </c>
      <c r="M2208" s="194">
        <f t="shared" si="172"/>
        <v>5.5599115143697588</v>
      </c>
      <c r="N2208" s="194">
        <f t="shared" si="173"/>
        <v>5.5599115143697588</v>
      </c>
    </row>
    <row r="2209" spans="5:14" x14ac:dyDescent="0.25">
      <c r="E2209" s="220">
        <f t="shared" si="174"/>
        <v>45456</v>
      </c>
      <c r="F2209" s="219">
        <f xml:space="preserve"> InpC!$F$28</f>
        <v>4</v>
      </c>
      <c r="G2209" s="217">
        <f t="shared" si="170"/>
        <v>2025</v>
      </c>
      <c r="H2209" s="216">
        <v>5.4143924986832515</v>
      </c>
      <c r="I2209" s="216">
        <v>6.0076394418687507</v>
      </c>
      <c r="J2209" s="194">
        <f t="shared" si="171"/>
        <v>5.7110159702760015</v>
      </c>
      <c r="K2209" s="219">
        <f>InpC!$F$55*100</f>
        <v>0.15</v>
      </c>
      <c r="L2209" s="219">
        <f>InpC!$F$64*100</f>
        <v>0</v>
      </c>
      <c r="M2209" s="194">
        <f t="shared" si="172"/>
        <v>5.5610159702760011</v>
      </c>
      <c r="N2209" s="194">
        <f t="shared" si="173"/>
        <v>5.5610159702760011</v>
      </c>
    </row>
    <row r="2210" spans="5:14" x14ac:dyDescent="0.25">
      <c r="E2210" s="220">
        <f t="shared" si="174"/>
        <v>45457</v>
      </c>
      <c r="F2210" s="219">
        <f xml:space="preserve"> InpC!$F$28</f>
        <v>4</v>
      </c>
      <c r="G2210" s="217">
        <f t="shared" si="170"/>
        <v>2025</v>
      </c>
      <c r="H2210" s="216">
        <v>5.4154922608927514</v>
      </c>
      <c r="I2210" s="216">
        <v>6.0087422943275293</v>
      </c>
      <c r="J2210" s="194">
        <f t="shared" si="171"/>
        <v>5.7121172776101403</v>
      </c>
      <c r="K2210" s="219">
        <f>InpC!$F$55*100</f>
        <v>0.15</v>
      </c>
      <c r="L2210" s="219">
        <f>InpC!$F$64*100</f>
        <v>0</v>
      </c>
      <c r="M2210" s="194">
        <f t="shared" si="172"/>
        <v>5.56211727761014</v>
      </c>
      <c r="N2210" s="194">
        <f t="shared" si="173"/>
        <v>5.56211727761014</v>
      </c>
    </row>
    <row r="2211" spans="5:14" x14ac:dyDescent="0.25">
      <c r="E2211" s="220">
        <f t="shared" si="174"/>
        <v>45460</v>
      </c>
      <c r="F2211" s="219">
        <f xml:space="preserve"> InpC!$F$28</f>
        <v>4</v>
      </c>
      <c r="G2211" s="217">
        <f t="shared" si="170"/>
        <v>2025</v>
      </c>
      <c r="H2211" s="216">
        <v>5.4187702238351454</v>
      </c>
      <c r="I2211" s="216">
        <v>6.0120294680043651</v>
      </c>
      <c r="J2211" s="194">
        <f t="shared" si="171"/>
        <v>5.7153998459197553</v>
      </c>
      <c r="K2211" s="219">
        <f>InpC!$F$55*100</f>
        <v>0.15</v>
      </c>
      <c r="L2211" s="219">
        <f>InpC!$F$64*100</f>
        <v>0</v>
      </c>
      <c r="M2211" s="194">
        <f t="shared" si="172"/>
        <v>5.5653998459197549</v>
      </c>
      <c r="N2211" s="194">
        <f t="shared" si="173"/>
        <v>5.5653998459197549</v>
      </c>
    </row>
    <row r="2212" spans="5:14" x14ac:dyDescent="0.25">
      <c r="E2212" s="220">
        <f t="shared" si="174"/>
        <v>45461</v>
      </c>
      <c r="F2212" s="219">
        <f xml:space="preserve"> InpC!$F$28</f>
        <v>4</v>
      </c>
      <c r="G2212" s="217">
        <f t="shared" si="170"/>
        <v>2025</v>
      </c>
      <c r="H2212" s="216">
        <v>5.419855195421408</v>
      </c>
      <c r="I2212" s="216">
        <v>6.0131174882162686</v>
      </c>
      <c r="J2212" s="194">
        <f t="shared" si="171"/>
        <v>5.7164863418188379</v>
      </c>
      <c r="K2212" s="219">
        <f>InpC!$F$55*100</f>
        <v>0.15</v>
      </c>
      <c r="L2212" s="219">
        <f>InpC!$F$64*100</f>
        <v>0</v>
      </c>
      <c r="M2212" s="194">
        <f t="shared" si="172"/>
        <v>5.5664863418188375</v>
      </c>
      <c r="N2212" s="194">
        <f t="shared" si="173"/>
        <v>5.5664863418188375</v>
      </c>
    </row>
    <row r="2213" spans="5:14" x14ac:dyDescent="0.25">
      <c r="E2213" s="220">
        <f t="shared" si="174"/>
        <v>45462</v>
      </c>
      <c r="F2213" s="219">
        <f xml:space="preserve"> InpC!$F$28</f>
        <v>4</v>
      </c>
      <c r="G2213" s="217">
        <f t="shared" si="170"/>
        <v>2025</v>
      </c>
      <c r="H2213" s="216">
        <v>5.4209360382191374</v>
      </c>
      <c r="I2213" s="216">
        <v>6.0142013680226647</v>
      </c>
      <c r="J2213" s="194">
        <f t="shared" si="171"/>
        <v>5.717568703120901</v>
      </c>
      <c r="K2213" s="219">
        <f>InpC!$F$55*100</f>
        <v>0.15</v>
      </c>
      <c r="L2213" s="219">
        <f>InpC!$F$64*100</f>
        <v>0</v>
      </c>
      <c r="M2213" s="194">
        <f t="shared" si="172"/>
        <v>5.5675687031209007</v>
      </c>
      <c r="N2213" s="194">
        <f t="shared" si="173"/>
        <v>5.5675687031209007</v>
      </c>
    </row>
    <row r="2214" spans="5:14" x14ac:dyDescent="0.25">
      <c r="E2214" s="220">
        <f t="shared" si="174"/>
        <v>45463</v>
      </c>
      <c r="F2214" s="219">
        <f xml:space="preserve"> InpC!$F$28</f>
        <v>4</v>
      </c>
      <c r="G2214" s="217">
        <f t="shared" si="170"/>
        <v>2025</v>
      </c>
      <c r="H2214" s="216">
        <v>5.422012800085696</v>
      </c>
      <c r="I2214" s="216">
        <v>6.0152811554155861</v>
      </c>
      <c r="J2214" s="194">
        <f t="shared" si="171"/>
        <v>5.718646977750641</v>
      </c>
      <c r="K2214" s="219">
        <f>InpC!$F$55*100</f>
        <v>0.15</v>
      </c>
      <c r="L2214" s="219">
        <f>InpC!$F$64*100</f>
        <v>0</v>
      </c>
      <c r="M2214" s="194">
        <f t="shared" si="172"/>
        <v>5.5686469777506407</v>
      </c>
      <c r="N2214" s="194">
        <f t="shared" si="173"/>
        <v>5.5686469777506407</v>
      </c>
    </row>
    <row r="2215" spans="5:14" x14ac:dyDescent="0.25">
      <c r="E2215" s="220">
        <f t="shared" si="174"/>
        <v>45464</v>
      </c>
      <c r="F2215" s="219">
        <f xml:space="preserve"> InpC!$F$28</f>
        <v>4</v>
      </c>
      <c r="G2215" s="217">
        <f t="shared" si="170"/>
        <v>2025</v>
      </c>
      <c r="H2215" s="216">
        <v>5.4230847944854776</v>
      </c>
      <c r="I2215" s="216">
        <v>6.016356161930525</v>
      </c>
      <c r="J2215" s="194">
        <f t="shared" si="171"/>
        <v>5.7197204782080018</v>
      </c>
      <c r="K2215" s="219">
        <f>InpC!$F$55*100</f>
        <v>0.15</v>
      </c>
      <c r="L2215" s="219">
        <f>InpC!$F$64*100</f>
        <v>0</v>
      </c>
      <c r="M2215" s="194">
        <f t="shared" si="172"/>
        <v>5.5697204782080014</v>
      </c>
      <c r="N2215" s="194">
        <f t="shared" si="173"/>
        <v>5.5697204782080014</v>
      </c>
    </row>
    <row r="2216" spans="5:14" x14ac:dyDescent="0.25">
      <c r="E2216" s="220">
        <f t="shared" si="174"/>
        <v>45467</v>
      </c>
      <c r="F2216" s="219">
        <f xml:space="preserve"> InpC!$F$28</f>
        <v>4</v>
      </c>
      <c r="G2216" s="217">
        <f t="shared" si="170"/>
        <v>2025</v>
      </c>
      <c r="H2216" s="216">
        <v>5.4262721617736043</v>
      </c>
      <c r="I2216" s="216">
        <v>6.0195524850681803</v>
      </c>
      <c r="J2216" s="194">
        <f t="shared" si="171"/>
        <v>5.7229123234208927</v>
      </c>
      <c r="K2216" s="219">
        <f>InpC!$F$55*100</f>
        <v>0.15</v>
      </c>
      <c r="L2216" s="219">
        <f>InpC!$F$64*100</f>
        <v>0</v>
      </c>
      <c r="M2216" s="194">
        <f t="shared" si="172"/>
        <v>5.5729123234208924</v>
      </c>
      <c r="N2216" s="194">
        <f t="shared" si="173"/>
        <v>5.5729123234208924</v>
      </c>
    </row>
    <row r="2217" spans="5:14" x14ac:dyDescent="0.25">
      <c r="E2217" s="220">
        <f t="shared" si="174"/>
        <v>45468</v>
      </c>
      <c r="F2217" s="219">
        <f xml:space="preserve"> InpC!$F$28</f>
        <v>4</v>
      </c>
      <c r="G2217" s="217">
        <f t="shared" si="170"/>
        <v>2025</v>
      </c>
      <c r="H2217" s="216">
        <v>5.4273240959853197</v>
      </c>
      <c r="I2217" s="216">
        <v>6.0206073749699218</v>
      </c>
      <c r="J2217" s="194">
        <f t="shared" si="171"/>
        <v>5.7239657354776208</v>
      </c>
      <c r="K2217" s="219">
        <f>InpC!$F$55*100</f>
        <v>0.15</v>
      </c>
      <c r="L2217" s="219">
        <f>InpC!$F$64*100</f>
        <v>0</v>
      </c>
      <c r="M2217" s="194">
        <f t="shared" si="172"/>
        <v>5.5739657354776204</v>
      </c>
      <c r="N2217" s="194">
        <f t="shared" si="173"/>
        <v>5.5739657354776204</v>
      </c>
    </row>
    <row r="2218" spans="5:14" x14ac:dyDescent="0.25">
      <c r="E2218" s="220">
        <f t="shared" si="174"/>
        <v>45469</v>
      </c>
      <c r="F2218" s="219">
        <f xml:space="preserve"> InpC!$F$28</f>
        <v>4</v>
      </c>
      <c r="G2218" s="217">
        <f t="shared" si="170"/>
        <v>2025</v>
      </c>
      <c r="H2218" s="216">
        <v>5.4283707675591319</v>
      </c>
      <c r="I2218" s="216">
        <v>6.0216569874323334</v>
      </c>
      <c r="J2218" s="194">
        <f t="shared" si="171"/>
        <v>5.7250138774957327</v>
      </c>
      <c r="K2218" s="219">
        <f>InpC!$F$55*100</f>
        <v>0.15</v>
      </c>
      <c r="L2218" s="219">
        <f>InpC!$F$64*100</f>
        <v>0</v>
      </c>
      <c r="M2218" s="194">
        <f t="shared" si="172"/>
        <v>5.5750138774957323</v>
      </c>
      <c r="N2218" s="194">
        <f t="shared" si="173"/>
        <v>5.5750138774957323</v>
      </c>
    </row>
    <row r="2219" spans="5:14" x14ac:dyDescent="0.25">
      <c r="E2219" s="220">
        <f t="shared" si="174"/>
        <v>45470</v>
      </c>
      <c r="F2219" s="219">
        <f xml:space="preserve"> InpC!$F$28</f>
        <v>4</v>
      </c>
      <c r="G2219" s="217">
        <f t="shared" si="170"/>
        <v>2025</v>
      </c>
      <c r="H2219" s="216">
        <v>5.4294114899229973</v>
      </c>
      <c r="I2219" s="216">
        <v>6.0227006339545586</v>
      </c>
      <c r="J2219" s="194">
        <f t="shared" si="171"/>
        <v>5.7260560619387775</v>
      </c>
      <c r="K2219" s="219">
        <f>InpC!$F$55*100</f>
        <v>0.15</v>
      </c>
      <c r="L2219" s="219">
        <f>InpC!$F$64*100</f>
        <v>0</v>
      </c>
      <c r="M2219" s="194">
        <f t="shared" si="172"/>
        <v>5.5760560619387771</v>
      </c>
      <c r="N2219" s="194">
        <f t="shared" si="173"/>
        <v>5.5760560619387771</v>
      </c>
    </row>
    <row r="2220" spans="5:14" x14ac:dyDescent="0.25">
      <c r="E2220" s="220">
        <f t="shared" si="174"/>
        <v>45471</v>
      </c>
      <c r="F2220" s="219">
        <f xml:space="preserve"> InpC!$F$28</f>
        <v>4</v>
      </c>
      <c r="G2220" s="217">
        <f t="shared" si="170"/>
        <v>2025</v>
      </c>
      <c r="H2220" s="216">
        <v>5.4304463109116519</v>
      </c>
      <c r="I2220" s="216">
        <v>6.0237383625059371</v>
      </c>
      <c r="J2220" s="194">
        <f t="shared" si="171"/>
        <v>5.7270923367087949</v>
      </c>
      <c r="K2220" s="219">
        <f>InpC!$F$55*100</f>
        <v>0.15</v>
      </c>
      <c r="L2220" s="219">
        <f>InpC!$F$64*100</f>
        <v>0</v>
      </c>
      <c r="M2220" s="194">
        <f t="shared" si="172"/>
        <v>5.5770923367087946</v>
      </c>
      <c r="N2220" s="194">
        <f t="shared" si="173"/>
        <v>5.5770923367087946</v>
      </c>
    </row>
    <row r="2221" spans="5:14" x14ac:dyDescent="0.25">
      <c r="E2221" s="220">
        <f t="shared" si="174"/>
        <v>45474</v>
      </c>
      <c r="F2221" s="219">
        <f xml:space="preserve"> InpC!$F$28</f>
        <v>4</v>
      </c>
      <c r="G2221" s="217">
        <f t="shared" si="170"/>
        <v>2025</v>
      </c>
      <c r="H2221" s="216">
        <v>5.4335136407034801</v>
      </c>
      <c r="I2221" s="216">
        <v>6.0268143105679739</v>
      </c>
      <c r="J2221" s="194">
        <f t="shared" si="171"/>
        <v>5.730163975635727</v>
      </c>
      <c r="K2221" s="219">
        <f>InpC!$F$55*100</f>
        <v>0.15</v>
      </c>
      <c r="L2221" s="219">
        <f>InpC!$F$64*100</f>
        <v>0</v>
      </c>
      <c r="M2221" s="194">
        <f t="shared" si="172"/>
        <v>5.5801639756357266</v>
      </c>
      <c r="N2221" s="194">
        <f t="shared" si="173"/>
        <v>5.5801639756357266</v>
      </c>
    </row>
    <row r="2222" spans="5:14" x14ac:dyDescent="0.25">
      <c r="E2222" s="220">
        <f t="shared" si="174"/>
        <v>45475</v>
      </c>
      <c r="F2222" s="219">
        <f xml:space="preserve"> InpC!$F$28</f>
        <v>4</v>
      </c>
      <c r="G2222" s="217">
        <f t="shared" si="170"/>
        <v>2025</v>
      </c>
      <c r="H2222" s="216">
        <v>5.4345228864430162</v>
      </c>
      <c r="I2222" s="216">
        <v>6.0278263919558484</v>
      </c>
      <c r="J2222" s="194">
        <f t="shared" si="171"/>
        <v>5.7311746391994323</v>
      </c>
      <c r="K2222" s="219">
        <f>InpC!$F$55*100</f>
        <v>0.15</v>
      </c>
      <c r="L2222" s="219">
        <f>InpC!$F$64*100</f>
        <v>0</v>
      </c>
      <c r="M2222" s="194">
        <f t="shared" si="172"/>
        <v>5.5811746391994319</v>
      </c>
      <c r="N2222" s="194">
        <f t="shared" si="173"/>
        <v>5.5811746391994319</v>
      </c>
    </row>
    <row r="2223" spans="5:14" x14ac:dyDescent="0.25">
      <c r="E2223" s="220">
        <f t="shared" si="174"/>
        <v>45476</v>
      </c>
      <c r="F2223" s="219">
        <f xml:space="preserve"> InpC!$F$28</f>
        <v>4</v>
      </c>
      <c r="G2223" s="217">
        <f t="shared" si="170"/>
        <v>2025</v>
      </c>
      <c r="H2223" s="216">
        <v>5.4355257355414466</v>
      </c>
      <c r="I2223" s="216">
        <v>6.0288320587166488</v>
      </c>
      <c r="J2223" s="194">
        <f t="shared" si="171"/>
        <v>5.7321788971290477</v>
      </c>
      <c r="K2223" s="219">
        <f>InpC!$F$55*100</f>
        <v>0.15</v>
      </c>
      <c r="L2223" s="219">
        <f>InpC!$F$64*100</f>
        <v>0</v>
      </c>
      <c r="M2223" s="194">
        <f t="shared" si="172"/>
        <v>5.5821788971290474</v>
      </c>
      <c r="N2223" s="194">
        <f t="shared" si="173"/>
        <v>5.5821788971290474</v>
      </c>
    </row>
    <row r="2224" spans="5:14" x14ac:dyDescent="0.25">
      <c r="E2224" s="220">
        <f t="shared" si="174"/>
        <v>45477</v>
      </c>
      <c r="F2224" s="219">
        <f xml:space="preserve"> InpC!$F$28</f>
        <v>4</v>
      </c>
      <c r="G2224" s="217">
        <f t="shared" si="170"/>
        <v>2025</v>
      </c>
      <c r="H2224" s="216">
        <v>5.4365210117634399</v>
      </c>
      <c r="I2224" s="216">
        <v>6.0298301313105984</v>
      </c>
      <c r="J2224" s="194">
        <f t="shared" si="171"/>
        <v>5.7331755715370196</v>
      </c>
      <c r="K2224" s="219">
        <f>InpC!$F$55*100</f>
        <v>0.15</v>
      </c>
      <c r="L2224" s="219">
        <f>InpC!$F$64*100</f>
        <v>0</v>
      </c>
      <c r="M2224" s="194">
        <f t="shared" si="172"/>
        <v>5.5831755715370193</v>
      </c>
      <c r="N2224" s="194">
        <f t="shared" si="173"/>
        <v>5.5831755715370193</v>
      </c>
    </row>
    <row r="2225" spans="5:14" x14ac:dyDescent="0.25">
      <c r="E2225" s="220">
        <f t="shared" si="174"/>
        <v>45478</v>
      </c>
      <c r="F2225" s="219">
        <f xml:space="preserve"> InpC!$F$28</f>
        <v>4</v>
      </c>
      <c r="G2225" s="217">
        <f t="shared" si="170"/>
        <v>2025</v>
      </c>
      <c r="H2225" s="216">
        <v>5.4375092525557722</v>
      </c>
      <c r="I2225" s="216">
        <v>6.0308211486947316</v>
      </c>
      <c r="J2225" s="194">
        <f t="shared" si="171"/>
        <v>5.7341652006252524</v>
      </c>
      <c r="K2225" s="219">
        <f>InpC!$F$55*100</f>
        <v>0.15</v>
      </c>
      <c r="L2225" s="219">
        <f>InpC!$F$64*100</f>
        <v>0</v>
      </c>
      <c r="M2225" s="194">
        <f t="shared" si="172"/>
        <v>5.584165200625252</v>
      </c>
      <c r="N2225" s="194">
        <f t="shared" si="173"/>
        <v>5.584165200625252</v>
      </c>
    </row>
    <row r="2226" spans="5:14" x14ac:dyDescent="0.25">
      <c r="E2226" s="220">
        <f t="shared" si="174"/>
        <v>45481</v>
      </c>
      <c r="F2226" s="219">
        <f xml:space="preserve"> InpC!$F$28</f>
        <v>4</v>
      </c>
      <c r="G2226" s="217">
        <f t="shared" si="170"/>
        <v>2025</v>
      </c>
      <c r="H2226" s="216">
        <v>5.4404275890742149</v>
      </c>
      <c r="I2226" s="216">
        <v>6.0337476845856441</v>
      </c>
      <c r="J2226" s="194">
        <f t="shared" si="171"/>
        <v>5.7370876368299299</v>
      </c>
      <c r="K2226" s="219">
        <f>InpC!$F$55*100</f>
        <v>0.15</v>
      </c>
      <c r="L2226" s="219">
        <f>InpC!$F$64*100</f>
        <v>0</v>
      </c>
      <c r="M2226" s="194">
        <f t="shared" si="172"/>
        <v>5.5870876368299296</v>
      </c>
      <c r="N2226" s="194">
        <f t="shared" si="173"/>
        <v>5.5870876368299296</v>
      </c>
    </row>
    <row r="2227" spans="5:14" x14ac:dyDescent="0.25">
      <c r="E2227" s="220">
        <f t="shared" si="174"/>
        <v>45482</v>
      </c>
      <c r="F2227" s="219">
        <f xml:space="preserve"> InpC!$F$28</f>
        <v>4</v>
      </c>
      <c r="G2227" s="217">
        <f t="shared" si="170"/>
        <v>2025</v>
      </c>
      <c r="H2227" s="216">
        <v>5.4413847389295222</v>
      </c>
      <c r="I2227" s="216">
        <v>6.0347075236291126</v>
      </c>
      <c r="J2227" s="194">
        <f t="shared" si="171"/>
        <v>5.738046131279317</v>
      </c>
      <c r="K2227" s="219">
        <f>InpC!$F$55*100</f>
        <v>0.15</v>
      </c>
      <c r="L2227" s="219">
        <f>InpC!$F$64*100</f>
        <v>0</v>
      </c>
      <c r="M2227" s="194">
        <f t="shared" si="172"/>
        <v>5.5880461312793166</v>
      </c>
      <c r="N2227" s="194">
        <f t="shared" si="173"/>
        <v>5.5880461312793166</v>
      </c>
    </row>
    <row r="2228" spans="5:14" x14ac:dyDescent="0.25">
      <c r="E2228" s="220">
        <f t="shared" si="174"/>
        <v>45483</v>
      </c>
      <c r="F2228" s="219">
        <f xml:space="preserve"> InpC!$F$28</f>
        <v>4</v>
      </c>
      <c r="G2228" s="217">
        <f t="shared" si="170"/>
        <v>2025</v>
      </c>
      <c r="H2228" s="216">
        <v>5.4423333787258832</v>
      </c>
      <c r="I2228" s="216">
        <v>6.0356588286919033</v>
      </c>
      <c r="J2228" s="194">
        <f t="shared" si="171"/>
        <v>5.7389961037088932</v>
      </c>
      <c r="K2228" s="219">
        <f>InpC!$F$55*100</f>
        <v>0.15</v>
      </c>
      <c r="L2228" s="219">
        <f>InpC!$F$64*100</f>
        <v>0</v>
      </c>
      <c r="M2228" s="194">
        <f t="shared" si="172"/>
        <v>5.5889961037088929</v>
      </c>
      <c r="N2228" s="194">
        <f t="shared" si="173"/>
        <v>5.5889961037088929</v>
      </c>
    </row>
    <row r="2229" spans="5:14" x14ac:dyDescent="0.25">
      <c r="E2229" s="220">
        <f t="shared" si="174"/>
        <v>45484</v>
      </c>
      <c r="F2229" s="219">
        <f xml:space="preserve"> InpC!$F$28</f>
        <v>4</v>
      </c>
      <c r="G2229" s="217">
        <f t="shared" si="170"/>
        <v>2025</v>
      </c>
      <c r="H2229" s="216">
        <v>5.4432735562742307</v>
      </c>
      <c r="I2229" s="216">
        <v>6.0366016477195972</v>
      </c>
      <c r="J2229" s="194">
        <f t="shared" si="171"/>
        <v>5.7399376019969139</v>
      </c>
      <c r="K2229" s="219">
        <f>InpC!$F$55*100</f>
        <v>0.15</v>
      </c>
      <c r="L2229" s="219">
        <f>InpC!$F$64*100</f>
        <v>0</v>
      </c>
      <c r="M2229" s="194">
        <f t="shared" si="172"/>
        <v>5.5899376019969136</v>
      </c>
      <c r="N2229" s="194">
        <f t="shared" si="173"/>
        <v>5.5899376019969136</v>
      </c>
    </row>
    <row r="2230" spans="5:14" x14ac:dyDescent="0.25">
      <c r="E2230" s="220">
        <f t="shared" si="174"/>
        <v>45485</v>
      </c>
      <c r="F2230" s="219">
        <f xml:space="preserve"> InpC!$F$28</f>
        <v>4</v>
      </c>
      <c r="G2230" s="217">
        <f t="shared" si="170"/>
        <v>2025</v>
      </c>
      <c r="H2230" s="216">
        <v>5.4442053193873186</v>
      </c>
      <c r="I2230" s="216">
        <v>6.037536028659618</v>
      </c>
      <c r="J2230" s="194">
        <f t="shared" si="171"/>
        <v>5.7408706740234683</v>
      </c>
      <c r="K2230" s="219">
        <f>InpC!$F$55*100</f>
        <v>0.15</v>
      </c>
      <c r="L2230" s="219">
        <f>InpC!$F$64*100</f>
        <v>0</v>
      </c>
      <c r="M2230" s="194">
        <f t="shared" si="172"/>
        <v>5.5908706740234679</v>
      </c>
      <c r="N2230" s="194">
        <f t="shared" si="173"/>
        <v>5.5908706740234679</v>
      </c>
    </row>
    <row r="2231" spans="5:14" x14ac:dyDescent="0.25">
      <c r="E2231" s="220">
        <f t="shared" si="174"/>
        <v>45488</v>
      </c>
      <c r="F2231" s="219">
        <f xml:space="preserve"> InpC!$F$28</f>
        <v>4</v>
      </c>
      <c r="G2231" s="217">
        <f t="shared" si="170"/>
        <v>2025</v>
      </c>
      <c r="H2231" s="216">
        <v>5.4469461934067542</v>
      </c>
      <c r="I2231" s="216">
        <v>6.0402846032107327</v>
      </c>
      <c r="J2231" s="194">
        <f t="shared" si="171"/>
        <v>5.7436153983087435</v>
      </c>
      <c r="K2231" s="219">
        <f>InpC!$F$55*100</f>
        <v>0.15</v>
      </c>
      <c r="L2231" s="219">
        <f>InpC!$F$64*100</f>
        <v>0</v>
      </c>
      <c r="M2231" s="194">
        <f t="shared" si="172"/>
        <v>5.5936153983087431</v>
      </c>
      <c r="N2231" s="194">
        <f t="shared" si="173"/>
        <v>5.5936153983087431</v>
      </c>
    </row>
    <row r="2232" spans="5:14" x14ac:dyDescent="0.25">
      <c r="E2232" s="220">
        <f t="shared" si="174"/>
        <v>45489</v>
      </c>
      <c r="F2232" s="219">
        <f xml:space="preserve"> InpC!$F$28</f>
        <v>4</v>
      </c>
      <c r="G2232" s="217">
        <f t="shared" si="170"/>
        <v>2025</v>
      </c>
      <c r="H2232" s="216">
        <v>5.4478413493494138</v>
      </c>
      <c r="I2232" s="216">
        <v>6.0411822740873866</v>
      </c>
      <c r="J2232" s="194">
        <f t="shared" si="171"/>
        <v>5.7445118117184002</v>
      </c>
      <c r="K2232" s="219">
        <f>InpC!$F$55*100</f>
        <v>0.15</v>
      </c>
      <c r="L2232" s="219">
        <f>InpC!$F$64*100</f>
        <v>0</v>
      </c>
      <c r="M2232" s="194">
        <f t="shared" si="172"/>
        <v>5.5945118117183998</v>
      </c>
      <c r="N2232" s="194">
        <f t="shared" si="173"/>
        <v>5.5945118117183998</v>
      </c>
    </row>
    <row r="2233" spans="5:14" x14ac:dyDescent="0.25">
      <c r="E2233" s="220">
        <f t="shared" si="174"/>
        <v>45490</v>
      </c>
      <c r="F2233" s="219">
        <f xml:space="preserve"> InpC!$F$28</f>
        <v>4</v>
      </c>
      <c r="G2233" s="217">
        <f t="shared" si="170"/>
        <v>2025</v>
      </c>
      <c r="H2233" s="216">
        <v>5.448726616124655</v>
      </c>
      <c r="I2233" s="216">
        <v>6.0420700280025663</v>
      </c>
      <c r="J2233" s="194">
        <f t="shared" si="171"/>
        <v>5.7453983220636111</v>
      </c>
      <c r="K2233" s="219">
        <f>InpC!$F$55*100</f>
        <v>0.15</v>
      </c>
      <c r="L2233" s="219">
        <f>InpC!$F$64*100</f>
        <v>0</v>
      </c>
      <c r="M2233" s="194">
        <f t="shared" si="172"/>
        <v>5.5953983220636108</v>
      </c>
      <c r="N2233" s="194">
        <f t="shared" si="173"/>
        <v>5.5953983220636108</v>
      </c>
    </row>
    <row r="2234" spans="5:14" x14ac:dyDescent="0.25">
      <c r="E2234" s="220">
        <f t="shared" si="174"/>
        <v>45491</v>
      </c>
      <c r="F2234" s="219">
        <f xml:space="preserve"> InpC!$F$28</f>
        <v>4</v>
      </c>
      <c r="G2234" s="217">
        <f t="shared" si="170"/>
        <v>2025</v>
      </c>
      <c r="H2234" s="216">
        <v>5.4496022863639748</v>
      </c>
      <c r="I2234" s="216">
        <v>6.0429481584102884</v>
      </c>
      <c r="J2234" s="194">
        <f t="shared" si="171"/>
        <v>5.7462752223871316</v>
      </c>
      <c r="K2234" s="219">
        <f>InpC!$F$55*100</f>
        <v>0.15</v>
      </c>
      <c r="L2234" s="219">
        <f>InpC!$F$64*100</f>
        <v>0</v>
      </c>
      <c r="M2234" s="194">
        <f t="shared" si="172"/>
        <v>5.5962752223871313</v>
      </c>
      <c r="N2234" s="194">
        <f t="shared" si="173"/>
        <v>5.5962752223871313</v>
      </c>
    </row>
    <row r="2235" spans="5:14" x14ac:dyDescent="0.25">
      <c r="E2235" s="220">
        <f t="shared" si="174"/>
        <v>45492</v>
      </c>
      <c r="F2235" s="219">
        <f xml:space="preserve"> InpC!$F$28</f>
        <v>4</v>
      </c>
      <c r="G2235" s="217">
        <f t="shared" si="170"/>
        <v>2025</v>
      </c>
      <c r="H2235" s="216">
        <v>5.4504676733856394</v>
      </c>
      <c r="I2235" s="216">
        <v>6.04381597669994</v>
      </c>
      <c r="J2235" s="194">
        <f t="shared" si="171"/>
        <v>5.7471418250427897</v>
      </c>
      <c r="K2235" s="219">
        <f>InpC!$F$55*100</f>
        <v>0.15</v>
      </c>
      <c r="L2235" s="219">
        <f>InpC!$F$64*100</f>
        <v>0</v>
      </c>
      <c r="M2235" s="194">
        <f t="shared" si="172"/>
        <v>5.5971418250427893</v>
      </c>
      <c r="N2235" s="194">
        <f t="shared" si="173"/>
        <v>5.5971418250427893</v>
      </c>
    </row>
    <row r="2236" spans="5:14" x14ac:dyDescent="0.25">
      <c r="E2236" s="220">
        <f t="shared" si="174"/>
        <v>45495</v>
      </c>
      <c r="F2236" s="219">
        <f xml:space="preserve"> InpC!$F$28</f>
        <v>4</v>
      </c>
      <c r="G2236" s="217">
        <f t="shared" si="170"/>
        <v>2025</v>
      </c>
      <c r="H2236" s="216">
        <v>5.4530020010842284</v>
      </c>
      <c r="I2236" s="216">
        <v>6.0463574244268736</v>
      </c>
      <c r="J2236" s="194">
        <f t="shared" si="171"/>
        <v>5.749679712755551</v>
      </c>
      <c r="K2236" s="219">
        <f>InpC!$F$55*100</f>
        <v>0.15</v>
      </c>
      <c r="L2236" s="219">
        <f>InpC!$F$64*100</f>
        <v>0</v>
      </c>
      <c r="M2236" s="194">
        <f t="shared" si="172"/>
        <v>5.5996797127555507</v>
      </c>
      <c r="N2236" s="194">
        <f t="shared" si="173"/>
        <v>5.5996797127555507</v>
      </c>
    </row>
    <row r="2237" spans="5:14" x14ac:dyDescent="0.25">
      <c r="E2237" s="220">
        <f t="shared" si="174"/>
        <v>45496</v>
      </c>
      <c r="F2237" s="219">
        <f xml:space="preserve"> InpC!$F$28</f>
        <v>4</v>
      </c>
      <c r="G2237" s="217">
        <f t="shared" si="170"/>
        <v>2025</v>
      </c>
      <c r="H2237" s="216">
        <v>5.4538253866799113</v>
      </c>
      <c r="I2237" s="216">
        <v>6.0471831232522755</v>
      </c>
      <c r="J2237" s="194">
        <f t="shared" si="171"/>
        <v>5.7505042549660939</v>
      </c>
      <c r="K2237" s="219">
        <f>InpC!$F$55*100</f>
        <v>0.15</v>
      </c>
      <c r="L2237" s="219">
        <f>InpC!$F$64*100</f>
        <v>0</v>
      </c>
      <c r="M2237" s="194">
        <f t="shared" si="172"/>
        <v>5.6005042549660935</v>
      </c>
      <c r="N2237" s="194">
        <f t="shared" si="173"/>
        <v>5.6005042549660935</v>
      </c>
    </row>
    <row r="2238" spans="5:14" x14ac:dyDescent="0.25">
      <c r="E2238" s="220">
        <f t="shared" si="174"/>
        <v>45497</v>
      </c>
      <c r="F2238" s="219">
        <f xml:space="preserve"> InpC!$F$28</f>
        <v>4</v>
      </c>
      <c r="G2238" s="217">
        <f t="shared" si="170"/>
        <v>2025</v>
      </c>
      <c r="H2238" s="216">
        <v>5.4546376263190144</v>
      </c>
      <c r="I2238" s="216">
        <v>6.0479976447986417</v>
      </c>
      <c r="J2238" s="194">
        <f t="shared" si="171"/>
        <v>5.751317635558828</v>
      </c>
      <c r="K2238" s="219">
        <f>InpC!$F$55*100</f>
        <v>0.15</v>
      </c>
      <c r="L2238" s="219">
        <f>InpC!$F$64*100</f>
        <v>0</v>
      </c>
      <c r="M2238" s="194">
        <f t="shared" si="172"/>
        <v>5.6013176355588277</v>
      </c>
      <c r="N2238" s="194">
        <f t="shared" si="173"/>
        <v>5.6013176355588277</v>
      </c>
    </row>
    <row r="2239" spans="5:14" x14ac:dyDescent="0.25">
      <c r="E2239" s="220">
        <f t="shared" si="174"/>
        <v>45498</v>
      </c>
      <c r="F2239" s="219">
        <f xml:space="preserve"> InpC!$F$28</f>
        <v>4</v>
      </c>
      <c r="G2239" s="217">
        <f t="shared" si="170"/>
        <v>2025</v>
      </c>
      <c r="H2239" s="216">
        <v>5.455438767801235</v>
      </c>
      <c r="I2239" s="216">
        <v>6.0488010370003398</v>
      </c>
      <c r="J2239" s="194">
        <f t="shared" si="171"/>
        <v>5.7521199024007874</v>
      </c>
      <c r="K2239" s="219">
        <f>InpC!$F$55*100</f>
        <v>0.15</v>
      </c>
      <c r="L2239" s="219">
        <f>InpC!$F$64*100</f>
        <v>0</v>
      </c>
      <c r="M2239" s="194">
        <f t="shared" si="172"/>
        <v>5.6021199024007871</v>
      </c>
      <c r="N2239" s="194">
        <f t="shared" si="173"/>
        <v>5.6021199024007871</v>
      </c>
    </row>
    <row r="2240" spans="5:14" x14ac:dyDescent="0.25">
      <c r="E2240" s="220">
        <f t="shared" si="174"/>
        <v>45499</v>
      </c>
      <c r="F2240" s="219">
        <f xml:space="preserve"> InpC!$F$28</f>
        <v>4</v>
      </c>
      <c r="G2240" s="217">
        <f t="shared" si="170"/>
        <v>2025</v>
      </c>
      <c r="H2240" s="216">
        <v>5.4562286140922511</v>
      </c>
      <c r="I2240" s="216">
        <v>6.0495931022698901</v>
      </c>
      <c r="J2240" s="194">
        <f t="shared" si="171"/>
        <v>5.7529108581810711</v>
      </c>
      <c r="K2240" s="219">
        <f>InpC!$F$55*100</f>
        <v>0.15</v>
      </c>
      <c r="L2240" s="219">
        <f>InpC!$F$64*100</f>
        <v>0</v>
      </c>
      <c r="M2240" s="194">
        <f t="shared" si="172"/>
        <v>5.6029108581810707</v>
      </c>
      <c r="N2240" s="194">
        <f t="shared" si="173"/>
        <v>5.6029108581810707</v>
      </c>
    </row>
    <row r="2241" spans="5:14" x14ac:dyDescent="0.25">
      <c r="E2241" s="220">
        <f t="shared" si="174"/>
        <v>45502</v>
      </c>
      <c r="F2241" s="219">
        <f xml:space="preserve"> InpC!$F$28</f>
        <v>4</v>
      </c>
      <c r="G2241" s="217">
        <f t="shared" si="170"/>
        <v>2025</v>
      </c>
      <c r="H2241" s="216">
        <v>5.4585271872625185</v>
      </c>
      <c r="I2241" s="216">
        <v>6.051898132958744</v>
      </c>
      <c r="J2241" s="194">
        <f t="shared" si="171"/>
        <v>5.7552126601106313</v>
      </c>
      <c r="K2241" s="219">
        <f>InpC!$F$55*100</f>
        <v>0.15</v>
      </c>
      <c r="L2241" s="219">
        <f>InpC!$F$64*100</f>
        <v>0</v>
      </c>
      <c r="M2241" s="194">
        <f t="shared" si="172"/>
        <v>5.6052126601106309</v>
      </c>
      <c r="N2241" s="194">
        <f t="shared" si="173"/>
        <v>5.6052126601106309</v>
      </c>
    </row>
    <row r="2242" spans="5:14" x14ac:dyDescent="0.25">
      <c r="E2242" s="220">
        <f t="shared" si="174"/>
        <v>45503</v>
      </c>
      <c r="F2242" s="219">
        <f xml:space="preserve"> InpC!$F$28</f>
        <v>4</v>
      </c>
      <c r="G2242" s="217">
        <f t="shared" si="170"/>
        <v>2025</v>
      </c>
      <c r="H2242" s="216">
        <v>5.4592691478998256</v>
      </c>
      <c r="I2242" s="216">
        <v>6.0526421780152662</v>
      </c>
      <c r="J2242" s="194">
        <f t="shared" si="171"/>
        <v>5.7559556629575459</v>
      </c>
      <c r="K2242" s="219">
        <f>InpC!$F$55*100</f>
        <v>0.15</v>
      </c>
      <c r="L2242" s="219">
        <f>InpC!$F$64*100</f>
        <v>0</v>
      </c>
      <c r="M2242" s="194">
        <f t="shared" si="172"/>
        <v>5.6059556629575455</v>
      </c>
      <c r="N2242" s="194">
        <f t="shared" si="173"/>
        <v>5.6059556629575455</v>
      </c>
    </row>
    <row r="2243" spans="5:14" x14ac:dyDescent="0.25">
      <c r="E2243" s="220">
        <f t="shared" si="174"/>
        <v>45504</v>
      </c>
      <c r="F2243" s="219">
        <f xml:space="preserve"> InpC!$F$28</f>
        <v>4</v>
      </c>
      <c r="G2243" s="217">
        <f t="shared" si="170"/>
        <v>2025</v>
      </c>
      <c r="H2243" s="216">
        <v>5.4599989505746738</v>
      </c>
      <c r="I2243" s="216">
        <v>6.0533740309463457</v>
      </c>
      <c r="J2243" s="194">
        <f t="shared" si="171"/>
        <v>5.7566864907605098</v>
      </c>
      <c r="K2243" s="219">
        <f>InpC!$F$55*100</f>
        <v>0.15</v>
      </c>
      <c r="L2243" s="219">
        <f>InpC!$F$64*100</f>
        <v>0</v>
      </c>
      <c r="M2243" s="194">
        <f t="shared" si="172"/>
        <v>5.6066864907605094</v>
      </c>
      <c r="N2243" s="194">
        <f t="shared" si="173"/>
        <v>5.6066864907605094</v>
      </c>
    </row>
    <row r="2244" spans="5:14" x14ac:dyDescent="0.25">
      <c r="E2244" s="220">
        <f t="shared" si="174"/>
        <v>45505</v>
      </c>
      <c r="F2244" s="219">
        <f xml:space="preserve"> InpC!$F$28</f>
        <v>4</v>
      </c>
      <c r="G2244" s="217">
        <f t="shared" si="170"/>
        <v>2025</v>
      </c>
      <c r="H2244" s="216">
        <v>5.460716030986279</v>
      </c>
      <c r="I2244" s="216">
        <v>6.0540931258662223</v>
      </c>
      <c r="J2244" s="194">
        <f t="shared" si="171"/>
        <v>5.7574045784262502</v>
      </c>
      <c r="K2244" s="219">
        <f>InpC!$F$55*100</f>
        <v>0.15</v>
      </c>
      <c r="L2244" s="219">
        <f>InpC!$F$64*100</f>
        <v>0</v>
      </c>
      <c r="M2244" s="194">
        <f t="shared" si="172"/>
        <v>5.6074045784262498</v>
      </c>
      <c r="N2244" s="194">
        <f t="shared" si="173"/>
        <v>5.6074045784262498</v>
      </c>
    </row>
    <row r="2245" spans="5:14" x14ac:dyDescent="0.25">
      <c r="E2245" s="220">
        <f t="shared" si="174"/>
        <v>45506</v>
      </c>
      <c r="F2245" s="219">
        <f xml:space="preserve"> InpC!$F$28</f>
        <v>4</v>
      </c>
      <c r="G2245" s="217">
        <f t="shared" si="170"/>
        <v>2025</v>
      </c>
      <c r="H2245" s="216">
        <v>5.4614201920921923</v>
      </c>
      <c r="I2245" s="216">
        <v>6.0547992651793114</v>
      </c>
      <c r="J2245" s="194">
        <f t="shared" si="171"/>
        <v>5.7581097286357519</v>
      </c>
      <c r="K2245" s="219">
        <f>InpC!$F$55*100</f>
        <v>0.15</v>
      </c>
      <c r="L2245" s="219">
        <f>InpC!$F$64*100</f>
        <v>0</v>
      </c>
      <c r="M2245" s="194">
        <f t="shared" si="172"/>
        <v>5.6081097286357515</v>
      </c>
      <c r="N2245" s="194">
        <f t="shared" si="173"/>
        <v>5.6081097286357515</v>
      </c>
    </row>
    <row r="2246" spans="5:14" x14ac:dyDescent="0.25">
      <c r="E2246" s="220">
        <f t="shared" si="174"/>
        <v>45509</v>
      </c>
      <c r="F2246" s="219">
        <f xml:space="preserve"> InpC!$F$28</f>
        <v>4</v>
      </c>
      <c r="G2246" s="217">
        <f t="shared" si="170"/>
        <v>2025</v>
      </c>
      <c r="H2246" s="216">
        <v>5.4634542909502315</v>
      </c>
      <c r="I2246" s="216">
        <v>6.0568390784154325</v>
      </c>
      <c r="J2246" s="194">
        <f t="shared" si="171"/>
        <v>5.760146684682832</v>
      </c>
      <c r="K2246" s="219">
        <f>InpC!$F$55*100</f>
        <v>0.15</v>
      </c>
      <c r="L2246" s="219">
        <f>InpC!$F$64*100</f>
        <v>0</v>
      </c>
      <c r="M2246" s="194">
        <f t="shared" si="172"/>
        <v>5.6101466846828316</v>
      </c>
      <c r="N2246" s="194">
        <f t="shared" si="173"/>
        <v>5.6101466846828316</v>
      </c>
    </row>
    <row r="2247" spans="5:14" x14ac:dyDescent="0.25">
      <c r="E2247" s="220">
        <f t="shared" si="174"/>
        <v>45510</v>
      </c>
      <c r="F2247" s="219">
        <f xml:space="preserve"> InpC!$F$28</f>
        <v>4</v>
      </c>
      <c r="G2247" s="217">
        <f t="shared" ref="G2247:G2310" si="175">YEAR(E2247) + IF(MONTH(E2247) &gt;= F2247, 1, 0)</f>
        <v>2025</v>
      </c>
      <c r="H2247" s="216">
        <v>5.4641054165229797</v>
      </c>
      <c r="I2247" s="216">
        <v>6.0574920331785354</v>
      </c>
      <c r="J2247" s="194">
        <f t="shared" ref="J2247:J2310" si="176">IFERROR(AVERAGE(H2247:I2247),"")</f>
        <v>5.7607987248507575</v>
      </c>
      <c r="K2247" s="219">
        <f>InpC!$F$55*100</f>
        <v>0.15</v>
      </c>
      <c r="L2247" s="219">
        <f>InpC!$F$64*100</f>
        <v>0</v>
      </c>
      <c r="M2247" s="194">
        <f t="shared" ref="M2247:M2310" si="177" xml:space="preserve"> IFERROR(J2247 - K2247,"")</f>
        <v>5.6107987248507571</v>
      </c>
      <c r="N2247" s="194">
        <f t="shared" ref="N2247:N2310" si="178">IFERROR(J2247-K2247+L2247,"")</f>
        <v>5.6107987248507571</v>
      </c>
    </row>
    <row r="2248" spans="5:14" x14ac:dyDescent="0.25">
      <c r="E2248" s="220">
        <f t="shared" ref="E2248:E2311" si="179">WORKDAY(E2247,1,)</f>
        <v>45511</v>
      </c>
      <c r="F2248" s="219">
        <f xml:space="preserve"> InpC!$F$28</f>
        <v>4</v>
      </c>
      <c r="G2248" s="217">
        <f t="shared" si="175"/>
        <v>2025</v>
      </c>
      <c r="H2248" s="216">
        <v>5.4647427600030163</v>
      </c>
      <c r="I2248" s="216">
        <v>6.0581311671257687</v>
      </c>
      <c r="J2248" s="194">
        <f t="shared" si="176"/>
        <v>5.7614369635643925</v>
      </c>
      <c r="K2248" s="219">
        <f>InpC!$F$55*100</f>
        <v>0.15</v>
      </c>
      <c r="L2248" s="219">
        <f>InpC!$F$64*100</f>
        <v>0</v>
      </c>
      <c r="M2248" s="194">
        <f t="shared" si="177"/>
        <v>5.6114369635643921</v>
      </c>
      <c r="N2248" s="194">
        <f t="shared" si="178"/>
        <v>5.6114369635643921</v>
      </c>
    </row>
    <row r="2249" spans="5:14" x14ac:dyDescent="0.25">
      <c r="E2249" s="220">
        <f t="shared" si="179"/>
        <v>45512</v>
      </c>
      <c r="F2249" s="219">
        <f xml:space="preserve"> InpC!$F$28</f>
        <v>4</v>
      </c>
      <c r="G2249" s="217">
        <f t="shared" si="175"/>
        <v>2025</v>
      </c>
      <c r="H2249" s="216">
        <v>5.4653660631373002</v>
      </c>
      <c r="I2249" s="216">
        <v>6.0587562212789603</v>
      </c>
      <c r="J2249" s="194">
        <f t="shared" si="176"/>
        <v>5.7620611422081307</v>
      </c>
      <c r="K2249" s="219">
        <f>InpC!$F$55*100</f>
        <v>0.15</v>
      </c>
      <c r="L2249" s="219">
        <f>InpC!$F$64*100</f>
        <v>0</v>
      </c>
      <c r="M2249" s="194">
        <f t="shared" si="177"/>
        <v>5.6120611422081303</v>
      </c>
      <c r="N2249" s="194">
        <f t="shared" si="178"/>
        <v>5.6120611422081303</v>
      </c>
    </row>
    <row r="2250" spans="5:14" x14ac:dyDescent="0.25">
      <c r="E2250" s="220">
        <f t="shared" si="179"/>
        <v>45513</v>
      </c>
      <c r="F2250" s="219">
        <f xml:space="preserve"> InpC!$F$28</f>
        <v>4</v>
      </c>
      <c r="G2250" s="217">
        <f t="shared" si="175"/>
        <v>2025</v>
      </c>
      <c r="H2250" s="216">
        <v>5.4659752513083193</v>
      </c>
      <c r="I2250" s="216">
        <v>6.0593671208113431</v>
      </c>
      <c r="J2250" s="194">
        <f t="shared" si="176"/>
        <v>5.7626711860598316</v>
      </c>
      <c r="K2250" s="219">
        <f>InpC!$F$55*100</f>
        <v>0.15</v>
      </c>
      <c r="L2250" s="219">
        <f>InpC!$F$64*100</f>
        <v>0</v>
      </c>
      <c r="M2250" s="194">
        <f t="shared" si="177"/>
        <v>5.6126711860598313</v>
      </c>
      <c r="N2250" s="194">
        <f t="shared" si="178"/>
        <v>5.6126711860598313</v>
      </c>
    </row>
    <row r="2251" spans="5:14" x14ac:dyDescent="0.25">
      <c r="E2251" s="220">
        <f t="shared" si="179"/>
        <v>45516</v>
      </c>
      <c r="F2251" s="219">
        <f xml:space="preserve"> InpC!$F$28</f>
        <v>4</v>
      </c>
      <c r="G2251" s="217">
        <f t="shared" si="175"/>
        <v>2025</v>
      </c>
      <c r="H2251" s="216">
        <v>5.4677157271605159</v>
      </c>
      <c r="I2251" s="216">
        <v>6.0611124860666221</v>
      </c>
      <c r="J2251" s="194">
        <f t="shared" si="176"/>
        <v>5.764414106613569</v>
      </c>
      <c r="K2251" s="219">
        <f>InpC!$F$55*100</f>
        <v>0.15</v>
      </c>
      <c r="L2251" s="219">
        <f>InpC!$F$64*100</f>
        <v>0</v>
      </c>
      <c r="M2251" s="194">
        <f t="shared" si="177"/>
        <v>5.6144141066135687</v>
      </c>
      <c r="N2251" s="194">
        <f t="shared" si="178"/>
        <v>5.6144141066135687</v>
      </c>
    </row>
    <row r="2252" spans="5:14" x14ac:dyDescent="0.25">
      <c r="E2252" s="220">
        <f t="shared" si="179"/>
        <v>45517</v>
      </c>
      <c r="F2252" s="219">
        <f xml:space="preserve"> InpC!$F$28</f>
        <v>4</v>
      </c>
      <c r="G2252" s="217">
        <f t="shared" si="175"/>
        <v>2025</v>
      </c>
      <c r="H2252" s="216">
        <v>5.4682661790240727</v>
      </c>
      <c r="I2252" s="216">
        <v>6.061664484269591</v>
      </c>
      <c r="J2252" s="194">
        <f t="shared" si="176"/>
        <v>5.7649653316468319</v>
      </c>
      <c r="K2252" s="219">
        <f>InpC!$F$55*100</f>
        <v>0.15</v>
      </c>
      <c r="L2252" s="219">
        <f>InpC!$F$64*100</f>
        <v>0</v>
      </c>
      <c r="M2252" s="194">
        <f t="shared" si="177"/>
        <v>5.6149653316468315</v>
      </c>
      <c r="N2252" s="194">
        <f t="shared" si="178"/>
        <v>5.6149653316468315</v>
      </c>
    </row>
    <row r="2253" spans="5:14" x14ac:dyDescent="0.25">
      <c r="E2253" s="220">
        <f t="shared" si="179"/>
        <v>45518</v>
      </c>
      <c r="F2253" s="219">
        <f xml:space="preserve"> InpC!$F$28</f>
        <v>4</v>
      </c>
      <c r="G2253" s="217">
        <f t="shared" si="175"/>
        <v>2025</v>
      </c>
      <c r="H2253" s="216">
        <v>5.4688015919447608</v>
      </c>
      <c r="I2253" s="216">
        <v>6.0622014012781777</v>
      </c>
      <c r="J2253" s="194">
        <f t="shared" si="176"/>
        <v>5.7655014966114688</v>
      </c>
      <c r="K2253" s="219">
        <f>InpC!$F$55*100</f>
        <v>0.15</v>
      </c>
      <c r="L2253" s="219">
        <f>InpC!$F$64*100</f>
        <v>0</v>
      </c>
      <c r="M2253" s="194">
        <f t="shared" si="177"/>
        <v>5.6155014966114685</v>
      </c>
      <c r="N2253" s="194">
        <f t="shared" si="178"/>
        <v>5.6155014966114685</v>
      </c>
    </row>
    <row r="2254" spans="5:14" x14ac:dyDescent="0.25">
      <c r="E2254" s="220">
        <f t="shared" si="179"/>
        <v>45519</v>
      </c>
      <c r="F2254" s="219">
        <f xml:space="preserve"> InpC!$F$28</f>
        <v>4</v>
      </c>
      <c r="G2254" s="217">
        <f t="shared" si="175"/>
        <v>2025</v>
      </c>
      <c r="H2254" s="216">
        <v>5.4693215240364523</v>
      </c>
      <c r="I2254" s="216">
        <v>6.0627227939651585</v>
      </c>
      <c r="J2254" s="194">
        <f t="shared" si="176"/>
        <v>5.7660221590008049</v>
      </c>
      <c r="K2254" s="219">
        <f>InpC!$F$55*100</f>
        <v>0.15</v>
      </c>
      <c r="L2254" s="219">
        <f>InpC!$F$64*100</f>
        <v>0</v>
      </c>
      <c r="M2254" s="194">
        <f t="shared" si="177"/>
        <v>5.6160221590008046</v>
      </c>
      <c r="N2254" s="194">
        <f t="shared" si="178"/>
        <v>5.6160221590008046</v>
      </c>
    </row>
    <row r="2255" spans="5:14" x14ac:dyDescent="0.25">
      <c r="E2255" s="220">
        <f t="shared" si="179"/>
        <v>45520</v>
      </c>
      <c r="F2255" s="219">
        <f xml:space="preserve"> InpC!$F$28</f>
        <v>4</v>
      </c>
      <c r="G2255" s="217">
        <f t="shared" si="175"/>
        <v>2025</v>
      </c>
      <c r="H2255" s="216">
        <v>5.4698259619033296</v>
      </c>
      <c r="I2255" s="216">
        <v>6.0632286488974563</v>
      </c>
      <c r="J2255" s="194">
        <f t="shared" si="176"/>
        <v>5.7665273054003929</v>
      </c>
      <c r="K2255" s="219">
        <f>InpC!$F$55*100</f>
        <v>0.15</v>
      </c>
      <c r="L2255" s="219">
        <f>InpC!$F$64*100</f>
        <v>0</v>
      </c>
      <c r="M2255" s="194">
        <f t="shared" si="177"/>
        <v>5.6165273054003926</v>
      </c>
      <c r="N2255" s="194">
        <f t="shared" si="178"/>
        <v>5.6165273054003926</v>
      </c>
    </row>
    <row r="2256" spans="5:14" x14ac:dyDescent="0.25">
      <c r="E2256" s="220">
        <f t="shared" si="179"/>
        <v>45523</v>
      </c>
      <c r="F2256" s="219">
        <f xml:space="preserve"> InpC!$F$28</f>
        <v>4</v>
      </c>
      <c r="G2256" s="217">
        <f t="shared" si="175"/>
        <v>2025</v>
      </c>
      <c r="H2256" s="216">
        <v>5.4712438807411612</v>
      </c>
      <c r="I2256" s="216">
        <v>6.064650550930728</v>
      </c>
      <c r="J2256" s="194">
        <f t="shared" si="176"/>
        <v>5.7679472158359442</v>
      </c>
      <c r="K2256" s="219">
        <f>InpC!$F$55*100</f>
        <v>0.15</v>
      </c>
      <c r="L2256" s="219">
        <f>InpC!$F$64*100</f>
        <v>0</v>
      </c>
      <c r="M2256" s="194">
        <f t="shared" si="177"/>
        <v>5.6179472158359438</v>
      </c>
      <c r="N2256" s="194">
        <f t="shared" si="178"/>
        <v>5.6179472158359438</v>
      </c>
    </row>
    <row r="2257" spans="5:14" x14ac:dyDescent="0.25">
      <c r="E2257" s="220">
        <f t="shared" si="179"/>
        <v>45524</v>
      </c>
      <c r="F2257" s="219">
        <f xml:space="preserve"> InpC!$F$28</f>
        <v>4</v>
      </c>
      <c r="G2257" s="217">
        <f t="shared" si="175"/>
        <v>2025</v>
      </c>
      <c r="H2257" s="216">
        <v>5.4716841265494587</v>
      </c>
      <c r="I2257" s="216">
        <v>6.0650920334651692</v>
      </c>
      <c r="J2257" s="194">
        <f t="shared" si="176"/>
        <v>5.7683880800073144</v>
      </c>
      <c r="K2257" s="219">
        <f>InpC!$F$55*100</f>
        <v>0.15</v>
      </c>
      <c r="L2257" s="219">
        <f>InpC!$F$64*100</f>
        <v>0</v>
      </c>
      <c r="M2257" s="194">
        <f t="shared" si="177"/>
        <v>5.618388080007314</v>
      </c>
      <c r="N2257" s="194">
        <f t="shared" si="178"/>
        <v>5.618388080007314</v>
      </c>
    </row>
    <row r="2258" spans="5:14" x14ac:dyDescent="0.25">
      <c r="E2258" s="220">
        <f t="shared" si="179"/>
        <v>45525</v>
      </c>
      <c r="F2258" s="219">
        <f xml:space="preserve"> InpC!$F$28</f>
        <v>4</v>
      </c>
      <c r="G2258" s="217">
        <f t="shared" si="175"/>
        <v>2025</v>
      </c>
      <c r="H2258" s="216">
        <v>5.4721078317756078</v>
      </c>
      <c r="I2258" s="216">
        <v>6.0655169289497879</v>
      </c>
      <c r="J2258" s="194">
        <f t="shared" si="176"/>
        <v>5.7688123803626983</v>
      </c>
      <c r="K2258" s="219">
        <f>InpC!$F$55*100</f>
        <v>0.15</v>
      </c>
      <c r="L2258" s="219">
        <f>InpC!$F$64*100</f>
        <v>0</v>
      </c>
      <c r="M2258" s="194">
        <f t="shared" si="177"/>
        <v>5.6188123803626979</v>
      </c>
      <c r="N2258" s="194">
        <f t="shared" si="178"/>
        <v>5.6188123803626979</v>
      </c>
    </row>
    <row r="2259" spans="5:14" x14ac:dyDescent="0.25">
      <c r="E2259" s="220">
        <f t="shared" si="179"/>
        <v>45526</v>
      </c>
      <c r="F2259" s="219">
        <f xml:space="preserve"> InpC!$F$28</f>
        <v>4</v>
      </c>
      <c r="G2259" s="217">
        <f t="shared" si="175"/>
        <v>2025</v>
      </c>
      <c r="H2259" s="216">
        <v>5.472514768790071</v>
      </c>
      <c r="I2259" s="216">
        <v>6.0659250091157357</v>
      </c>
      <c r="J2259" s="194">
        <f t="shared" si="176"/>
        <v>5.7692198889529038</v>
      </c>
      <c r="K2259" s="219">
        <f>InpC!$F$55*100</f>
        <v>0.15</v>
      </c>
      <c r="L2259" s="219">
        <f>InpC!$F$64*100</f>
        <v>0</v>
      </c>
      <c r="M2259" s="194">
        <f t="shared" si="177"/>
        <v>5.6192198889529035</v>
      </c>
      <c r="N2259" s="194">
        <f t="shared" si="178"/>
        <v>5.6192198889529035</v>
      </c>
    </row>
    <row r="2260" spans="5:14" x14ac:dyDescent="0.25">
      <c r="E2260" s="220">
        <f t="shared" si="179"/>
        <v>45527</v>
      </c>
      <c r="F2260" s="219">
        <f xml:space="preserve"> InpC!$F$28</f>
        <v>4</v>
      </c>
      <c r="G2260" s="217">
        <f t="shared" si="175"/>
        <v>2025</v>
      </c>
      <c r="H2260" s="216">
        <v>5.4729047864828351</v>
      </c>
      <c r="I2260" s="216">
        <v>6.0663161224288054</v>
      </c>
      <c r="J2260" s="194">
        <f t="shared" si="176"/>
        <v>5.7696104544558207</v>
      </c>
      <c r="K2260" s="219">
        <f>InpC!$F$55*100</f>
        <v>0.15</v>
      </c>
      <c r="L2260" s="219">
        <f>InpC!$F$64*100</f>
        <v>0</v>
      </c>
      <c r="M2260" s="194">
        <f t="shared" si="177"/>
        <v>5.6196104544558203</v>
      </c>
      <c r="N2260" s="194">
        <f t="shared" si="178"/>
        <v>5.6196104544558203</v>
      </c>
    </row>
    <row r="2261" spans="5:14" x14ac:dyDescent="0.25">
      <c r="E2261" s="220">
        <f t="shared" si="179"/>
        <v>45530</v>
      </c>
      <c r="F2261" s="219">
        <f xml:space="preserve"> InpC!$F$28</f>
        <v>4</v>
      </c>
      <c r="G2261" s="217">
        <f t="shared" si="175"/>
        <v>2025</v>
      </c>
      <c r="H2261" s="216">
        <v>5.4739712539963792</v>
      </c>
      <c r="I2261" s="216">
        <v>6.0673855858049963</v>
      </c>
      <c r="J2261" s="194">
        <f t="shared" si="176"/>
        <v>5.7706784199006878</v>
      </c>
      <c r="K2261" s="219">
        <f>InpC!$F$55*100</f>
        <v>0.15</v>
      </c>
      <c r="L2261" s="219">
        <f>InpC!$F$64*100</f>
        <v>0</v>
      </c>
      <c r="M2261" s="194">
        <f t="shared" si="177"/>
        <v>5.6206784199006874</v>
      </c>
      <c r="N2261" s="194">
        <f t="shared" si="178"/>
        <v>5.6206784199006874</v>
      </c>
    </row>
    <row r="2262" spans="5:14" x14ac:dyDescent="0.25">
      <c r="E2262" s="220">
        <f t="shared" si="179"/>
        <v>45531</v>
      </c>
      <c r="F2262" s="219">
        <f xml:space="preserve"> InpC!$F$28</f>
        <v>4</v>
      </c>
      <c r="G2262" s="217">
        <f t="shared" si="175"/>
        <v>2025</v>
      </c>
      <c r="H2262" s="216">
        <v>5.474291560171185</v>
      </c>
      <c r="I2262" s="216">
        <v>6.0677067917635608</v>
      </c>
      <c r="J2262" s="194">
        <f t="shared" si="176"/>
        <v>5.7709991759673729</v>
      </c>
      <c r="K2262" s="219">
        <f>InpC!$F$55*100</f>
        <v>0.15</v>
      </c>
      <c r="L2262" s="219">
        <f>InpC!$F$64*100</f>
        <v>0</v>
      </c>
      <c r="M2262" s="194">
        <f t="shared" si="177"/>
        <v>5.6209991759673725</v>
      </c>
      <c r="N2262" s="194">
        <f t="shared" si="178"/>
        <v>5.6209991759673725</v>
      </c>
    </row>
    <row r="2263" spans="5:14" x14ac:dyDescent="0.25">
      <c r="E2263" s="220">
        <f t="shared" si="179"/>
        <v>45532</v>
      </c>
      <c r="F2263" s="219">
        <f xml:space="preserve"> InpC!$F$28</f>
        <v>4</v>
      </c>
      <c r="G2263" s="217">
        <f t="shared" si="175"/>
        <v>2025</v>
      </c>
      <c r="H2263" s="216">
        <v>5.4745941859720038</v>
      </c>
      <c r="I2263" s="216">
        <v>6.0680102676802683</v>
      </c>
      <c r="J2263" s="194">
        <f t="shared" si="176"/>
        <v>5.771302226826136</v>
      </c>
      <c r="K2263" s="219">
        <f>InpC!$F$55*100</f>
        <v>0.15</v>
      </c>
      <c r="L2263" s="219">
        <f>InpC!$F$64*100</f>
        <v>0</v>
      </c>
      <c r="M2263" s="194">
        <f t="shared" si="177"/>
        <v>5.6213022268261357</v>
      </c>
      <c r="N2263" s="194">
        <f t="shared" si="178"/>
        <v>5.6213022268261357</v>
      </c>
    </row>
    <row r="2264" spans="5:14" x14ac:dyDescent="0.25">
      <c r="E2264" s="220">
        <f t="shared" si="179"/>
        <v>45533</v>
      </c>
      <c r="F2264" s="219">
        <f xml:space="preserve"> InpC!$F$28</f>
        <v>4</v>
      </c>
      <c r="G2264" s="217">
        <f t="shared" si="175"/>
        <v>2025</v>
      </c>
      <c r="H2264" s="216">
        <v>5.4748786358726598</v>
      </c>
      <c r="I2264" s="216">
        <v>6.0682955166372343</v>
      </c>
      <c r="J2264" s="194">
        <f t="shared" si="176"/>
        <v>5.7715870762549475</v>
      </c>
      <c r="K2264" s="219">
        <f>InpC!$F$55*100</f>
        <v>0.15</v>
      </c>
      <c r="L2264" s="219">
        <f>InpC!$F$64*100</f>
        <v>0</v>
      </c>
      <c r="M2264" s="194">
        <f t="shared" si="177"/>
        <v>5.6215870762549471</v>
      </c>
      <c r="N2264" s="194">
        <f t="shared" si="178"/>
        <v>5.6215870762549471</v>
      </c>
    </row>
    <row r="2265" spans="5:14" x14ac:dyDescent="0.25">
      <c r="E2265" s="220">
        <f t="shared" si="179"/>
        <v>45534</v>
      </c>
      <c r="F2265" s="219">
        <f xml:space="preserve"> InpC!$F$28</f>
        <v>4</v>
      </c>
      <c r="G2265" s="217">
        <f t="shared" si="175"/>
        <v>2025</v>
      </c>
      <c r="H2265" s="216">
        <v>5.4751456131023168</v>
      </c>
      <c r="I2265" s="216">
        <v>6.0685632438392423</v>
      </c>
      <c r="J2265" s="194">
        <f t="shared" si="176"/>
        <v>5.77185442847078</v>
      </c>
      <c r="K2265" s="219">
        <f>InpC!$F$55*100</f>
        <v>0.15</v>
      </c>
      <c r="L2265" s="219">
        <f>InpC!$F$64*100</f>
        <v>0</v>
      </c>
      <c r="M2265" s="194">
        <f t="shared" si="177"/>
        <v>5.6218544284707797</v>
      </c>
      <c r="N2265" s="194">
        <f t="shared" si="178"/>
        <v>5.6218544284707797</v>
      </c>
    </row>
    <row r="2266" spans="5:14" x14ac:dyDescent="0.25">
      <c r="E2266" s="220">
        <f t="shared" si="179"/>
        <v>45537</v>
      </c>
      <c r="F2266" s="219">
        <f xml:space="preserve"> InpC!$F$28</f>
        <v>4</v>
      </c>
      <c r="G2266" s="217">
        <f t="shared" si="175"/>
        <v>2025</v>
      </c>
      <c r="H2266" s="216">
        <v>5.4758455217897906</v>
      </c>
      <c r="I2266" s="216">
        <v>6.0692651186530222</v>
      </c>
      <c r="J2266" s="194">
        <f t="shared" si="176"/>
        <v>5.7725553202214064</v>
      </c>
      <c r="K2266" s="219">
        <f>InpC!$F$55*100</f>
        <v>0.15</v>
      </c>
      <c r="L2266" s="219">
        <f>InpC!$F$64*100</f>
        <v>0</v>
      </c>
      <c r="M2266" s="194">
        <f t="shared" si="177"/>
        <v>5.622555320221406</v>
      </c>
      <c r="N2266" s="194">
        <f t="shared" si="178"/>
        <v>5.622555320221406</v>
      </c>
    </row>
    <row r="2267" spans="5:14" x14ac:dyDescent="0.25">
      <c r="E2267" s="220">
        <f t="shared" si="179"/>
        <v>45538</v>
      </c>
      <c r="F2267" s="219">
        <f xml:space="preserve"> InpC!$F$28</f>
        <v>4</v>
      </c>
      <c r="G2267" s="217">
        <f t="shared" si="175"/>
        <v>2025</v>
      </c>
      <c r="H2267" s="216">
        <v>5.4760454444703344</v>
      </c>
      <c r="I2267" s="216">
        <v>6.0694656029388172</v>
      </c>
      <c r="J2267" s="194">
        <f t="shared" si="176"/>
        <v>5.7727555237045758</v>
      </c>
      <c r="K2267" s="219">
        <f>InpC!$F$55*100</f>
        <v>0.15</v>
      </c>
      <c r="L2267" s="219">
        <f>InpC!$F$64*100</f>
        <v>0</v>
      </c>
      <c r="M2267" s="194">
        <f t="shared" si="177"/>
        <v>5.6227555237045754</v>
      </c>
      <c r="N2267" s="194">
        <f t="shared" si="178"/>
        <v>5.6227555237045754</v>
      </c>
    </row>
    <row r="2268" spans="5:14" x14ac:dyDescent="0.25">
      <c r="E2268" s="220">
        <f t="shared" si="179"/>
        <v>45539</v>
      </c>
      <c r="F2268" s="219">
        <f xml:space="preserve"> InpC!$F$28</f>
        <v>4</v>
      </c>
      <c r="G2268" s="217">
        <f t="shared" si="175"/>
        <v>2025</v>
      </c>
      <c r="H2268" s="216">
        <v>5.4762298022459799</v>
      </c>
      <c r="I2268" s="216">
        <v>6.0696504785956895</v>
      </c>
      <c r="J2268" s="194">
        <f t="shared" si="176"/>
        <v>5.7729401404208343</v>
      </c>
      <c r="K2268" s="219">
        <f>InpC!$F$55*100</f>
        <v>0.15</v>
      </c>
      <c r="L2268" s="219">
        <f>InpC!$F$64*100</f>
        <v>0</v>
      </c>
      <c r="M2268" s="194">
        <f t="shared" si="177"/>
        <v>5.6229401404208339</v>
      </c>
      <c r="N2268" s="194">
        <f t="shared" si="178"/>
        <v>5.6229401404208339</v>
      </c>
    </row>
    <row r="2269" spans="5:14" x14ac:dyDescent="0.25">
      <c r="E2269" s="220">
        <f t="shared" si="179"/>
        <v>45540</v>
      </c>
      <c r="F2269" s="219">
        <f xml:space="preserve"> InpC!$F$28</f>
        <v>4</v>
      </c>
      <c r="G2269" s="217">
        <f t="shared" si="175"/>
        <v>2025</v>
      </c>
      <c r="H2269" s="216">
        <v>5.4763978993026763</v>
      </c>
      <c r="I2269" s="216">
        <v>6.0698190478550851</v>
      </c>
      <c r="J2269" s="194">
        <f t="shared" si="176"/>
        <v>5.7731084735788807</v>
      </c>
      <c r="K2269" s="219">
        <f>InpC!$F$55*100</f>
        <v>0.15</v>
      </c>
      <c r="L2269" s="219">
        <f>InpC!$F$64*100</f>
        <v>0</v>
      </c>
      <c r="M2269" s="194">
        <f t="shared" si="177"/>
        <v>5.6231084735788803</v>
      </c>
      <c r="N2269" s="194">
        <f t="shared" si="178"/>
        <v>5.6231084735788803</v>
      </c>
    </row>
    <row r="2270" spans="5:14" x14ac:dyDescent="0.25">
      <c r="E2270" s="220">
        <f t="shared" si="179"/>
        <v>45541</v>
      </c>
      <c r="F2270" s="219">
        <f xml:space="preserve"> InpC!$F$28</f>
        <v>4</v>
      </c>
      <c r="G2270" s="217">
        <f t="shared" si="175"/>
        <v>2025</v>
      </c>
      <c r="H2270" s="216">
        <v>5.4765509987087846</v>
      </c>
      <c r="I2270" s="216">
        <v>6.0699725773335267</v>
      </c>
      <c r="J2270" s="194">
        <f t="shared" si="176"/>
        <v>5.7732617880211556</v>
      </c>
      <c r="K2270" s="219">
        <f>InpC!$F$55*100</f>
        <v>0.15</v>
      </c>
      <c r="L2270" s="219">
        <f>InpC!$F$64*100</f>
        <v>0</v>
      </c>
      <c r="M2270" s="194">
        <f t="shared" si="177"/>
        <v>5.6232617880211553</v>
      </c>
      <c r="N2270" s="194">
        <f t="shared" si="178"/>
        <v>5.6232617880211553</v>
      </c>
    </row>
    <row r="2271" spans="5:14" x14ac:dyDescent="0.25">
      <c r="E2271" s="220">
        <f t="shared" si="179"/>
        <v>45544</v>
      </c>
      <c r="F2271" s="219">
        <f xml:space="preserve"> InpC!$F$28</f>
        <v>4</v>
      </c>
      <c r="G2271" s="217">
        <f t="shared" si="175"/>
        <v>2025</v>
      </c>
      <c r="H2271" s="216">
        <v>5.4769189847555966</v>
      </c>
      <c r="I2271" s="216">
        <v>6.0703415970906338</v>
      </c>
      <c r="J2271" s="194">
        <f t="shared" si="176"/>
        <v>5.7736302909231156</v>
      </c>
      <c r="K2271" s="219">
        <f>InpC!$F$55*100</f>
        <v>0.15</v>
      </c>
      <c r="L2271" s="219">
        <f>InpC!$F$64*100</f>
        <v>0</v>
      </c>
      <c r="M2271" s="194">
        <f t="shared" si="177"/>
        <v>5.6236302909231153</v>
      </c>
      <c r="N2271" s="194">
        <f t="shared" si="178"/>
        <v>5.6236302909231153</v>
      </c>
    </row>
    <row r="2272" spans="5:14" x14ac:dyDescent="0.25">
      <c r="E2272" s="220">
        <f t="shared" si="179"/>
        <v>45545</v>
      </c>
      <c r="F2272" s="219">
        <f xml:space="preserve"> InpC!$F$28</f>
        <v>4</v>
      </c>
      <c r="G2272" s="217">
        <f t="shared" si="175"/>
        <v>2025</v>
      </c>
      <c r="H2272" s="216">
        <v>5.477012726191588</v>
      </c>
      <c r="I2272" s="216">
        <v>6.0704356018555616</v>
      </c>
      <c r="J2272" s="194">
        <f t="shared" si="176"/>
        <v>5.7737241640235748</v>
      </c>
      <c r="K2272" s="219">
        <f>InpC!$F$55*100</f>
        <v>0.15</v>
      </c>
      <c r="L2272" s="219">
        <f>InpC!$F$64*100</f>
        <v>0</v>
      </c>
      <c r="M2272" s="194">
        <f t="shared" si="177"/>
        <v>5.6237241640235744</v>
      </c>
      <c r="N2272" s="194">
        <f t="shared" si="178"/>
        <v>5.6237241640235744</v>
      </c>
    </row>
    <row r="2273" spans="5:14" x14ac:dyDescent="0.25">
      <c r="E2273" s="220">
        <f t="shared" si="179"/>
        <v>45546</v>
      </c>
      <c r="F2273" s="219">
        <f xml:space="preserve"> InpC!$F$28</f>
        <v>4</v>
      </c>
      <c r="G2273" s="217">
        <f t="shared" si="175"/>
        <v>2025</v>
      </c>
      <c r="H2273" s="216">
        <v>5.4770923984620135</v>
      </c>
      <c r="I2273" s="216">
        <v>6.0705154979331599</v>
      </c>
      <c r="J2273" s="194">
        <f t="shared" si="176"/>
        <v>5.7738039481975871</v>
      </c>
      <c r="K2273" s="219">
        <f>InpC!$F$55*100</f>
        <v>0.15</v>
      </c>
      <c r="L2273" s="219">
        <f>InpC!$F$64*100</f>
        <v>0</v>
      </c>
      <c r="M2273" s="194">
        <f t="shared" si="177"/>
        <v>5.6238039481975868</v>
      </c>
      <c r="N2273" s="194">
        <f t="shared" si="178"/>
        <v>5.6238039481975868</v>
      </c>
    </row>
    <row r="2274" spans="5:14" x14ac:dyDescent="0.25">
      <c r="E2274" s="220">
        <f t="shared" si="179"/>
        <v>45547</v>
      </c>
      <c r="F2274" s="219">
        <f xml:space="preserve"> InpC!$F$28</f>
        <v>4</v>
      </c>
      <c r="G2274" s="217">
        <f t="shared" si="175"/>
        <v>2025</v>
      </c>
      <c r="H2274" s="216">
        <v>5.4771585285129598</v>
      </c>
      <c r="I2274" s="216">
        <v>6.0705818137498202</v>
      </c>
      <c r="J2274" s="194">
        <f t="shared" si="176"/>
        <v>5.7738701711313904</v>
      </c>
      <c r="K2274" s="219">
        <f>InpC!$F$55*100</f>
        <v>0.15</v>
      </c>
      <c r="L2274" s="219">
        <f>InpC!$F$64*100</f>
        <v>0</v>
      </c>
      <c r="M2274" s="194">
        <f t="shared" si="177"/>
        <v>5.6238701711313901</v>
      </c>
      <c r="N2274" s="194">
        <f t="shared" si="178"/>
        <v>5.6238701711313901</v>
      </c>
    </row>
    <row r="2275" spans="5:14" x14ac:dyDescent="0.25">
      <c r="E2275" s="220">
        <f t="shared" si="179"/>
        <v>45548</v>
      </c>
      <c r="F2275" s="219">
        <f xml:space="preserve"> InpC!$F$28</f>
        <v>4</v>
      </c>
      <c r="G2275" s="217">
        <f t="shared" si="175"/>
        <v>2025</v>
      </c>
      <c r="H2275" s="216">
        <v>5.4772109134904934</v>
      </c>
      <c r="I2275" s="216">
        <v>6.0706343458817758</v>
      </c>
      <c r="J2275" s="194">
        <f t="shared" si="176"/>
        <v>5.773922629686135</v>
      </c>
      <c r="K2275" s="219">
        <f>InpC!$F$55*100</f>
        <v>0.15</v>
      </c>
      <c r="L2275" s="219">
        <f>InpC!$F$64*100</f>
        <v>0</v>
      </c>
      <c r="M2275" s="194">
        <f t="shared" si="177"/>
        <v>5.6239226296861347</v>
      </c>
      <c r="N2275" s="194">
        <f t="shared" si="178"/>
        <v>5.6239226296861347</v>
      </c>
    </row>
    <row r="2276" spans="5:14" x14ac:dyDescent="0.25">
      <c r="E2276" s="220">
        <f t="shared" si="179"/>
        <v>45551</v>
      </c>
      <c r="F2276" s="219">
        <f xml:space="preserve"> InpC!$F$28</f>
        <v>4</v>
      </c>
      <c r="G2276" s="217">
        <f t="shared" si="175"/>
        <v>2025</v>
      </c>
      <c r="H2276" s="216">
        <v>5.4772896489895029</v>
      </c>
      <c r="I2276" s="216">
        <v>6.0707133025562854</v>
      </c>
      <c r="J2276" s="194">
        <f t="shared" si="176"/>
        <v>5.7740014757728941</v>
      </c>
      <c r="K2276" s="219">
        <f>InpC!$F$55*100</f>
        <v>0.15</v>
      </c>
      <c r="L2276" s="219">
        <f>InpC!$F$64*100</f>
        <v>0</v>
      </c>
      <c r="M2276" s="194">
        <f t="shared" si="177"/>
        <v>5.6240014757728938</v>
      </c>
      <c r="N2276" s="194">
        <f t="shared" si="178"/>
        <v>5.6240014757728938</v>
      </c>
    </row>
    <row r="2277" spans="5:14" x14ac:dyDescent="0.25">
      <c r="E2277" s="220">
        <f t="shared" si="179"/>
        <v>45552</v>
      </c>
      <c r="F2277" s="219">
        <f xml:space="preserve"> InpC!$F$28</f>
        <v>4</v>
      </c>
      <c r="G2277" s="217">
        <f t="shared" si="175"/>
        <v>2025</v>
      </c>
      <c r="H2277" s="216">
        <v>5.4772908631280481</v>
      </c>
      <c r="I2277" s="216">
        <v>6.070714520105458</v>
      </c>
      <c r="J2277" s="194">
        <f t="shared" si="176"/>
        <v>5.7740026916167526</v>
      </c>
      <c r="K2277" s="219">
        <f>InpC!$F$55*100</f>
        <v>0.15</v>
      </c>
      <c r="L2277" s="219">
        <f>InpC!$F$64*100</f>
        <v>0</v>
      </c>
      <c r="M2277" s="194">
        <f t="shared" si="177"/>
        <v>5.6240026916167523</v>
      </c>
      <c r="N2277" s="194">
        <f t="shared" si="178"/>
        <v>5.6240026916167523</v>
      </c>
    </row>
    <row r="2278" spans="5:14" x14ac:dyDescent="0.25">
      <c r="E2278" s="220">
        <f t="shared" si="179"/>
        <v>45553</v>
      </c>
      <c r="F2278" s="219">
        <f xml:space="preserve"> InpC!$F$28</f>
        <v>4</v>
      </c>
      <c r="G2278" s="217">
        <f t="shared" si="175"/>
        <v>2025</v>
      </c>
      <c r="H2278" s="216">
        <v>5.4772799937198302</v>
      </c>
      <c r="I2278" s="216">
        <v>6.0707036201640419</v>
      </c>
      <c r="J2278" s="194">
        <f t="shared" si="176"/>
        <v>5.773991806941936</v>
      </c>
      <c r="K2278" s="219">
        <f>InpC!$F$55*100</f>
        <v>0.15</v>
      </c>
      <c r="L2278" s="219">
        <f>InpC!$F$64*100</f>
        <v>0</v>
      </c>
      <c r="M2278" s="194">
        <f t="shared" si="177"/>
        <v>5.6239918069419357</v>
      </c>
      <c r="N2278" s="194">
        <f t="shared" si="178"/>
        <v>5.6239918069419357</v>
      </c>
    </row>
    <row r="2279" spans="5:14" x14ac:dyDescent="0.25">
      <c r="E2279" s="220">
        <f t="shared" si="179"/>
        <v>45554</v>
      </c>
      <c r="F2279" s="219">
        <f xml:space="preserve"> InpC!$F$28</f>
        <v>4</v>
      </c>
      <c r="G2279" s="217">
        <f t="shared" si="175"/>
        <v>2025</v>
      </c>
      <c r="H2279" s="216">
        <v>5.4772570795734943</v>
      </c>
      <c r="I2279" s="216">
        <v>6.0706806416497061</v>
      </c>
      <c r="J2279" s="194">
        <f t="shared" si="176"/>
        <v>5.7739688606115998</v>
      </c>
      <c r="K2279" s="219">
        <f>InpC!$F$55*100</f>
        <v>0.15</v>
      </c>
      <c r="L2279" s="219">
        <f>InpC!$F$64*100</f>
        <v>0</v>
      </c>
      <c r="M2279" s="194">
        <f t="shared" si="177"/>
        <v>5.6239688606115994</v>
      </c>
      <c r="N2279" s="194">
        <f t="shared" si="178"/>
        <v>5.6239688606115994</v>
      </c>
    </row>
    <row r="2280" spans="5:14" x14ac:dyDescent="0.25">
      <c r="E2280" s="220">
        <f t="shared" si="179"/>
        <v>45555</v>
      </c>
      <c r="F2280" s="219">
        <f xml:space="preserve"> InpC!$F$28</f>
        <v>4</v>
      </c>
      <c r="G2280" s="217">
        <f t="shared" si="175"/>
        <v>2025</v>
      </c>
      <c r="H2280" s="216">
        <v>5.4772228940823897</v>
      </c>
      <c r="I2280" s="216">
        <v>6.0706463601282401</v>
      </c>
      <c r="J2280" s="194">
        <f t="shared" si="176"/>
        <v>5.7739346271053149</v>
      </c>
      <c r="K2280" s="219">
        <f>InpC!$F$55*100</f>
        <v>0.15</v>
      </c>
      <c r="L2280" s="219">
        <f>InpC!$F$64*100</f>
        <v>0</v>
      </c>
      <c r="M2280" s="194">
        <f t="shared" si="177"/>
        <v>5.6239346271053146</v>
      </c>
      <c r="N2280" s="194">
        <f t="shared" si="178"/>
        <v>5.6239346271053146</v>
      </c>
    </row>
    <row r="2281" spans="5:14" x14ac:dyDescent="0.25">
      <c r="E2281" s="220">
        <f t="shared" si="179"/>
        <v>45558</v>
      </c>
      <c r="F2281" s="219">
        <f xml:space="preserve"> InpC!$F$28</f>
        <v>4</v>
      </c>
      <c r="G2281" s="217">
        <f t="shared" si="175"/>
        <v>2025</v>
      </c>
      <c r="H2281" s="216">
        <v>5.477054321232866</v>
      </c>
      <c r="I2281" s="216">
        <v>6.0704773137413959</v>
      </c>
      <c r="J2281" s="194">
        <f t="shared" si="176"/>
        <v>5.7737658174871314</v>
      </c>
      <c r="K2281" s="219">
        <f>InpC!$F$55*100</f>
        <v>0.15</v>
      </c>
      <c r="L2281" s="219">
        <f>InpC!$F$64*100</f>
        <v>0</v>
      </c>
      <c r="M2281" s="194">
        <f t="shared" si="177"/>
        <v>5.623765817487131</v>
      </c>
      <c r="N2281" s="194">
        <f t="shared" si="178"/>
        <v>5.623765817487131</v>
      </c>
    </row>
    <row r="2282" spans="5:14" x14ac:dyDescent="0.25">
      <c r="E2282" s="220">
        <f t="shared" si="179"/>
        <v>45559</v>
      </c>
      <c r="F2282" s="219">
        <f xml:space="preserve"> InpC!$F$28</f>
        <v>4</v>
      </c>
      <c r="G2282" s="217">
        <f t="shared" si="175"/>
        <v>2025</v>
      </c>
      <c r="H2282" s="216">
        <v>5.4769766628732119</v>
      </c>
      <c r="I2282" s="216">
        <v>6.0703994372317771</v>
      </c>
      <c r="J2282" s="194">
        <f t="shared" si="176"/>
        <v>5.7736880500524945</v>
      </c>
      <c r="K2282" s="219">
        <f>InpC!$F$55*100</f>
        <v>0.15</v>
      </c>
      <c r="L2282" s="219">
        <f>InpC!$F$64*100</f>
        <v>0</v>
      </c>
      <c r="M2282" s="194">
        <f t="shared" si="177"/>
        <v>5.6236880500524942</v>
      </c>
      <c r="N2282" s="194">
        <f t="shared" si="178"/>
        <v>5.6236880500524942</v>
      </c>
    </row>
    <row r="2283" spans="5:14" x14ac:dyDescent="0.25">
      <c r="E2283" s="220">
        <f t="shared" si="179"/>
        <v>45560</v>
      </c>
      <c r="F2283" s="219">
        <f xml:space="preserve"> InpC!$F$28</f>
        <v>4</v>
      </c>
      <c r="G2283" s="217">
        <f t="shared" si="175"/>
        <v>2025</v>
      </c>
      <c r="H2283" s="216">
        <v>5.4768891515475815</v>
      </c>
      <c r="I2283" s="216">
        <v>6.0703116800781665</v>
      </c>
      <c r="J2283" s="194">
        <f t="shared" si="176"/>
        <v>5.773600415812874</v>
      </c>
      <c r="K2283" s="219">
        <f>InpC!$F$55*100</f>
        <v>0.15</v>
      </c>
      <c r="L2283" s="219">
        <f>InpC!$F$64*100</f>
        <v>0</v>
      </c>
      <c r="M2283" s="194">
        <f t="shared" si="177"/>
        <v>5.6236004158128736</v>
      </c>
      <c r="N2283" s="194">
        <f t="shared" si="178"/>
        <v>5.6236004158128736</v>
      </c>
    </row>
    <row r="2284" spans="5:14" x14ac:dyDescent="0.25">
      <c r="E2284" s="220">
        <f t="shared" si="179"/>
        <v>45561</v>
      </c>
      <c r="F2284" s="219">
        <f xml:space="preserve"> InpC!$F$28</f>
        <v>4</v>
      </c>
      <c r="G2284" s="217">
        <f t="shared" si="175"/>
        <v>2025</v>
      </c>
      <c r="H2284" s="216">
        <v>5.4767918260748782</v>
      </c>
      <c r="I2284" s="216">
        <v>6.0702140812084249</v>
      </c>
      <c r="J2284" s="194">
        <f t="shared" si="176"/>
        <v>5.7735029536416516</v>
      </c>
      <c r="K2284" s="219">
        <f>InpC!$F$55*100</f>
        <v>0.15</v>
      </c>
      <c r="L2284" s="219">
        <f>InpC!$F$64*100</f>
        <v>0</v>
      </c>
      <c r="M2284" s="194">
        <f t="shared" si="177"/>
        <v>5.6235029536416512</v>
      </c>
      <c r="N2284" s="194">
        <f t="shared" si="178"/>
        <v>5.6235029536416512</v>
      </c>
    </row>
    <row r="2285" spans="5:14" x14ac:dyDescent="0.25">
      <c r="E2285" s="220">
        <f t="shared" si="179"/>
        <v>45562</v>
      </c>
      <c r="F2285" s="219">
        <f xml:space="preserve"> InpC!$F$28</f>
        <v>4</v>
      </c>
      <c r="G2285" s="217">
        <f t="shared" si="175"/>
        <v>2025</v>
      </c>
      <c r="H2285" s="216">
        <v>5.4766849701356257</v>
      </c>
      <c r="I2285" s="216">
        <v>6.0701069250999273</v>
      </c>
      <c r="J2285" s="194">
        <f t="shared" si="176"/>
        <v>5.773395947617777</v>
      </c>
      <c r="K2285" s="219">
        <f>InpC!$F$55*100</f>
        <v>0.15</v>
      </c>
      <c r="L2285" s="219">
        <f>InpC!$F$64*100</f>
        <v>0</v>
      </c>
      <c r="M2285" s="194">
        <f t="shared" si="177"/>
        <v>5.6233959476177766</v>
      </c>
      <c r="N2285" s="194">
        <f t="shared" si="178"/>
        <v>5.6233959476177766</v>
      </c>
    </row>
    <row r="2286" spans="5:14" x14ac:dyDescent="0.25">
      <c r="E2286" s="220">
        <f t="shared" si="179"/>
        <v>45565</v>
      </c>
      <c r="F2286" s="219">
        <f xml:space="preserve"> InpC!$F$28</f>
        <v>4</v>
      </c>
      <c r="G2286" s="217">
        <f t="shared" si="175"/>
        <v>2025</v>
      </c>
      <c r="H2286" s="216">
        <v>5.4763098114737563</v>
      </c>
      <c r="I2286" s="216">
        <v>6.0697307125780364</v>
      </c>
      <c r="J2286" s="194">
        <f t="shared" si="176"/>
        <v>5.7730202620258968</v>
      </c>
      <c r="K2286" s="219">
        <f>InpC!$F$55*100</f>
        <v>0.15</v>
      </c>
      <c r="L2286" s="219">
        <f>InpC!$F$64*100</f>
        <v>0</v>
      </c>
      <c r="M2286" s="194">
        <f t="shared" si="177"/>
        <v>5.6230202620258964</v>
      </c>
      <c r="N2286" s="194">
        <f t="shared" si="178"/>
        <v>5.6230202620258964</v>
      </c>
    </row>
    <row r="2287" spans="5:14" x14ac:dyDescent="0.25">
      <c r="E2287" s="220">
        <f t="shared" si="179"/>
        <v>45566</v>
      </c>
      <c r="F2287" s="219">
        <f xml:space="preserve"> InpC!$F$28</f>
        <v>4</v>
      </c>
      <c r="G2287" s="217">
        <f t="shared" si="175"/>
        <v>2025</v>
      </c>
      <c r="H2287" s="216">
        <v>5.4761676704862428</v>
      </c>
      <c r="I2287" s="216">
        <v>6.0695881723010547</v>
      </c>
      <c r="J2287" s="194">
        <f t="shared" si="176"/>
        <v>5.7728779213936487</v>
      </c>
      <c r="K2287" s="219">
        <f>InpC!$F$55*100</f>
        <v>0.15</v>
      </c>
      <c r="L2287" s="219">
        <f>InpC!$F$64*100</f>
        <v>0</v>
      </c>
      <c r="M2287" s="194">
        <f t="shared" si="177"/>
        <v>5.6228779213936484</v>
      </c>
      <c r="N2287" s="194">
        <f t="shared" si="178"/>
        <v>5.6228779213936484</v>
      </c>
    </row>
    <row r="2288" spans="5:14" x14ac:dyDescent="0.25">
      <c r="E2288" s="220">
        <f t="shared" si="179"/>
        <v>45567</v>
      </c>
      <c r="F2288" s="219">
        <f xml:space="preserve"> InpC!$F$28</f>
        <v>4</v>
      </c>
      <c r="G2288" s="217">
        <f t="shared" si="175"/>
        <v>2025</v>
      </c>
      <c r="H2288" s="216">
        <v>5.4760176621395651</v>
      </c>
      <c r="I2288" s="216">
        <v>6.0694377425644097</v>
      </c>
      <c r="J2288" s="194">
        <f t="shared" si="176"/>
        <v>5.7727277023519878</v>
      </c>
      <c r="K2288" s="219">
        <f>InpC!$F$55*100</f>
        <v>0.15</v>
      </c>
      <c r="L2288" s="219">
        <f>InpC!$F$64*100</f>
        <v>0</v>
      </c>
      <c r="M2288" s="194">
        <f t="shared" si="177"/>
        <v>5.6227277023519875</v>
      </c>
      <c r="N2288" s="194">
        <f t="shared" si="178"/>
        <v>5.6227277023519875</v>
      </c>
    </row>
    <row r="2289" spans="5:14" x14ac:dyDescent="0.25">
      <c r="E2289" s="220">
        <f t="shared" si="179"/>
        <v>45568</v>
      </c>
      <c r="F2289" s="219">
        <f xml:space="preserve"> InpC!$F$28</f>
        <v>4</v>
      </c>
      <c r="G2289" s="217">
        <f t="shared" si="175"/>
        <v>2025</v>
      </c>
      <c r="H2289" s="216">
        <v>5.4758593359236496</v>
      </c>
      <c r="I2289" s="216">
        <v>6.0692789715923512</v>
      </c>
      <c r="J2289" s="194">
        <f t="shared" si="176"/>
        <v>5.7725691537580008</v>
      </c>
      <c r="K2289" s="219">
        <f>InpC!$F$55*100</f>
        <v>0.15</v>
      </c>
      <c r="L2289" s="219">
        <f>InpC!$F$64*100</f>
        <v>0</v>
      </c>
      <c r="M2289" s="194">
        <f t="shared" si="177"/>
        <v>5.6225691537580005</v>
      </c>
      <c r="N2289" s="194">
        <f t="shared" si="178"/>
        <v>5.6225691537580005</v>
      </c>
    </row>
    <row r="2290" spans="5:14" x14ac:dyDescent="0.25">
      <c r="E2290" s="220">
        <f t="shared" si="179"/>
        <v>45569</v>
      </c>
      <c r="F2290" s="219">
        <f xml:space="preserve"> InpC!$F$28</f>
        <v>4</v>
      </c>
      <c r="G2290" s="217">
        <f t="shared" si="175"/>
        <v>2025</v>
      </c>
      <c r="H2290" s="216">
        <v>5.4756937098770164</v>
      </c>
      <c r="I2290" s="216">
        <v>6.0691128802831784</v>
      </c>
      <c r="J2290" s="194">
        <f t="shared" si="176"/>
        <v>5.7724032950800979</v>
      </c>
      <c r="K2290" s="219">
        <f>InpC!$F$55*100</f>
        <v>0.15</v>
      </c>
      <c r="L2290" s="219">
        <f>InpC!$F$64*100</f>
        <v>0</v>
      </c>
      <c r="M2290" s="194">
        <f t="shared" si="177"/>
        <v>5.6224032950800975</v>
      </c>
      <c r="N2290" s="194">
        <f t="shared" si="178"/>
        <v>5.6224032950800975</v>
      </c>
    </row>
    <row r="2291" spans="5:14" x14ac:dyDescent="0.25">
      <c r="E2291" s="220">
        <f t="shared" si="179"/>
        <v>45572</v>
      </c>
      <c r="F2291" s="219">
        <f xml:space="preserve"> InpC!$F$28</f>
        <v>4</v>
      </c>
      <c r="G2291" s="217">
        <f t="shared" si="175"/>
        <v>2025</v>
      </c>
      <c r="H2291" s="216">
        <v>5.4751541555675187</v>
      </c>
      <c r="I2291" s="216">
        <v>6.0685718103012709</v>
      </c>
      <c r="J2291" s="194">
        <f t="shared" si="176"/>
        <v>5.7718629829343948</v>
      </c>
      <c r="K2291" s="219">
        <f>InpC!$F$55*100</f>
        <v>0.15</v>
      </c>
      <c r="L2291" s="219">
        <f>InpC!$F$64*100</f>
        <v>0</v>
      </c>
      <c r="M2291" s="194">
        <f t="shared" si="177"/>
        <v>5.6218629829343945</v>
      </c>
      <c r="N2291" s="194">
        <f t="shared" si="178"/>
        <v>5.6218629829343945</v>
      </c>
    </row>
    <row r="2292" spans="5:14" x14ac:dyDescent="0.25">
      <c r="E2292" s="220">
        <f t="shared" si="179"/>
        <v>45573</v>
      </c>
      <c r="F2292" s="219">
        <f xml:space="preserve"> InpC!$F$28</f>
        <v>4</v>
      </c>
      <c r="G2292" s="217">
        <f t="shared" si="175"/>
        <v>2025</v>
      </c>
      <c r="H2292" s="216">
        <v>5.4749611875892557</v>
      </c>
      <c r="I2292" s="216">
        <v>6.0683783002519531</v>
      </c>
      <c r="J2292" s="194">
        <f t="shared" si="176"/>
        <v>5.7716697439206044</v>
      </c>
      <c r="K2292" s="219">
        <f>InpC!$F$55*100</f>
        <v>0.15</v>
      </c>
      <c r="L2292" s="219">
        <f>InpC!$F$64*100</f>
        <v>0</v>
      </c>
      <c r="M2292" s="194">
        <f t="shared" si="177"/>
        <v>5.621669743920604</v>
      </c>
      <c r="N2292" s="194">
        <f t="shared" si="178"/>
        <v>5.621669743920604</v>
      </c>
    </row>
    <row r="2293" spans="5:14" x14ac:dyDescent="0.25">
      <c r="E2293" s="220">
        <f t="shared" si="179"/>
        <v>45574</v>
      </c>
      <c r="F2293" s="219">
        <f xml:space="preserve"> InpC!$F$28</f>
        <v>4</v>
      </c>
      <c r="G2293" s="217">
        <f t="shared" si="175"/>
        <v>2025</v>
      </c>
      <c r="H2293" s="216">
        <v>5.4747620933337737</v>
      </c>
      <c r="I2293" s="216">
        <v>6.0681786467155163</v>
      </c>
      <c r="J2293" s="194">
        <f t="shared" si="176"/>
        <v>5.7714703700246446</v>
      </c>
      <c r="K2293" s="219">
        <f>InpC!$F$55*100</f>
        <v>0.15</v>
      </c>
      <c r="L2293" s="219">
        <f>InpC!$F$64*100</f>
        <v>0</v>
      </c>
      <c r="M2293" s="194">
        <f t="shared" si="177"/>
        <v>5.6214703700246442</v>
      </c>
      <c r="N2293" s="194">
        <f t="shared" si="178"/>
        <v>5.6214703700246442</v>
      </c>
    </row>
    <row r="2294" spans="5:14" x14ac:dyDescent="0.25">
      <c r="E2294" s="220">
        <f t="shared" si="179"/>
        <v>45575</v>
      </c>
      <c r="F2294" s="219">
        <f xml:space="preserve"> InpC!$F$28</f>
        <v>4</v>
      </c>
      <c r="G2294" s="217">
        <f t="shared" si="175"/>
        <v>2025</v>
      </c>
      <c r="H2294" s="216">
        <v>5.4745571564824624</v>
      </c>
      <c r="I2294" s="216">
        <v>6.0679731341700682</v>
      </c>
      <c r="J2294" s="194">
        <f t="shared" si="176"/>
        <v>5.7712651453262653</v>
      </c>
      <c r="K2294" s="219">
        <f>InpC!$F$55*100</f>
        <v>0.15</v>
      </c>
      <c r="L2294" s="219">
        <f>InpC!$F$64*100</f>
        <v>0</v>
      </c>
      <c r="M2294" s="194">
        <f t="shared" si="177"/>
        <v>5.621265145326265</v>
      </c>
      <c r="N2294" s="194">
        <f t="shared" si="178"/>
        <v>5.621265145326265</v>
      </c>
    </row>
    <row r="2295" spans="5:14" x14ac:dyDescent="0.25">
      <c r="E2295" s="220">
        <f t="shared" si="179"/>
        <v>45576</v>
      </c>
      <c r="F2295" s="219">
        <f xml:space="preserve"> InpC!$F$28</f>
        <v>4</v>
      </c>
      <c r="G2295" s="217">
        <f t="shared" si="175"/>
        <v>2025</v>
      </c>
      <c r="H2295" s="216">
        <v>5.4743466607161562</v>
      </c>
      <c r="I2295" s="216">
        <v>6.0677620470933169</v>
      </c>
      <c r="J2295" s="194">
        <f t="shared" si="176"/>
        <v>5.7710543539047361</v>
      </c>
      <c r="K2295" s="219">
        <f>InpC!$F$55*100</f>
        <v>0.15</v>
      </c>
      <c r="L2295" s="219">
        <f>InpC!$F$64*100</f>
        <v>0</v>
      </c>
      <c r="M2295" s="194">
        <f t="shared" si="177"/>
        <v>5.6210543539047357</v>
      </c>
      <c r="N2295" s="194">
        <f t="shared" si="178"/>
        <v>5.6210543539047357</v>
      </c>
    </row>
    <row r="2296" spans="5:14" x14ac:dyDescent="0.25">
      <c r="E2296" s="220">
        <f t="shared" si="179"/>
        <v>45579</v>
      </c>
      <c r="F2296" s="219">
        <f xml:space="preserve"> InpC!$F$28</f>
        <v>4</v>
      </c>
      <c r="G2296" s="217">
        <f t="shared" si="175"/>
        <v>2025</v>
      </c>
      <c r="H2296" s="216">
        <v>5.4736844121040296</v>
      </c>
      <c r="I2296" s="216">
        <v>6.0670979381334478</v>
      </c>
      <c r="J2296" s="194">
        <f t="shared" si="176"/>
        <v>5.7703911751187391</v>
      </c>
      <c r="K2296" s="219">
        <f>InpC!$F$55*100</f>
        <v>0.15</v>
      </c>
      <c r="L2296" s="219">
        <f>InpC!$F$64*100</f>
        <v>0</v>
      </c>
      <c r="M2296" s="194">
        <f t="shared" si="177"/>
        <v>5.6203911751187388</v>
      </c>
      <c r="N2296" s="194">
        <f t="shared" si="178"/>
        <v>5.6203911751187388</v>
      </c>
    </row>
    <row r="2297" spans="5:14" x14ac:dyDescent="0.25">
      <c r="E2297" s="220">
        <f t="shared" si="179"/>
        <v>45580</v>
      </c>
      <c r="F2297" s="219">
        <f xml:space="preserve"> InpC!$F$28</f>
        <v>4</v>
      </c>
      <c r="G2297" s="217">
        <f t="shared" si="175"/>
        <v>2025</v>
      </c>
      <c r="H2297" s="216">
        <v>5.4734547626101859</v>
      </c>
      <c r="I2297" s="216">
        <v>6.0668676435211122</v>
      </c>
      <c r="J2297" s="194">
        <f t="shared" si="176"/>
        <v>5.7701612030656495</v>
      </c>
      <c r="K2297" s="219">
        <f>InpC!$F$55*100</f>
        <v>0.15</v>
      </c>
      <c r="L2297" s="219">
        <f>InpC!$F$64*100</f>
        <v>0</v>
      </c>
      <c r="M2297" s="194">
        <f t="shared" si="177"/>
        <v>5.6201612030656491</v>
      </c>
      <c r="N2297" s="194">
        <f t="shared" si="178"/>
        <v>5.6201612030656491</v>
      </c>
    </row>
    <row r="2298" spans="5:14" x14ac:dyDescent="0.25">
      <c r="E2298" s="220">
        <f t="shared" si="179"/>
        <v>45581</v>
      </c>
      <c r="F2298" s="219">
        <f xml:space="preserve"> InpC!$F$28</f>
        <v>4</v>
      </c>
      <c r="G2298" s="217">
        <f t="shared" si="175"/>
        <v>2025</v>
      </c>
      <c r="H2298" s="216">
        <v>5.4732204826431152</v>
      </c>
      <c r="I2298" s="216">
        <v>6.0666327054271774</v>
      </c>
      <c r="J2298" s="194">
        <f t="shared" si="176"/>
        <v>5.7699265940351463</v>
      </c>
      <c r="K2298" s="219">
        <f>InpC!$F$55*100</f>
        <v>0.15</v>
      </c>
      <c r="L2298" s="219">
        <f>InpC!$F$64*100</f>
        <v>0</v>
      </c>
      <c r="M2298" s="194">
        <f t="shared" si="177"/>
        <v>5.6199265940351459</v>
      </c>
      <c r="N2298" s="194">
        <f t="shared" si="178"/>
        <v>5.6199265940351459</v>
      </c>
    </row>
    <row r="2299" spans="5:14" x14ac:dyDescent="0.25">
      <c r="E2299" s="220">
        <f t="shared" si="179"/>
        <v>45582</v>
      </c>
      <c r="F2299" s="219">
        <f xml:space="preserve"> InpC!$F$28</f>
        <v>4</v>
      </c>
      <c r="G2299" s="217">
        <f t="shared" si="175"/>
        <v>2025</v>
      </c>
      <c r="H2299" s="216">
        <v>5.4729825906845608</v>
      </c>
      <c r="I2299" s="216">
        <v>6.066394145194387</v>
      </c>
      <c r="J2299" s="194">
        <f t="shared" si="176"/>
        <v>5.7696883679394739</v>
      </c>
      <c r="K2299" s="219">
        <f>InpC!$F$55*100</f>
        <v>0.15</v>
      </c>
      <c r="L2299" s="219">
        <f>InpC!$F$64*100</f>
        <v>0</v>
      </c>
      <c r="M2299" s="194">
        <f t="shared" si="177"/>
        <v>5.6196883679394736</v>
      </c>
      <c r="N2299" s="194">
        <f t="shared" si="178"/>
        <v>5.6196883679394736</v>
      </c>
    </row>
    <row r="2300" spans="5:14" x14ac:dyDescent="0.25">
      <c r="E2300" s="220">
        <f t="shared" si="179"/>
        <v>45583</v>
      </c>
      <c r="F2300" s="219">
        <f xml:space="preserve"> InpC!$F$28</f>
        <v>4</v>
      </c>
      <c r="G2300" s="217">
        <f t="shared" si="175"/>
        <v>2025</v>
      </c>
      <c r="H2300" s="216">
        <v>5.4727411255526714</v>
      </c>
      <c r="I2300" s="216">
        <v>6.0661520017498916</v>
      </c>
      <c r="J2300" s="194">
        <f t="shared" si="176"/>
        <v>5.7694465636512815</v>
      </c>
      <c r="K2300" s="219">
        <f>InpC!$F$55*100</f>
        <v>0.15</v>
      </c>
      <c r="L2300" s="219">
        <f>InpC!$F$64*100</f>
        <v>0</v>
      </c>
      <c r="M2300" s="194">
        <f t="shared" si="177"/>
        <v>5.6194465636512811</v>
      </c>
      <c r="N2300" s="194">
        <f t="shared" si="178"/>
        <v>5.6194465636512811</v>
      </c>
    </row>
    <row r="2301" spans="5:14" x14ac:dyDescent="0.25">
      <c r="E2301" s="220">
        <f t="shared" si="179"/>
        <v>45586</v>
      </c>
      <c r="F2301" s="219">
        <f xml:space="preserve"> InpC!$F$28</f>
        <v>4</v>
      </c>
      <c r="G2301" s="217">
        <f t="shared" si="175"/>
        <v>2025</v>
      </c>
      <c r="H2301" s="216">
        <v>5.4719981282328689</v>
      </c>
      <c r="I2301" s="216">
        <v>6.0654069172317859</v>
      </c>
      <c r="J2301" s="194">
        <f t="shared" si="176"/>
        <v>5.7687025227323279</v>
      </c>
      <c r="K2301" s="219">
        <f>InpC!$F$55*100</f>
        <v>0.15</v>
      </c>
      <c r="L2301" s="219">
        <f>InpC!$F$64*100</f>
        <v>0</v>
      </c>
      <c r="M2301" s="194">
        <f t="shared" si="177"/>
        <v>5.6187025227323275</v>
      </c>
      <c r="N2301" s="194">
        <f t="shared" si="178"/>
        <v>5.6187025227323275</v>
      </c>
    </row>
    <row r="2302" spans="5:14" x14ac:dyDescent="0.25">
      <c r="E2302" s="220">
        <f t="shared" si="179"/>
        <v>45587</v>
      </c>
      <c r="F2302" s="219">
        <f xml:space="preserve"> InpC!$F$28</f>
        <v>4</v>
      </c>
      <c r="G2302" s="217">
        <f t="shared" si="175"/>
        <v>2025</v>
      </c>
      <c r="H2302" s="216">
        <v>5.4717450847232785</v>
      </c>
      <c r="I2302" s="216">
        <v>6.0651531628807875</v>
      </c>
      <c r="J2302" s="194">
        <f t="shared" si="176"/>
        <v>5.768449123802033</v>
      </c>
      <c r="K2302" s="219">
        <f>InpC!$F$55*100</f>
        <v>0.15</v>
      </c>
      <c r="L2302" s="219">
        <f>InpC!$F$64*100</f>
        <v>0</v>
      </c>
      <c r="M2302" s="194">
        <f t="shared" si="177"/>
        <v>5.6184491238020327</v>
      </c>
      <c r="N2302" s="194">
        <f t="shared" si="178"/>
        <v>5.6184491238020327</v>
      </c>
    </row>
    <row r="2303" spans="5:14" x14ac:dyDescent="0.25">
      <c r="E2303" s="220">
        <f t="shared" si="179"/>
        <v>45588</v>
      </c>
      <c r="F2303" s="219">
        <f xml:space="preserve"> InpC!$F$28</f>
        <v>4</v>
      </c>
      <c r="G2303" s="217">
        <f t="shared" si="175"/>
        <v>2025</v>
      </c>
      <c r="H2303" s="216">
        <v>5.4714900088229657</v>
      </c>
      <c r="I2303" s="216">
        <v>6.0648973704289677</v>
      </c>
      <c r="J2303" s="194">
        <f t="shared" si="176"/>
        <v>5.7681936896259671</v>
      </c>
      <c r="K2303" s="219">
        <f>InpC!$F$55*100</f>
        <v>0.15</v>
      </c>
      <c r="L2303" s="219">
        <f>InpC!$F$64*100</f>
        <v>0</v>
      </c>
      <c r="M2303" s="194">
        <f t="shared" si="177"/>
        <v>5.6181936896259668</v>
      </c>
      <c r="N2303" s="194">
        <f t="shared" si="178"/>
        <v>5.6181936896259668</v>
      </c>
    </row>
    <row r="2304" spans="5:14" x14ac:dyDescent="0.25">
      <c r="E2304" s="220">
        <f t="shared" si="179"/>
        <v>45589</v>
      </c>
      <c r="F2304" s="219">
        <f xml:space="preserve"> InpC!$F$28</f>
        <v>4</v>
      </c>
      <c r="G2304" s="217">
        <f t="shared" si="175"/>
        <v>2025</v>
      </c>
      <c r="H2304" s="216">
        <v>5.4712329393449499</v>
      </c>
      <c r="I2304" s="216">
        <v>6.0646395787982144</v>
      </c>
      <c r="J2304" s="194">
        <f t="shared" si="176"/>
        <v>5.7679362590715826</v>
      </c>
      <c r="K2304" s="219">
        <f>InpC!$F$55*100</f>
        <v>0.15</v>
      </c>
      <c r="L2304" s="219">
        <f>InpC!$F$64*100</f>
        <v>0</v>
      </c>
      <c r="M2304" s="194">
        <f t="shared" si="177"/>
        <v>5.6179362590715822</v>
      </c>
      <c r="N2304" s="194">
        <f t="shared" si="178"/>
        <v>5.6179362590715822</v>
      </c>
    </row>
    <row r="2305" spans="5:14" x14ac:dyDescent="0.25">
      <c r="E2305" s="220">
        <f t="shared" si="179"/>
        <v>45590</v>
      </c>
      <c r="F2305" s="219">
        <f xml:space="preserve"> InpC!$F$28</f>
        <v>4</v>
      </c>
      <c r="G2305" s="217">
        <f t="shared" si="175"/>
        <v>2025</v>
      </c>
      <c r="H2305" s="216">
        <v>5.4709745276965593</v>
      </c>
      <c r="I2305" s="216">
        <v>6.0643804412258362</v>
      </c>
      <c r="J2305" s="194">
        <f t="shared" si="176"/>
        <v>5.7676774844611973</v>
      </c>
      <c r="K2305" s="219">
        <f>InpC!$F$55*100</f>
        <v>0.15</v>
      </c>
      <c r="L2305" s="219">
        <f>InpC!$F$64*100</f>
        <v>0</v>
      </c>
      <c r="M2305" s="194">
        <f t="shared" si="177"/>
        <v>5.617677484461197</v>
      </c>
      <c r="N2305" s="194">
        <f t="shared" si="178"/>
        <v>5.617677484461197</v>
      </c>
    </row>
    <row r="2306" spans="5:14" x14ac:dyDescent="0.25">
      <c r="E2306" s="220">
        <f t="shared" si="179"/>
        <v>45593</v>
      </c>
      <c r="F2306" s="219">
        <f xml:space="preserve"> InpC!$F$28</f>
        <v>4</v>
      </c>
      <c r="G2306" s="217">
        <f t="shared" si="175"/>
        <v>2025</v>
      </c>
      <c r="H2306" s="216">
        <v>5.4701921134452824</v>
      </c>
      <c r="I2306" s="216">
        <v>6.063595829029178</v>
      </c>
      <c r="J2306" s="194">
        <f t="shared" si="176"/>
        <v>5.7668939712372307</v>
      </c>
      <c r="K2306" s="219">
        <f>InpC!$F$55*100</f>
        <v>0.15</v>
      </c>
      <c r="L2306" s="219">
        <f>InpC!$F$64*100</f>
        <v>0</v>
      </c>
      <c r="M2306" s="194">
        <f t="shared" si="177"/>
        <v>5.6168939712372303</v>
      </c>
      <c r="N2306" s="194">
        <f t="shared" si="178"/>
        <v>5.6168939712372303</v>
      </c>
    </row>
    <row r="2307" spans="5:14" x14ac:dyDescent="0.25">
      <c r="E2307" s="220">
        <f t="shared" si="179"/>
        <v>45594</v>
      </c>
      <c r="F2307" s="219">
        <f xml:space="preserve"> InpC!$F$28</f>
        <v>4</v>
      </c>
      <c r="G2307" s="217">
        <f t="shared" si="175"/>
        <v>2025</v>
      </c>
      <c r="H2307" s="216">
        <v>5.4699299431938186</v>
      </c>
      <c r="I2307" s="216">
        <v>6.0633329222914867</v>
      </c>
      <c r="J2307" s="194">
        <f t="shared" si="176"/>
        <v>5.7666314327426527</v>
      </c>
      <c r="K2307" s="219">
        <f>InpC!$F$55*100</f>
        <v>0.15</v>
      </c>
      <c r="L2307" s="219">
        <f>InpC!$F$64*100</f>
        <v>0</v>
      </c>
      <c r="M2307" s="194">
        <f t="shared" si="177"/>
        <v>5.6166314327426523</v>
      </c>
      <c r="N2307" s="194">
        <f t="shared" si="178"/>
        <v>5.6166314327426523</v>
      </c>
    </row>
    <row r="2308" spans="5:14" x14ac:dyDescent="0.25">
      <c r="E2308" s="220">
        <f t="shared" si="179"/>
        <v>45595</v>
      </c>
      <c r="F2308" s="219">
        <f xml:space="preserve"> InpC!$F$28</f>
        <v>4</v>
      </c>
      <c r="G2308" s="217">
        <f t="shared" si="175"/>
        <v>2025</v>
      </c>
      <c r="H2308" s="216">
        <v>5.4696678491600093</v>
      </c>
      <c r="I2308" s="216">
        <v>6.0630700919846348</v>
      </c>
      <c r="J2308" s="194">
        <f t="shared" si="176"/>
        <v>5.766368970572322</v>
      </c>
      <c r="K2308" s="219">
        <f>InpC!$F$55*100</f>
        <v>0.15</v>
      </c>
      <c r="L2308" s="219">
        <f>InpC!$F$64*100</f>
        <v>0</v>
      </c>
      <c r="M2308" s="194">
        <f t="shared" si="177"/>
        <v>5.6163689705723217</v>
      </c>
      <c r="N2308" s="194">
        <f t="shared" si="178"/>
        <v>5.6163689705723217</v>
      </c>
    </row>
    <row r="2309" spans="5:14" x14ac:dyDescent="0.25">
      <c r="E2309" s="220">
        <f t="shared" si="179"/>
        <v>45596</v>
      </c>
      <c r="F2309" s="219">
        <f xml:space="preserve"> InpC!$F$28</f>
        <v>4</v>
      </c>
      <c r="G2309" s="217">
        <f t="shared" si="175"/>
        <v>2025</v>
      </c>
      <c r="H2309" s="216">
        <v>5.4694057466560864</v>
      </c>
      <c r="I2309" s="216">
        <v>6.062807253182978</v>
      </c>
      <c r="J2309" s="194">
        <f t="shared" si="176"/>
        <v>5.7661064999195322</v>
      </c>
      <c r="K2309" s="219">
        <f>InpC!$F$55*100</f>
        <v>0.15</v>
      </c>
      <c r="L2309" s="219">
        <f>InpC!$F$64*100</f>
        <v>0</v>
      </c>
      <c r="M2309" s="194">
        <f t="shared" si="177"/>
        <v>5.6161064999195318</v>
      </c>
      <c r="N2309" s="194">
        <f t="shared" si="178"/>
        <v>5.6161064999195318</v>
      </c>
    </row>
    <row r="2310" spans="5:14" x14ac:dyDescent="0.25">
      <c r="E2310" s="220">
        <f t="shared" si="179"/>
        <v>45597</v>
      </c>
      <c r="F2310" s="219">
        <f xml:space="preserve"> InpC!$F$28</f>
        <v>4</v>
      </c>
      <c r="G2310" s="217">
        <f t="shared" si="175"/>
        <v>2025</v>
      </c>
      <c r="H2310" s="216">
        <v>5.4691439198644831</v>
      </c>
      <c r="I2310" s="216">
        <v>6.0625446908672442</v>
      </c>
      <c r="J2310" s="194">
        <f t="shared" si="176"/>
        <v>5.7658443053658637</v>
      </c>
      <c r="K2310" s="219">
        <f>InpC!$F$55*100</f>
        <v>0.15</v>
      </c>
      <c r="L2310" s="219">
        <f>InpC!$F$64*100</f>
        <v>0</v>
      </c>
      <c r="M2310" s="194">
        <f t="shared" si="177"/>
        <v>5.6158443053658633</v>
      </c>
      <c r="N2310" s="194">
        <f t="shared" si="178"/>
        <v>5.6158443053658633</v>
      </c>
    </row>
    <row r="2311" spans="5:14" x14ac:dyDescent="0.25">
      <c r="E2311" s="220">
        <f t="shared" si="179"/>
        <v>45600</v>
      </c>
      <c r="F2311" s="219">
        <f xml:space="preserve"> InpC!$F$28</f>
        <v>4</v>
      </c>
      <c r="G2311" s="217">
        <f t="shared" ref="G2311:G2374" si="180">YEAR(E2311) + IF(MONTH(E2311) &gt;= F2311, 1, 0)</f>
        <v>2025</v>
      </c>
      <c r="H2311" s="216">
        <v>5.4683639100167936</v>
      </c>
      <c r="I2311" s="216">
        <v>6.0617624898095412</v>
      </c>
      <c r="J2311" s="194">
        <f t="shared" ref="J2311:J2374" si="181">IFERROR(AVERAGE(H2311:I2311),"")</f>
        <v>5.7650631999131674</v>
      </c>
      <c r="K2311" s="219">
        <f>InpC!$F$55*100</f>
        <v>0.15</v>
      </c>
      <c r="L2311" s="219">
        <f>InpC!$F$64*100</f>
        <v>0</v>
      </c>
      <c r="M2311" s="194">
        <f t="shared" ref="M2311:M2374" si="182" xml:space="preserve"> IFERROR(J2311 - K2311,"")</f>
        <v>5.615063199913167</v>
      </c>
      <c r="N2311" s="194">
        <f t="shared" ref="N2311:N2374" si="183">IFERROR(J2311-K2311+L2311,"")</f>
        <v>5.615063199913167</v>
      </c>
    </row>
    <row r="2312" spans="5:14" x14ac:dyDescent="0.25">
      <c r="E2312" s="220">
        <f t="shared" ref="E2312:E2375" si="184">WORKDAY(E2311,1,)</f>
        <v>45601</v>
      </c>
      <c r="F2312" s="219">
        <f xml:space="preserve"> InpC!$F$28</f>
        <v>4</v>
      </c>
      <c r="G2312" s="217">
        <f t="shared" si="180"/>
        <v>2025</v>
      </c>
      <c r="H2312" s="216">
        <v>5.4681066350546148</v>
      </c>
      <c r="I2312" s="216">
        <v>6.0615044921067396</v>
      </c>
      <c r="J2312" s="194">
        <f t="shared" si="181"/>
        <v>5.7648055635806772</v>
      </c>
      <c r="K2312" s="219">
        <f>InpC!$F$55*100</f>
        <v>0.15</v>
      </c>
      <c r="L2312" s="219">
        <f>InpC!$F$64*100</f>
        <v>0</v>
      </c>
      <c r="M2312" s="194">
        <f t="shared" si="182"/>
        <v>5.6148055635806768</v>
      </c>
      <c r="N2312" s="194">
        <f t="shared" si="183"/>
        <v>5.6148055635806768</v>
      </c>
    </row>
    <row r="2313" spans="5:14" x14ac:dyDescent="0.25">
      <c r="E2313" s="220">
        <f t="shared" si="184"/>
        <v>45602</v>
      </c>
      <c r="F2313" s="219">
        <f xml:space="preserve"> InpC!$F$28</f>
        <v>4</v>
      </c>
      <c r="G2313" s="217">
        <f t="shared" si="180"/>
        <v>2025</v>
      </c>
      <c r="H2313" s="216">
        <v>5.4678511761869775</v>
      </c>
      <c r="I2313" s="216">
        <v>6.0612483155993324</v>
      </c>
      <c r="J2313" s="194">
        <f t="shared" si="181"/>
        <v>5.7645497458931549</v>
      </c>
      <c r="K2313" s="219">
        <f>InpC!$F$55*100</f>
        <v>0.15</v>
      </c>
      <c r="L2313" s="219">
        <f>InpC!$F$64*100</f>
        <v>0</v>
      </c>
      <c r="M2313" s="194">
        <f t="shared" si="182"/>
        <v>5.6145497458931546</v>
      </c>
      <c r="N2313" s="194">
        <f t="shared" si="183"/>
        <v>5.6145497458931546</v>
      </c>
    </row>
    <row r="2314" spans="5:14" x14ac:dyDescent="0.25">
      <c r="E2314" s="220">
        <f t="shared" si="184"/>
        <v>45603</v>
      </c>
      <c r="F2314" s="219">
        <f xml:space="preserve"> InpC!$F$28</f>
        <v>4</v>
      </c>
      <c r="G2314" s="217">
        <f t="shared" si="180"/>
        <v>2025</v>
      </c>
      <c r="H2314" s="216">
        <v>5.4675977561533973</v>
      </c>
      <c r="I2314" s="216">
        <v>6.0609941836526238</v>
      </c>
      <c r="J2314" s="194">
        <f t="shared" si="181"/>
        <v>5.7642959699030101</v>
      </c>
      <c r="K2314" s="219">
        <f>InpC!$F$55*100</f>
        <v>0.15</v>
      </c>
      <c r="L2314" s="219">
        <f>InpC!$F$64*100</f>
        <v>0</v>
      </c>
      <c r="M2314" s="194">
        <f t="shared" si="182"/>
        <v>5.6142959699030097</v>
      </c>
      <c r="N2314" s="194">
        <f t="shared" si="183"/>
        <v>5.6142959699030097</v>
      </c>
    </row>
    <row r="2315" spans="5:14" x14ac:dyDescent="0.25">
      <c r="E2315" s="220">
        <f t="shared" si="184"/>
        <v>45604</v>
      </c>
      <c r="F2315" s="219">
        <f xml:space="preserve"> InpC!$F$28</f>
        <v>4</v>
      </c>
      <c r="G2315" s="217">
        <f t="shared" si="180"/>
        <v>2025</v>
      </c>
      <c r="H2315" s="216">
        <v>5.4673467813512788</v>
      </c>
      <c r="I2315" s="216">
        <v>6.0607425038058382</v>
      </c>
      <c r="J2315" s="194">
        <f t="shared" si="181"/>
        <v>5.7640446425785585</v>
      </c>
      <c r="K2315" s="219">
        <f>InpC!$F$55*100</f>
        <v>0.15</v>
      </c>
      <c r="L2315" s="219">
        <f>InpC!$F$64*100</f>
        <v>0</v>
      </c>
      <c r="M2315" s="194">
        <f t="shared" si="182"/>
        <v>5.6140446425785582</v>
      </c>
      <c r="N2315" s="194">
        <f t="shared" si="183"/>
        <v>5.6140446425785582</v>
      </c>
    </row>
    <row r="2316" spans="5:14" x14ac:dyDescent="0.25">
      <c r="E2316" s="220">
        <f t="shared" si="184"/>
        <v>45607</v>
      </c>
      <c r="F2316" s="219">
        <f xml:space="preserve"> InpC!$F$28</f>
        <v>4</v>
      </c>
      <c r="G2316" s="217">
        <f t="shared" si="180"/>
        <v>2025</v>
      </c>
      <c r="H2316" s="216">
        <v>5.4666108725046847</v>
      </c>
      <c r="I2316" s="216">
        <v>6.0600045276207659</v>
      </c>
      <c r="J2316" s="194">
        <f t="shared" si="181"/>
        <v>5.7633077000627253</v>
      </c>
      <c r="K2316" s="219">
        <f>InpC!$F$55*100</f>
        <v>0.15</v>
      </c>
      <c r="L2316" s="219">
        <f>InpC!$F$64*100</f>
        <v>0</v>
      </c>
      <c r="M2316" s="194">
        <f t="shared" si="182"/>
        <v>5.6133077000627249</v>
      </c>
      <c r="N2316" s="194">
        <f t="shared" si="183"/>
        <v>5.6133077000627249</v>
      </c>
    </row>
    <row r="2317" spans="5:14" x14ac:dyDescent="0.25">
      <c r="E2317" s="220">
        <f t="shared" si="184"/>
        <v>45608</v>
      </c>
      <c r="F2317" s="219">
        <f xml:space="preserve"> InpC!$F$28</f>
        <v>4</v>
      </c>
      <c r="G2317" s="217">
        <f t="shared" si="180"/>
        <v>2025</v>
      </c>
      <c r="H2317" s="216">
        <v>5.4663722686007832</v>
      </c>
      <c r="I2317" s="216">
        <v>6.0597652534216007</v>
      </c>
      <c r="J2317" s="194">
        <f t="shared" si="181"/>
        <v>5.7630687610111924</v>
      </c>
      <c r="K2317" s="219">
        <f>InpC!$F$55*100</f>
        <v>0.15</v>
      </c>
      <c r="L2317" s="219">
        <f>InpC!$F$64*100</f>
        <v>0</v>
      </c>
      <c r="M2317" s="194">
        <f t="shared" si="182"/>
        <v>5.613068761011192</v>
      </c>
      <c r="N2317" s="194">
        <f t="shared" si="183"/>
        <v>5.613068761011192</v>
      </c>
    </row>
    <row r="2318" spans="5:14" x14ac:dyDescent="0.25">
      <c r="E2318" s="220">
        <f t="shared" si="184"/>
        <v>45609</v>
      </c>
      <c r="F2318" s="219">
        <f xml:space="preserve"> InpC!$F$28</f>
        <v>4</v>
      </c>
      <c r="G2318" s="217">
        <f t="shared" si="180"/>
        <v>2025</v>
      </c>
      <c r="H2318" s="216">
        <v>5.4661374669521923</v>
      </c>
      <c r="I2318" s="216">
        <v>6.0595297921585578</v>
      </c>
      <c r="J2318" s="194">
        <f t="shared" si="181"/>
        <v>5.7628336295553755</v>
      </c>
      <c r="K2318" s="219">
        <f>InpC!$F$55*100</f>
        <v>0.15</v>
      </c>
      <c r="L2318" s="219">
        <f>InpC!$F$64*100</f>
        <v>0</v>
      </c>
      <c r="M2318" s="194">
        <f t="shared" si="182"/>
        <v>5.6128336295553751</v>
      </c>
      <c r="N2318" s="194">
        <f t="shared" si="183"/>
        <v>5.6128336295553751</v>
      </c>
    </row>
    <row r="2319" spans="5:14" x14ac:dyDescent="0.25">
      <c r="E2319" s="220">
        <f t="shared" si="184"/>
        <v>45610</v>
      </c>
      <c r="F2319" s="219">
        <f xml:space="preserve"> InpC!$F$28</f>
        <v>4</v>
      </c>
      <c r="G2319" s="217">
        <f t="shared" si="180"/>
        <v>2025</v>
      </c>
      <c r="H2319" s="216">
        <v>5.4659066892959407</v>
      </c>
      <c r="I2319" s="216">
        <v>6.0592983661914346</v>
      </c>
      <c r="J2319" s="194">
        <f t="shared" si="181"/>
        <v>5.7626025277436881</v>
      </c>
      <c r="K2319" s="219">
        <f>InpC!$F$55*100</f>
        <v>0.15</v>
      </c>
      <c r="L2319" s="219">
        <f>InpC!$F$64*100</f>
        <v>0</v>
      </c>
      <c r="M2319" s="194">
        <f t="shared" si="182"/>
        <v>5.6126025277436877</v>
      </c>
      <c r="N2319" s="194">
        <f t="shared" si="183"/>
        <v>5.6126025277436877</v>
      </c>
    </row>
    <row r="2320" spans="5:14" x14ac:dyDescent="0.25">
      <c r="E2320" s="220">
        <f t="shared" si="184"/>
        <v>45611</v>
      </c>
      <c r="F2320" s="219">
        <f xml:space="preserve"> InpC!$F$28</f>
        <v>4</v>
      </c>
      <c r="G2320" s="217">
        <f t="shared" si="180"/>
        <v>2025</v>
      </c>
      <c r="H2320" s="216">
        <v>5.465680280826124</v>
      </c>
      <c r="I2320" s="216">
        <v>6.0590713216841952</v>
      </c>
      <c r="J2320" s="194">
        <f t="shared" si="181"/>
        <v>5.7623758012551596</v>
      </c>
      <c r="K2320" s="219">
        <f>InpC!$F$55*100</f>
        <v>0.15</v>
      </c>
      <c r="L2320" s="219">
        <f>InpC!$F$64*100</f>
        <v>0</v>
      </c>
      <c r="M2320" s="194">
        <f t="shared" si="182"/>
        <v>5.6123758012551592</v>
      </c>
      <c r="N2320" s="194">
        <f t="shared" si="183"/>
        <v>5.6123758012551592</v>
      </c>
    </row>
    <row r="2321" spans="5:14" x14ac:dyDescent="0.25">
      <c r="E2321" s="220">
        <f t="shared" si="184"/>
        <v>45614</v>
      </c>
      <c r="F2321" s="219">
        <f xml:space="preserve"> InpC!$F$28</f>
        <v>4</v>
      </c>
      <c r="G2321" s="217">
        <f t="shared" si="180"/>
        <v>2025</v>
      </c>
      <c r="H2321" s="216">
        <v>5.4650302298748565</v>
      </c>
      <c r="I2321" s="216">
        <v>6.0584194445751027</v>
      </c>
      <c r="J2321" s="194">
        <f t="shared" si="181"/>
        <v>5.7617248372249801</v>
      </c>
      <c r="K2321" s="219">
        <f>InpC!$F$55*100</f>
        <v>0.15</v>
      </c>
      <c r="L2321" s="219">
        <f>InpC!$F$64*100</f>
        <v>0</v>
      </c>
      <c r="M2321" s="194">
        <f t="shared" si="182"/>
        <v>5.6117248372249797</v>
      </c>
      <c r="N2321" s="194">
        <f t="shared" si="183"/>
        <v>5.6117248372249797</v>
      </c>
    </row>
    <row r="2322" spans="5:14" x14ac:dyDescent="0.25">
      <c r="E2322" s="220">
        <f t="shared" si="184"/>
        <v>45615</v>
      </c>
      <c r="F2322" s="219">
        <f xml:space="preserve"> InpC!$F$28</f>
        <v>4</v>
      </c>
      <c r="G2322" s="217">
        <f t="shared" si="180"/>
        <v>2025</v>
      </c>
      <c r="H2322" s="216">
        <v>5.4648241653106888</v>
      </c>
      <c r="I2322" s="216">
        <v>6.0582128011221537</v>
      </c>
      <c r="J2322" s="194">
        <f t="shared" si="181"/>
        <v>5.7615184832164212</v>
      </c>
      <c r="K2322" s="219">
        <f>InpC!$F$55*100</f>
        <v>0.15</v>
      </c>
      <c r="L2322" s="219">
        <f>InpC!$F$64*100</f>
        <v>0</v>
      </c>
      <c r="M2322" s="194">
        <f t="shared" si="182"/>
        <v>5.6115184832164209</v>
      </c>
      <c r="N2322" s="194">
        <f t="shared" si="183"/>
        <v>5.6115184832164209</v>
      </c>
    </row>
    <row r="2323" spans="5:14" x14ac:dyDescent="0.25">
      <c r="E2323" s="220">
        <f t="shared" si="184"/>
        <v>45616</v>
      </c>
      <c r="F2323" s="219">
        <f xml:space="preserve"> InpC!$F$28</f>
        <v>4</v>
      </c>
      <c r="G2323" s="217">
        <f t="shared" si="180"/>
        <v>2025</v>
      </c>
      <c r="H2323" s="216">
        <v>5.4646238881147724</v>
      </c>
      <c r="I2323" s="216">
        <v>6.0580119612952288</v>
      </c>
      <c r="J2323" s="194">
        <f t="shared" si="181"/>
        <v>5.7613179247050006</v>
      </c>
      <c r="K2323" s="219">
        <f>InpC!$F$55*100</f>
        <v>0.15</v>
      </c>
      <c r="L2323" s="219">
        <f>InpC!$F$64*100</f>
        <v>0</v>
      </c>
      <c r="M2323" s="194">
        <f t="shared" si="182"/>
        <v>5.6113179247050002</v>
      </c>
      <c r="N2323" s="194">
        <f t="shared" si="183"/>
        <v>5.6113179247050002</v>
      </c>
    </row>
    <row r="2324" spans="5:14" x14ac:dyDescent="0.25">
      <c r="E2324" s="220">
        <f t="shared" si="184"/>
        <v>45617</v>
      </c>
      <c r="F2324" s="219">
        <f xml:space="preserve"> InpC!$F$28</f>
        <v>4</v>
      </c>
      <c r="G2324" s="217">
        <f t="shared" si="180"/>
        <v>2025</v>
      </c>
      <c r="H2324" s="216">
        <v>5.4644296818288085</v>
      </c>
      <c r="I2324" s="216">
        <v>6.0578172094324589</v>
      </c>
      <c r="J2324" s="194">
        <f t="shared" si="181"/>
        <v>5.7611234456306342</v>
      </c>
      <c r="K2324" s="219">
        <f>InpC!$F$55*100</f>
        <v>0.15</v>
      </c>
      <c r="L2324" s="219">
        <f>InpC!$F$64*100</f>
        <v>0</v>
      </c>
      <c r="M2324" s="194">
        <f t="shared" si="182"/>
        <v>5.6111234456306338</v>
      </c>
      <c r="N2324" s="194">
        <f t="shared" si="183"/>
        <v>5.6111234456306338</v>
      </c>
    </row>
    <row r="2325" spans="5:14" x14ac:dyDescent="0.25">
      <c r="E2325" s="220">
        <f t="shared" si="184"/>
        <v>45618</v>
      </c>
      <c r="F2325" s="219">
        <f xml:space="preserve"> InpC!$F$28</f>
        <v>4</v>
      </c>
      <c r="G2325" s="217">
        <f t="shared" si="180"/>
        <v>2025</v>
      </c>
      <c r="H2325" s="216">
        <v>5.4642418455721486</v>
      </c>
      <c r="I2325" s="216">
        <v>6.0576288454935678</v>
      </c>
      <c r="J2325" s="194">
        <f t="shared" si="181"/>
        <v>5.7609353455328582</v>
      </c>
      <c r="K2325" s="219">
        <f>InpC!$F$55*100</f>
        <v>0.15</v>
      </c>
      <c r="L2325" s="219">
        <f>InpC!$F$64*100</f>
        <v>0</v>
      </c>
      <c r="M2325" s="194">
        <f t="shared" si="182"/>
        <v>5.6109353455328579</v>
      </c>
      <c r="N2325" s="194">
        <f t="shared" si="183"/>
        <v>5.6109353455328579</v>
      </c>
    </row>
    <row r="2326" spans="5:14" x14ac:dyDescent="0.25">
      <c r="E2326" s="220">
        <f t="shared" si="184"/>
        <v>45621</v>
      </c>
      <c r="F2326" s="219">
        <f xml:space="preserve"> InpC!$F$28</f>
        <v>4</v>
      </c>
      <c r="G2326" s="217">
        <f t="shared" si="180"/>
        <v>2025</v>
      </c>
      <c r="H2326" s="216">
        <v>5.4637192472358764</v>
      </c>
      <c r="I2326" s="216">
        <v>6.0571047790366483</v>
      </c>
      <c r="J2326" s="194">
        <f t="shared" si="181"/>
        <v>5.7604120131362624</v>
      </c>
      <c r="K2326" s="219">
        <f>InpC!$F$55*100</f>
        <v>0.15</v>
      </c>
      <c r="L2326" s="219">
        <f>InpC!$F$64*100</f>
        <v>0</v>
      </c>
      <c r="M2326" s="194">
        <f t="shared" si="182"/>
        <v>5.610412013136262</v>
      </c>
      <c r="N2326" s="194">
        <f t="shared" si="183"/>
        <v>5.610412013136262</v>
      </c>
    </row>
    <row r="2327" spans="5:14" x14ac:dyDescent="0.25">
      <c r="E2327" s="220">
        <f t="shared" si="184"/>
        <v>45622</v>
      </c>
      <c r="F2327" s="219">
        <f xml:space="preserve"> InpC!$F$28</f>
        <v>4</v>
      </c>
      <c r="G2327" s="217">
        <f t="shared" si="180"/>
        <v>2025</v>
      </c>
      <c r="H2327" s="216">
        <v>5.4635596581662726</v>
      </c>
      <c r="I2327" s="216">
        <v>6.0569447416372713</v>
      </c>
      <c r="J2327" s="194">
        <f t="shared" si="181"/>
        <v>5.760252199901772</v>
      </c>
      <c r="K2327" s="219">
        <f>InpC!$F$55*100</f>
        <v>0.15</v>
      </c>
      <c r="L2327" s="219">
        <f>InpC!$F$64*100</f>
        <v>0</v>
      </c>
      <c r="M2327" s="194">
        <f t="shared" si="182"/>
        <v>5.6102521999017716</v>
      </c>
      <c r="N2327" s="194">
        <f t="shared" si="183"/>
        <v>5.6102521999017716</v>
      </c>
    </row>
    <row r="2328" spans="5:14" x14ac:dyDescent="0.25">
      <c r="E2328" s="220">
        <f t="shared" si="184"/>
        <v>45623</v>
      </c>
      <c r="F2328" s="219">
        <f xml:space="preserve"> InpC!$F$28</f>
        <v>4</v>
      </c>
      <c r="G2328" s="217">
        <f t="shared" si="180"/>
        <v>2025</v>
      </c>
      <c r="H2328" s="216">
        <v>5.4634080574764265</v>
      </c>
      <c r="I2328" s="216">
        <v>6.0567927150589007</v>
      </c>
      <c r="J2328" s="194">
        <f t="shared" si="181"/>
        <v>5.7601003862676636</v>
      </c>
      <c r="K2328" s="219">
        <f>InpC!$F$55*100</f>
        <v>0.15</v>
      </c>
      <c r="L2328" s="219">
        <f>InpC!$F$64*100</f>
        <v>0</v>
      </c>
      <c r="M2328" s="194">
        <f t="shared" si="182"/>
        <v>5.6101003862676633</v>
      </c>
      <c r="N2328" s="194">
        <f t="shared" si="183"/>
        <v>5.6101003862676633</v>
      </c>
    </row>
    <row r="2329" spans="5:14" x14ac:dyDescent="0.25">
      <c r="E2329" s="220">
        <f t="shared" si="184"/>
        <v>45624</v>
      </c>
      <c r="F2329" s="219">
        <f xml:space="preserve"> InpC!$F$28</f>
        <v>4</v>
      </c>
      <c r="G2329" s="217">
        <f t="shared" si="180"/>
        <v>2025</v>
      </c>
      <c r="H2329" s="216">
        <v>5.4632640469639115</v>
      </c>
      <c r="I2329" s="216">
        <v>6.0566482999804716</v>
      </c>
      <c r="J2329" s="194">
        <f t="shared" si="181"/>
        <v>5.759956173472192</v>
      </c>
      <c r="K2329" s="219">
        <f>InpC!$F$55*100</f>
        <v>0.15</v>
      </c>
      <c r="L2329" s="219">
        <f>InpC!$F$64*100</f>
        <v>0</v>
      </c>
      <c r="M2329" s="194">
        <f t="shared" si="182"/>
        <v>5.6099561734721917</v>
      </c>
      <c r="N2329" s="194">
        <f t="shared" si="183"/>
        <v>5.6099561734721917</v>
      </c>
    </row>
    <row r="2330" spans="5:14" x14ac:dyDescent="0.25">
      <c r="E2330" s="220">
        <f t="shared" si="184"/>
        <v>45625</v>
      </c>
      <c r="F2330" s="219">
        <f xml:space="preserve"> InpC!$F$28</f>
        <v>4</v>
      </c>
      <c r="G2330" s="217">
        <f t="shared" si="180"/>
        <v>2025</v>
      </c>
      <c r="H2330" s="216">
        <v>5.4631277770433195</v>
      </c>
      <c r="I2330" s="216">
        <v>6.0565116472392599</v>
      </c>
      <c r="J2330" s="194">
        <f t="shared" si="181"/>
        <v>5.7598197121412902</v>
      </c>
      <c r="K2330" s="219">
        <f>InpC!$F$55*100</f>
        <v>0.15</v>
      </c>
      <c r="L2330" s="219">
        <f>InpC!$F$64*100</f>
        <v>0</v>
      </c>
      <c r="M2330" s="194">
        <f t="shared" si="182"/>
        <v>5.6098197121412898</v>
      </c>
      <c r="N2330" s="194">
        <f t="shared" si="183"/>
        <v>5.6098197121412898</v>
      </c>
    </row>
    <row r="2331" spans="5:14" x14ac:dyDescent="0.25">
      <c r="E2331" s="220">
        <f t="shared" si="184"/>
        <v>45628</v>
      </c>
      <c r="F2331" s="219">
        <f xml:space="preserve"> InpC!$F$28</f>
        <v>4</v>
      </c>
      <c r="G2331" s="217">
        <f t="shared" si="180"/>
        <v>2025</v>
      </c>
      <c r="H2331" s="216">
        <v>5.4627642517490083</v>
      </c>
      <c r="I2331" s="216">
        <v>6.0561471006986167</v>
      </c>
      <c r="J2331" s="194">
        <f t="shared" si="181"/>
        <v>5.759455676223812</v>
      </c>
      <c r="K2331" s="219">
        <f>InpC!$F$55*100</f>
        <v>0.15</v>
      </c>
      <c r="L2331" s="219">
        <f>InpC!$F$64*100</f>
        <v>0</v>
      </c>
      <c r="M2331" s="194">
        <f t="shared" si="182"/>
        <v>5.6094556762238117</v>
      </c>
      <c r="N2331" s="194">
        <f t="shared" si="183"/>
        <v>5.6094556762238117</v>
      </c>
    </row>
    <row r="2332" spans="5:14" x14ac:dyDescent="0.25">
      <c r="E2332" s="220">
        <f t="shared" si="184"/>
        <v>45629</v>
      </c>
      <c r="F2332" s="219">
        <f xml:space="preserve"> InpC!$F$28</f>
        <v>4</v>
      </c>
      <c r="G2332" s="217">
        <f t="shared" si="180"/>
        <v>2025</v>
      </c>
      <c r="H2332" s="216">
        <v>5.4626577839975266</v>
      </c>
      <c r="I2332" s="216">
        <v>6.0560403338484559</v>
      </c>
      <c r="J2332" s="194">
        <f t="shared" si="181"/>
        <v>5.7593490589229912</v>
      </c>
      <c r="K2332" s="219">
        <f>InpC!$F$55*100</f>
        <v>0.15</v>
      </c>
      <c r="L2332" s="219">
        <f>InpC!$F$64*100</f>
        <v>0</v>
      </c>
      <c r="M2332" s="194">
        <f t="shared" si="182"/>
        <v>5.6093490589229908</v>
      </c>
      <c r="N2332" s="194">
        <f t="shared" si="183"/>
        <v>5.6093490589229908</v>
      </c>
    </row>
    <row r="2333" spans="5:14" x14ac:dyDescent="0.25">
      <c r="E2333" s="220">
        <f t="shared" si="184"/>
        <v>45630</v>
      </c>
      <c r="F2333" s="219">
        <f xml:space="preserve"> InpC!$F$28</f>
        <v>4</v>
      </c>
      <c r="G2333" s="217">
        <f t="shared" si="180"/>
        <v>2025</v>
      </c>
      <c r="H2333" s="216">
        <v>5.4625584767644897</v>
      </c>
      <c r="I2333" s="216">
        <v>6.0559407476326488</v>
      </c>
      <c r="J2333" s="194">
        <f t="shared" si="181"/>
        <v>5.7592496121985697</v>
      </c>
      <c r="K2333" s="219">
        <f>InpC!$F$55*100</f>
        <v>0.15</v>
      </c>
      <c r="L2333" s="219">
        <f>InpC!$F$64*100</f>
        <v>0</v>
      </c>
      <c r="M2333" s="194">
        <f t="shared" si="182"/>
        <v>5.6092496121985693</v>
      </c>
      <c r="N2333" s="194">
        <f t="shared" si="183"/>
        <v>5.6092496121985693</v>
      </c>
    </row>
    <row r="2334" spans="5:14" x14ac:dyDescent="0.25">
      <c r="E2334" s="220">
        <f t="shared" si="184"/>
        <v>45631</v>
      </c>
      <c r="F2334" s="219">
        <f xml:space="preserve"> InpC!$F$28</f>
        <v>4</v>
      </c>
      <c r="G2334" s="217">
        <f t="shared" si="180"/>
        <v>2025</v>
      </c>
      <c r="H2334" s="216">
        <v>5.4624662140381641</v>
      </c>
      <c r="I2334" s="216">
        <v>6.0558482257134783</v>
      </c>
      <c r="J2334" s="194">
        <f t="shared" si="181"/>
        <v>5.7591572198758207</v>
      </c>
      <c r="K2334" s="219">
        <f>InpC!$F$55*100</f>
        <v>0.15</v>
      </c>
      <c r="L2334" s="219">
        <f>InpC!$F$64*100</f>
        <v>0</v>
      </c>
      <c r="M2334" s="194">
        <f t="shared" si="182"/>
        <v>5.6091572198758204</v>
      </c>
      <c r="N2334" s="194">
        <f t="shared" si="183"/>
        <v>5.6091572198758204</v>
      </c>
    </row>
    <row r="2335" spans="5:14" x14ac:dyDescent="0.25">
      <c r="E2335" s="220">
        <f t="shared" si="184"/>
        <v>45632</v>
      </c>
      <c r="F2335" s="219">
        <f xml:space="preserve"> InpC!$F$28</f>
        <v>4</v>
      </c>
      <c r="G2335" s="217">
        <f t="shared" si="180"/>
        <v>2025</v>
      </c>
      <c r="H2335" s="216">
        <v>5.4623808798077933</v>
      </c>
      <c r="I2335" s="216">
        <v>6.0557626517542706</v>
      </c>
      <c r="J2335" s="194">
        <f t="shared" si="181"/>
        <v>5.759071765781032</v>
      </c>
      <c r="K2335" s="219">
        <f>InpC!$F$55*100</f>
        <v>0.15</v>
      </c>
      <c r="L2335" s="219">
        <f>InpC!$F$64*100</f>
        <v>0</v>
      </c>
      <c r="M2335" s="194">
        <f t="shared" si="182"/>
        <v>5.6090717657810316</v>
      </c>
      <c r="N2335" s="194">
        <f t="shared" si="183"/>
        <v>5.6090717657810316</v>
      </c>
    </row>
    <row r="2336" spans="5:14" x14ac:dyDescent="0.25">
      <c r="E2336" s="220">
        <f t="shared" si="184"/>
        <v>45635</v>
      </c>
      <c r="F2336" s="219">
        <f xml:space="preserve"> InpC!$F$28</f>
        <v>4</v>
      </c>
      <c r="G2336" s="217">
        <f t="shared" si="180"/>
        <v>2025</v>
      </c>
      <c r="H2336" s="216">
        <v>5.462165287996501</v>
      </c>
      <c r="I2336" s="216">
        <v>6.0555464542820792</v>
      </c>
      <c r="J2336" s="194">
        <f t="shared" si="181"/>
        <v>5.7588558711392901</v>
      </c>
      <c r="K2336" s="219">
        <f>InpC!$F$55*100</f>
        <v>0.15</v>
      </c>
      <c r="L2336" s="219">
        <f>InpC!$F$64*100</f>
        <v>0</v>
      </c>
      <c r="M2336" s="194">
        <f t="shared" si="182"/>
        <v>5.6088558711392897</v>
      </c>
      <c r="N2336" s="194">
        <f t="shared" si="183"/>
        <v>5.6088558711392897</v>
      </c>
    </row>
    <row r="2337" spans="5:14" x14ac:dyDescent="0.25">
      <c r="E2337" s="220">
        <f t="shared" si="184"/>
        <v>45636</v>
      </c>
      <c r="F2337" s="219">
        <f xml:space="preserve"> InpC!$F$28</f>
        <v>4</v>
      </c>
      <c r="G2337" s="217">
        <f t="shared" si="180"/>
        <v>2025</v>
      </c>
      <c r="H2337" s="216">
        <v>5.4621065076582376</v>
      </c>
      <c r="I2337" s="216">
        <v>6.0554875088124849</v>
      </c>
      <c r="J2337" s="194">
        <f t="shared" si="181"/>
        <v>5.7587970082353612</v>
      </c>
      <c r="K2337" s="219">
        <f>InpC!$F$55*100</f>
        <v>0.15</v>
      </c>
      <c r="L2337" s="219">
        <f>InpC!$F$64*100</f>
        <v>0</v>
      </c>
      <c r="M2337" s="194">
        <f t="shared" si="182"/>
        <v>5.6087970082353609</v>
      </c>
      <c r="N2337" s="194">
        <f t="shared" si="183"/>
        <v>5.6087970082353609</v>
      </c>
    </row>
    <row r="2338" spans="5:14" x14ac:dyDescent="0.25">
      <c r="E2338" s="220">
        <f t="shared" si="184"/>
        <v>45637</v>
      </c>
      <c r="F2338" s="219">
        <f xml:space="preserve"> InpC!$F$28</f>
        <v>4</v>
      </c>
      <c r="G2338" s="217">
        <f t="shared" si="180"/>
        <v>2025</v>
      </c>
      <c r="H2338" s="216">
        <v>5.4620540757741809</v>
      </c>
      <c r="I2338" s="216">
        <v>6.0554349296316978</v>
      </c>
      <c r="J2338" s="194">
        <f t="shared" si="181"/>
        <v>5.7587445027029389</v>
      </c>
      <c r="K2338" s="219">
        <f>InpC!$F$55*100</f>
        <v>0.15</v>
      </c>
      <c r="L2338" s="219">
        <f>InpC!$F$64*100</f>
        <v>0</v>
      </c>
      <c r="M2338" s="194">
        <f t="shared" si="182"/>
        <v>5.6087445027029386</v>
      </c>
      <c r="N2338" s="194">
        <f t="shared" si="183"/>
        <v>5.6087445027029386</v>
      </c>
    </row>
    <row r="2339" spans="5:14" x14ac:dyDescent="0.25">
      <c r="E2339" s="220">
        <f t="shared" si="184"/>
        <v>45638</v>
      </c>
      <c r="F2339" s="219">
        <f xml:space="preserve"> InpC!$F$28</f>
        <v>4</v>
      </c>
      <c r="G2339" s="217">
        <f t="shared" si="180"/>
        <v>2025</v>
      </c>
      <c r="H2339" s="216">
        <v>5.4620081218801131</v>
      </c>
      <c r="I2339" s="216">
        <v>6.0553888466394534</v>
      </c>
      <c r="J2339" s="194">
        <f t="shared" si="181"/>
        <v>5.7586984842597833</v>
      </c>
      <c r="K2339" s="219">
        <f>InpC!$F$55*100</f>
        <v>0.15</v>
      </c>
      <c r="L2339" s="219">
        <f>InpC!$F$64*100</f>
        <v>0</v>
      </c>
      <c r="M2339" s="194">
        <f t="shared" si="182"/>
        <v>5.6086984842597829</v>
      </c>
      <c r="N2339" s="194">
        <f t="shared" si="183"/>
        <v>5.6086984842597829</v>
      </c>
    </row>
    <row r="2340" spans="5:14" x14ac:dyDescent="0.25">
      <c r="E2340" s="220">
        <f t="shared" si="184"/>
        <v>45639</v>
      </c>
      <c r="F2340" s="219">
        <f xml:space="preserve"> InpC!$F$28</f>
        <v>4</v>
      </c>
      <c r="G2340" s="217">
        <f t="shared" si="180"/>
        <v>2025</v>
      </c>
      <c r="H2340" s="216">
        <v>5.461968038850995</v>
      </c>
      <c r="I2340" s="216">
        <v>6.0553486510051657</v>
      </c>
      <c r="J2340" s="194">
        <f t="shared" si="181"/>
        <v>5.7586583449280804</v>
      </c>
      <c r="K2340" s="219">
        <f>InpC!$F$55*100</f>
        <v>0.15</v>
      </c>
      <c r="L2340" s="219">
        <f>InpC!$F$64*100</f>
        <v>0</v>
      </c>
      <c r="M2340" s="194">
        <f t="shared" si="182"/>
        <v>5.60865834492808</v>
      </c>
      <c r="N2340" s="194">
        <f t="shared" si="183"/>
        <v>5.60865834492808</v>
      </c>
    </row>
    <row r="2341" spans="5:14" x14ac:dyDescent="0.25">
      <c r="E2341" s="220">
        <f t="shared" si="184"/>
        <v>45642</v>
      </c>
      <c r="F2341" s="219">
        <f xml:space="preserve"> InpC!$F$28</f>
        <v>4</v>
      </c>
      <c r="G2341" s="217">
        <f t="shared" si="180"/>
        <v>2025</v>
      </c>
      <c r="H2341" s="216">
        <v>5.4618833283764934</v>
      </c>
      <c r="I2341" s="216">
        <v>6.0552637025536038</v>
      </c>
      <c r="J2341" s="194">
        <f t="shared" si="181"/>
        <v>5.7585735154650486</v>
      </c>
      <c r="K2341" s="219">
        <f>InpC!$F$55*100</f>
        <v>0.15</v>
      </c>
      <c r="L2341" s="219">
        <f>InpC!$F$64*100</f>
        <v>0</v>
      </c>
      <c r="M2341" s="194">
        <f t="shared" si="182"/>
        <v>5.6085735154650482</v>
      </c>
      <c r="N2341" s="194">
        <f t="shared" si="183"/>
        <v>5.6085735154650482</v>
      </c>
    </row>
    <row r="2342" spans="5:14" x14ac:dyDescent="0.25">
      <c r="E2342" s="220">
        <f t="shared" si="184"/>
        <v>45643</v>
      </c>
      <c r="F2342" s="219">
        <f xml:space="preserve"> InpC!$F$28</f>
        <v>4</v>
      </c>
      <c r="G2342" s="217">
        <f t="shared" si="180"/>
        <v>2025</v>
      </c>
      <c r="H2342" s="216">
        <v>5.4618665510769215</v>
      </c>
      <c r="I2342" s="216">
        <v>6.0552468781215563</v>
      </c>
      <c r="J2342" s="194">
        <f t="shared" si="181"/>
        <v>5.7585567145992389</v>
      </c>
      <c r="K2342" s="219">
        <f>InpC!$F$55*100</f>
        <v>0.15</v>
      </c>
      <c r="L2342" s="219">
        <f>InpC!$F$64*100</f>
        <v>0</v>
      </c>
      <c r="M2342" s="194">
        <f t="shared" si="182"/>
        <v>5.6085567145992385</v>
      </c>
      <c r="N2342" s="194">
        <f t="shared" si="183"/>
        <v>5.6085567145992385</v>
      </c>
    </row>
    <row r="2343" spans="5:14" x14ac:dyDescent="0.25">
      <c r="E2343" s="220">
        <f t="shared" si="184"/>
        <v>45644</v>
      </c>
      <c r="F2343" s="219">
        <f xml:space="preserve"> InpC!$F$28</f>
        <v>4</v>
      </c>
      <c r="G2343" s="217">
        <f t="shared" si="180"/>
        <v>2025</v>
      </c>
      <c r="H2343" s="216">
        <v>5.4618553102018241</v>
      </c>
      <c r="I2343" s="216">
        <v>6.055235605667475</v>
      </c>
      <c r="J2343" s="194">
        <f t="shared" si="181"/>
        <v>5.75854545793465</v>
      </c>
      <c r="K2343" s="219">
        <f>InpC!$F$55*100</f>
        <v>0.15</v>
      </c>
      <c r="L2343" s="219">
        <f>InpC!$F$64*100</f>
        <v>0</v>
      </c>
      <c r="M2343" s="194">
        <f t="shared" si="182"/>
        <v>5.6085454579346496</v>
      </c>
      <c r="N2343" s="194">
        <f t="shared" si="183"/>
        <v>5.6085454579346496</v>
      </c>
    </row>
    <row r="2344" spans="5:14" x14ac:dyDescent="0.25">
      <c r="E2344" s="220">
        <f t="shared" si="184"/>
        <v>45645</v>
      </c>
      <c r="F2344" s="219">
        <f xml:space="preserve"> InpC!$F$28</f>
        <v>4</v>
      </c>
      <c r="G2344" s="217">
        <f t="shared" si="180"/>
        <v>2025</v>
      </c>
      <c r="H2344" s="216">
        <v>5.4618494897489933</v>
      </c>
      <c r="I2344" s="216">
        <v>6.0552297688632573</v>
      </c>
      <c r="J2344" s="194">
        <f t="shared" si="181"/>
        <v>5.7585396293061253</v>
      </c>
      <c r="K2344" s="219">
        <f>InpC!$F$55*100</f>
        <v>0.15</v>
      </c>
      <c r="L2344" s="219">
        <f>InpC!$F$64*100</f>
        <v>0</v>
      </c>
      <c r="M2344" s="194">
        <f t="shared" si="182"/>
        <v>5.6085396293061249</v>
      </c>
      <c r="N2344" s="194">
        <f t="shared" si="183"/>
        <v>5.6085396293061249</v>
      </c>
    </row>
    <row r="2345" spans="5:14" x14ac:dyDescent="0.25">
      <c r="E2345" s="220">
        <f t="shared" si="184"/>
        <v>45646</v>
      </c>
      <c r="F2345" s="219">
        <f xml:space="preserve"> InpC!$F$28</f>
        <v>4</v>
      </c>
      <c r="G2345" s="217">
        <f t="shared" si="180"/>
        <v>2025</v>
      </c>
      <c r="H2345" s="216">
        <v>5.4618489737167542</v>
      </c>
      <c r="I2345" s="216">
        <v>6.0552292513813111</v>
      </c>
      <c r="J2345" s="194">
        <f t="shared" si="181"/>
        <v>5.7585391125490322</v>
      </c>
      <c r="K2345" s="219">
        <f>InpC!$F$55*100</f>
        <v>0.15</v>
      </c>
      <c r="L2345" s="219">
        <f>InpC!$F$64*100</f>
        <v>0</v>
      </c>
      <c r="M2345" s="194">
        <f t="shared" si="182"/>
        <v>5.6085391125490318</v>
      </c>
      <c r="N2345" s="194">
        <f t="shared" si="183"/>
        <v>5.6085391125490318</v>
      </c>
    </row>
    <row r="2346" spans="5:14" x14ac:dyDescent="0.25">
      <c r="E2346" s="220">
        <f t="shared" si="184"/>
        <v>45649</v>
      </c>
      <c r="F2346" s="219">
        <f xml:space="preserve"> InpC!$F$28</f>
        <v>4</v>
      </c>
      <c r="G2346" s="217">
        <f t="shared" si="180"/>
        <v>2025</v>
      </c>
      <c r="H2346" s="216">
        <v>5.4618783373088231</v>
      </c>
      <c r="I2346" s="216">
        <v>6.0552586974645273</v>
      </c>
      <c r="J2346" s="194">
        <f t="shared" si="181"/>
        <v>5.7585685173866752</v>
      </c>
      <c r="K2346" s="219">
        <f>InpC!$F$55*100</f>
        <v>0.15</v>
      </c>
      <c r="L2346" s="219">
        <f>InpC!$F$64*100</f>
        <v>0</v>
      </c>
      <c r="M2346" s="194">
        <f t="shared" si="182"/>
        <v>5.6085685173866748</v>
      </c>
      <c r="N2346" s="194">
        <f t="shared" si="183"/>
        <v>5.6085685173866748</v>
      </c>
    </row>
    <row r="2347" spans="5:14" x14ac:dyDescent="0.25">
      <c r="E2347" s="220">
        <f t="shared" si="184"/>
        <v>45650</v>
      </c>
      <c r="F2347" s="219">
        <f xml:space="preserve"> InpC!$F$28</f>
        <v>4</v>
      </c>
      <c r="G2347" s="217">
        <f t="shared" si="180"/>
        <v>2025</v>
      </c>
      <c r="H2347" s="216">
        <v>5.4618978789185757</v>
      </c>
      <c r="I2347" s="216">
        <v>6.0552782939725214</v>
      </c>
      <c r="J2347" s="194">
        <f t="shared" si="181"/>
        <v>5.758588086445549</v>
      </c>
      <c r="K2347" s="219">
        <f>InpC!$F$55*100</f>
        <v>0.15</v>
      </c>
      <c r="L2347" s="219">
        <f>InpC!$F$64*100</f>
        <v>0</v>
      </c>
      <c r="M2347" s="194">
        <f t="shared" si="182"/>
        <v>5.6085880864455486</v>
      </c>
      <c r="N2347" s="194">
        <f t="shared" si="183"/>
        <v>5.6085880864455486</v>
      </c>
    </row>
    <row r="2348" spans="5:14" x14ac:dyDescent="0.25">
      <c r="E2348" s="220">
        <f t="shared" si="184"/>
        <v>45651</v>
      </c>
      <c r="F2348" s="219">
        <f xml:space="preserve"> InpC!$F$28</f>
        <v>4</v>
      </c>
      <c r="G2348" s="217">
        <f t="shared" si="180"/>
        <v>2025</v>
      </c>
      <c r="H2348" s="216">
        <v>5.461922144946163</v>
      </c>
      <c r="I2348" s="216">
        <v>6.0553026281706224</v>
      </c>
      <c r="J2348" s="194">
        <f t="shared" si="181"/>
        <v>5.7586123865583927</v>
      </c>
      <c r="K2348" s="219">
        <f>InpC!$F$55*100</f>
        <v>0.15</v>
      </c>
      <c r="L2348" s="219">
        <f>InpC!$F$64*100</f>
        <v>0</v>
      </c>
      <c r="M2348" s="194">
        <f t="shared" si="182"/>
        <v>5.6086123865583923</v>
      </c>
      <c r="N2348" s="194">
        <f t="shared" si="183"/>
        <v>5.6086123865583923</v>
      </c>
    </row>
    <row r="2349" spans="5:14" x14ac:dyDescent="0.25">
      <c r="E2349" s="220">
        <f t="shared" si="184"/>
        <v>45652</v>
      </c>
      <c r="F2349" s="219">
        <f xml:space="preserve"> InpC!$F$28</f>
        <v>4</v>
      </c>
      <c r="G2349" s="217">
        <f t="shared" si="180"/>
        <v>2025</v>
      </c>
      <c r="H2349" s="216">
        <v>5.4619510193917975</v>
      </c>
      <c r="I2349" s="216">
        <v>6.0553315837332145</v>
      </c>
      <c r="J2349" s="194">
        <f t="shared" si="181"/>
        <v>5.7586413015625055</v>
      </c>
      <c r="K2349" s="219">
        <f>InpC!$F$55*100</f>
        <v>0.15</v>
      </c>
      <c r="L2349" s="219">
        <f>InpC!$F$64*100</f>
        <v>0</v>
      </c>
      <c r="M2349" s="194">
        <f t="shared" si="182"/>
        <v>5.6086413015625052</v>
      </c>
      <c r="N2349" s="194">
        <f t="shared" si="183"/>
        <v>5.6086413015625052</v>
      </c>
    </row>
    <row r="2350" spans="5:14" x14ac:dyDescent="0.25">
      <c r="E2350" s="220">
        <f t="shared" si="184"/>
        <v>45653</v>
      </c>
      <c r="F2350" s="219">
        <f xml:space="preserve"> InpC!$F$28</f>
        <v>4</v>
      </c>
      <c r="G2350" s="217">
        <f t="shared" si="180"/>
        <v>2025</v>
      </c>
      <c r="H2350" s="216">
        <v>5.461984631099237</v>
      </c>
      <c r="I2350" s="216">
        <v>6.055365289865966</v>
      </c>
      <c r="J2350" s="194">
        <f t="shared" si="181"/>
        <v>5.7586749604826011</v>
      </c>
      <c r="K2350" s="219">
        <f>InpC!$F$55*100</f>
        <v>0.15</v>
      </c>
      <c r="L2350" s="219">
        <f>InpC!$F$64*100</f>
        <v>0</v>
      </c>
      <c r="M2350" s="194">
        <f t="shared" si="182"/>
        <v>5.6086749604826007</v>
      </c>
      <c r="N2350" s="194">
        <f t="shared" si="183"/>
        <v>5.6086749604826007</v>
      </c>
    </row>
    <row r="2351" spans="5:14" x14ac:dyDescent="0.25">
      <c r="E2351" s="220">
        <f t="shared" si="184"/>
        <v>45656</v>
      </c>
      <c r="F2351" s="219">
        <f xml:space="preserve"> InpC!$F$28</f>
        <v>4</v>
      </c>
      <c r="G2351" s="217">
        <f t="shared" si="180"/>
        <v>2025</v>
      </c>
      <c r="H2351" s="216">
        <v>5.4621105262119274</v>
      </c>
      <c r="I2351" s="216">
        <v>6.0554915386554775</v>
      </c>
      <c r="J2351" s="194">
        <f t="shared" si="181"/>
        <v>5.758801032433702</v>
      </c>
      <c r="K2351" s="219">
        <f>InpC!$F$55*100</f>
        <v>0.15</v>
      </c>
      <c r="L2351" s="219">
        <f>InpC!$F$64*100</f>
        <v>0</v>
      </c>
      <c r="M2351" s="194">
        <f t="shared" si="182"/>
        <v>5.6088010324337016</v>
      </c>
      <c r="N2351" s="194">
        <f t="shared" si="183"/>
        <v>5.6088010324337016</v>
      </c>
    </row>
    <row r="2352" spans="5:14" x14ac:dyDescent="0.25">
      <c r="E2352" s="220">
        <f t="shared" si="184"/>
        <v>45657</v>
      </c>
      <c r="F2352" s="219">
        <f xml:space="preserve"> InpC!$F$28</f>
        <v>4</v>
      </c>
      <c r="G2352" s="217">
        <f t="shared" si="180"/>
        <v>2025</v>
      </c>
      <c r="H2352" s="216">
        <v>5.4621607027597996</v>
      </c>
      <c r="I2352" s="216">
        <v>6.0555418561641483</v>
      </c>
      <c r="J2352" s="194">
        <f t="shared" si="181"/>
        <v>5.7588512794619735</v>
      </c>
      <c r="K2352" s="219">
        <f>InpC!$F$55*100</f>
        <v>0.15</v>
      </c>
      <c r="L2352" s="219">
        <f>InpC!$F$64*100</f>
        <v>0</v>
      </c>
      <c r="M2352" s="194">
        <f t="shared" si="182"/>
        <v>5.6088512794619731</v>
      </c>
      <c r="N2352" s="194">
        <f t="shared" si="183"/>
        <v>5.6088512794619731</v>
      </c>
    </row>
    <row r="2353" spans="5:14" x14ac:dyDescent="0.25">
      <c r="E2353" s="220">
        <f t="shared" si="184"/>
        <v>45658</v>
      </c>
      <c r="F2353" s="219">
        <f xml:space="preserve"> InpC!$F$28</f>
        <v>4</v>
      </c>
      <c r="G2353" s="217">
        <f t="shared" si="180"/>
        <v>2025</v>
      </c>
      <c r="H2353" s="216">
        <v>5.4622150366535172</v>
      </c>
      <c r="I2353" s="216">
        <v>6.0555963426978332</v>
      </c>
      <c r="J2353" s="194">
        <f t="shared" si="181"/>
        <v>5.7589056896756752</v>
      </c>
      <c r="K2353" s="219">
        <f>InpC!$F$55*100</f>
        <v>0.15</v>
      </c>
      <c r="L2353" s="219">
        <f>InpC!$F$64*100</f>
        <v>0</v>
      </c>
      <c r="M2353" s="194">
        <f t="shared" si="182"/>
        <v>5.6089056896756748</v>
      </c>
      <c r="N2353" s="194">
        <f t="shared" si="183"/>
        <v>5.6089056896756748</v>
      </c>
    </row>
    <row r="2354" spans="5:14" x14ac:dyDescent="0.25">
      <c r="E2354" s="220">
        <f t="shared" si="184"/>
        <v>45659</v>
      </c>
      <c r="F2354" s="219">
        <f xml:space="preserve"> InpC!$F$28</f>
        <v>4</v>
      </c>
      <c r="G2354" s="217">
        <f t="shared" si="180"/>
        <v>2025</v>
      </c>
      <c r="H2354" s="216">
        <v>5.4622729220248134</v>
      </c>
      <c r="I2354" s="216">
        <v>6.0556543906861826</v>
      </c>
      <c r="J2354" s="194">
        <f t="shared" si="181"/>
        <v>5.7589636563554976</v>
      </c>
      <c r="K2354" s="219">
        <f>InpC!$F$55*100</f>
        <v>0.15</v>
      </c>
      <c r="L2354" s="219">
        <f>InpC!$F$64*100</f>
        <v>0</v>
      </c>
      <c r="M2354" s="194">
        <f t="shared" si="182"/>
        <v>5.6089636563554972</v>
      </c>
      <c r="N2354" s="194">
        <f t="shared" si="183"/>
        <v>5.6089636563554972</v>
      </c>
    </row>
    <row r="2355" spans="5:14" x14ac:dyDescent="0.25">
      <c r="E2355" s="220">
        <f t="shared" si="184"/>
        <v>45660</v>
      </c>
      <c r="F2355" s="219">
        <f xml:space="preserve"> InpC!$F$28</f>
        <v>4</v>
      </c>
      <c r="G2355" s="217">
        <f t="shared" si="180"/>
        <v>2025</v>
      </c>
      <c r="H2355" s="216">
        <v>5.4623344878236058</v>
      </c>
      <c r="I2355" s="216">
        <v>6.0557161294414019</v>
      </c>
      <c r="J2355" s="194">
        <f t="shared" si="181"/>
        <v>5.7590253086325038</v>
      </c>
      <c r="K2355" s="219">
        <f>InpC!$F$55*100</f>
        <v>0.15</v>
      </c>
      <c r="L2355" s="219">
        <f>InpC!$F$64*100</f>
        <v>0</v>
      </c>
      <c r="M2355" s="194">
        <f t="shared" si="182"/>
        <v>5.6090253086325035</v>
      </c>
      <c r="N2355" s="194">
        <f t="shared" si="183"/>
        <v>5.6090253086325035</v>
      </c>
    </row>
    <row r="2356" spans="5:14" x14ac:dyDescent="0.25">
      <c r="E2356" s="220">
        <f t="shared" si="184"/>
        <v>45663</v>
      </c>
      <c r="F2356" s="219">
        <f xml:space="preserve"> InpC!$F$28</f>
        <v>4</v>
      </c>
      <c r="G2356" s="217">
        <f t="shared" si="180"/>
        <v>2025</v>
      </c>
      <c r="H2356" s="216">
        <v>5.4625401078013169</v>
      </c>
      <c r="I2356" s="216">
        <v>6.0559223270657325</v>
      </c>
      <c r="J2356" s="194">
        <f t="shared" si="181"/>
        <v>5.7592312174335252</v>
      </c>
      <c r="K2356" s="219">
        <f>InpC!$F$55*100</f>
        <v>0.15</v>
      </c>
      <c r="L2356" s="219">
        <f>InpC!$F$64*100</f>
        <v>0</v>
      </c>
      <c r="M2356" s="194">
        <f t="shared" si="182"/>
        <v>5.6092312174335248</v>
      </c>
      <c r="N2356" s="194">
        <f t="shared" si="183"/>
        <v>5.6092312174335248</v>
      </c>
    </row>
    <row r="2357" spans="5:14" x14ac:dyDescent="0.25">
      <c r="E2357" s="220">
        <f t="shared" si="184"/>
        <v>45664</v>
      </c>
      <c r="F2357" s="219">
        <f xml:space="preserve"> InpC!$F$28</f>
        <v>4</v>
      </c>
      <c r="G2357" s="217">
        <f t="shared" si="180"/>
        <v>2025</v>
      </c>
      <c r="H2357" s="216">
        <v>5.4626152353266066</v>
      </c>
      <c r="I2357" s="216">
        <v>6.0559976656460401</v>
      </c>
      <c r="J2357" s="194">
        <f t="shared" si="181"/>
        <v>5.7593064504863234</v>
      </c>
      <c r="K2357" s="219">
        <f>InpC!$F$55*100</f>
        <v>0.15</v>
      </c>
      <c r="L2357" s="219">
        <f>InpC!$F$64*100</f>
        <v>0</v>
      </c>
      <c r="M2357" s="194">
        <f t="shared" si="182"/>
        <v>5.609306450486323</v>
      </c>
      <c r="N2357" s="194">
        <f t="shared" si="183"/>
        <v>5.609306450486323</v>
      </c>
    </row>
    <row r="2358" spans="5:14" x14ac:dyDescent="0.25">
      <c r="E2358" s="220">
        <f t="shared" si="184"/>
        <v>45665</v>
      </c>
      <c r="F2358" s="219">
        <f xml:space="preserve"> InpC!$F$28</f>
        <v>4</v>
      </c>
      <c r="G2358" s="217">
        <f t="shared" si="180"/>
        <v>2025</v>
      </c>
      <c r="H2358" s="216">
        <v>5.4626934632876711</v>
      </c>
      <c r="I2358" s="216">
        <v>6.0560761133720886</v>
      </c>
      <c r="J2358" s="194">
        <f t="shared" si="181"/>
        <v>5.7593847883298803</v>
      </c>
      <c r="K2358" s="219">
        <f>InpC!$F$55*100</f>
        <v>0.15</v>
      </c>
      <c r="L2358" s="219">
        <f>InpC!$F$64*100</f>
        <v>0</v>
      </c>
      <c r="M2358" s="194">
        <f t="shared" si="182"/>
        <v>5.60938478832988</v>
      </c>
      <c r="N2358" s="194">
        <f t="shared" si="183"/>
        <v>5.60938478832988</v>
      </c>
    </row>
    <row r="2359" spans="5:14" x14ac:dyDescent="0.25">
      <c r="E2359" s="220">
        <f t="shared" si="184"/>
        <v>45666</v>
      </c>
      <c r="F2359" s="219">
        <f xml:space="preserve"> InpC!$F$28</f>
        <v>4</v>
      </c>
      <c r="G2359" s="217">
        <f t="shared" si="180"/>
        <v>2025</v>
      </c>
      <c r="H2359" s="216">
        <v>5.4627746756862106</v>
      </c>
      <c r="I2359" s="216">
        <v>6.056157553919661</v>
      </c>
      <c r="J2359" s="194">
        <f t="shared" si="181"/>
        <v>5.7594661148029358</v>
      </c>
      <c r="K2359" s="219">
        <f>InpC!$F$55*100</f>
        <v>0.15</v>
      </c>
      <c r="L2359" s="219">
        <f>InpC!$F$64*100</f>
        <v>0</v>
      </c>
      <c r="M2359" s="194">
        <f t="shared" si="182"/>
        <v>5.6094661148029354</v>
      </c>
      <c r="N2359" s="194">
        <f t="shared" si="183"/>
        <v>5.6094661148029354</v>
      </c>
    </row>
    <row r="2360" spans="5:14" x14ac:dyDescent="0.25">
      <c r="E2360" s="220">
        <f t="shared" si="184"/>
        <v>45667</v>
      </c>
      <c r="F2360" s="219">
        <f xml:space="preserve"> InpC!$F$28</f>
        <v>4</v>
      </c>
      <c r="G2360" s="217">
        <f t="shared" si="180"/>
        <v>2025</v>
      </c>
      <c r="H2360" s="216">
        <v>5.462858756523814</v>
      </c>
      <c r="I2360" s="216">
        <v>6.0562418709644739</v>
      </c>
      <c r="J2360" s="194">
        <f t="shared" si="181"/>
        <v>5.7595503137441444</v>
      </c>
      <c r="K2360" s="219">
        <f>InpC!$F$55*100</f>
        <v>0.15</v>
      </c>
      <c r="L2360" s="219">
        <f>InpC!$F$64*100</f>
        <v>0</v>
      </c>
      <c r="M2360" s="194">
        <f t="shared" si="182"/>
        <v>5.609550313744144</v>
      </c>
      <c r="N2360" s="194">
        <f t="shared" si="183"/>
        <v>5.609550313744144</v>
      </c>
    </row>
    <row r="2361" spans="5:14" x14ac:dyDescent="0.25">
      <c r="E2361" s="220">
        <f t="shared" si="184"/>
        <v>45670</v>
      </c>
      <c r="F2361" s="219">
        <f xml:space="preserve"> InpC!$F$28</f>
        <v>4</v>
      </c>
      <c r="G2361" s="217">
        <f t="shared" si="180"/>
        <v>2025</v>
      </c>
      <c r="H2361" s="216">
        <v>5.4631270495841155</v>
      </c>
      <c r="I2361" s="216">
        <v>6.0565109177364018</v>
      </c>
      <c r="J2361" s="194">
        <f t="shared" si="181"/>
        <v>5.7598189836602582</v>
      </c>
      <c r="K2361" s="219">
        <f>InpC!$F$55*100</f>
        <v>0.15</v>
      </c>
      <c r="L2361" s="219">
        <f>InpC!$F$64*100</f>
        <v>0</v>
      </c>
      <c r="M2361" s="194">
        <f t="shared" si="182"/>
        <v>5.6098189836602579</v>
      </c>
      <c r="N2361" s="194">
        <f t="shared" si="183"/>
        <v>5.6098189836602579</v>
      </c>
    </row>
    <row r="2362" spans="5:14" x14ac:dyDescent="0.25">
      <c r="E2362" s="220">
        <f t="shared" si="184"/>
        <v>45671</v>
      </c>
      <c r="F2362" s="219">
        <f xml:space="preserve"> InpC!$F$28</f>
        <v>4</v>
      </c>
      <c r="G2362" s="217">
        <f t="shared" si="180"/>
        <v>2025</v>
      </c>
      <c r="H2362" s="216">
        <v>5.4632216889149099</v>
      </c>
      <c r="I2362" s="216">
        <v>6.05660582293579</v>
      </c>
      <c r="J2362" s="194">
        <f t="shared" si="181"/>
        <v>5.7599137559253499</v>
      </c>
      <c r="K2362" s="219">
        <f>InpC!$F$55*100</f>
        <v>0.15</v>
      </c>
      <c r="L2362" s="219">
        <f>InpC!$F$64*100</f>
        <v>0</v>
      </c>
      <c r="M2362" s="194">
        <f t="shared" si="182"/>
        <v>5.6099137559253496</v>
      </c>
      <c r="N2362" s="194">
        <f t="shared" si="183"/>
        <v>5.6099137559253496</v>
      </c>
    </row>
    <row r="2363" spans="5:14" x14ac:dyDescent="0.25">
      <c r="E2363" s="220">
        <f t="shared" si="184"/>
        <v>45672</v>
      </c>
      <c r="F2363" s="219">
        <f xml:space="preserve"> InpC!$F$28</f>
        <v>4</v>
      </c>
      <c r="G2363" s="217">
        <f t="shared" si="180"/>
        <v>2025</v>
      </c>
      <c r="H2363" s="216">
        <v>5.4633183719489775</v>
      </c>
      <c r="I2363" s="216">
        <v>6.0567027775796811</v>
      </c>
      <c r="J2363" s="194">
        <f t="shared" si="181"/>
        <v>5.7600105747643298</v>
      </c>
      <c r="K2363" s="219">
        <f>InpC!$F$55*100</f>
        <v>0.15</v>
      </c>
      <c r="L2363" s="219">
        <f>InpC!$F$64*100</f>
        <v>0</v>
      </c>
      <c r="M2363" s="194">
        <f t="shared" si="182"/>
        <v>5.6100105747643294</v>
      </c>
      <c r="N2363" s="194">
        <f t="shared" si="183"/>
        <v>5.6100105747643294</v>
      </c>
    </row>
    <row r="2364" spans="5:14" x14ac:dyDescent="0.25">
      <c r="E2364" s="220">
        <f t="shared" si="184"/>
        <v>45673</v>
      </c>
      <c r="F2364" s="219">
        <f xml:space="preserve"> InpC!$F$28</f>
        <v>4</v>
      </c>
      <c r="G2364" s="217">
        <f t="shared" si="180"/>
        <v>2025</v>
      </c>
      <c r="H2364" s="216">
        <v>5.4634172274302228</v>
      </c>
      <c r="I2364" s="216">
        <v>6.0568019107736681</v>
      </c>
      <c r="J2364" s="194">
        <f t="shared" si="181"/>
        <v>5.7601095691019459</v>
      </c>
      <c r="K2364" s="219">
        <f>InpC!$F$55*100</f>
        <v>0.15</v>
      </c>
      <c r="L2364" s="219">
        <f>InpC!$F$64*100</f>
        <v>0</v>
      </c>
      <c r="M2364" s="194">
        <f t="shared" si="182"/>
        <v>5.6101095691019456</v>
      </c>
      <c r="N2364" s="194">
        <f t="shared" si="183"/>
        <v>5.6101095691019456</v>
      </c>
    </row>
    <row r="2365" spans="5:14" x14ac:dyDescent="0.25">
      <c r="E2365" s="220">
        <f t="shared" si="184"/>
        <v>45674</v>
      </c>
      <c r="F2365" s="219">
        <f xml:space="preserve"> InpC!$F$28</f>
        <v>4</v>
      </c>
      <c r="G2365" s="217">
        <f t="shared" si="180"/>
        <v>2025</v>
      </c>
      <c r="H2365" s="216">
        <v>5.4635181393595467</v>
      </c>
      <c r="I2365" s="216">
        <v>6.0569031061926903</v>
      </c>
      <c r="J2365" s="194">
        <f t="shared" si="181"/>
        <v>5.7602106227761185</v>
      </c>
      <c r="K2365" s="219">
        <f>InpC!$F$55*100</f>
        <v>0.15</v>
      </c>
      <c r="L2365" s="219">
        <f>InpC!$F$64*100</f>
        <v>0</v>
      </c>
      <c r="M2365" s="194">
        <f t="shared" si="182"/>
        <v>5.6102106227761182</v>
      </c>
      <c r="N2365" s="194">
        <f t="shared" si="183"/>
        <v>5.6102106227761182</v>
      </c>
    </row>
    <row r="2366" spans="5:14" x14ac:dyDescent="0.25">
      <c r="E2366" s="220">
        <f t="shared" si="184"/>
        <v>45677</v>
      </c>
      <c r="F2366" s="219">
        <f xml:space="preserve"> InpC!$F$28</f>
        <v>4</v>
      </c>
      <c r="G2366" s="217">
        <f t="shared" si="180"/>
        <v>2025</v>
      </c>
      <c r="H2366" s="216">
        <v>5.4638321760960507</v>
      </c>
      <c r="I2366" s="216">
        <v>6.0572180251449614</v>
      </c>
      <c r="J2366" s="194">
        <f t="shared" si="181"/>
        <v>5.760525100620506</v>
      </c>
      <c r="K2366" s="219">
        <f>InpC!$F$55*100</f>
        <v>0.15</v>
      </c>
      <c r="L2366" s="219">
        <f>InpC!$F$64*100</f>
        <v>0</v>
      </c>
      <c r="M2366" s="194">
        <f t="shared" si="182"/>
        <v>5.6105251006205057</v>
      </c>
      <c r="N2366" s="194">
        <f t="shared" si="183"/>
        <v>5.6105251006205057</v>
      </c>
    </row>
    <row r="2367" spans="5:14" x14ac:dyDescent="0.25">
      <c r="E2367" s="220">
        <f t="shared" si="184"/>
        <v>45678</v>
      </c>
      <c r="F2367" s="219">
        <f xml:space="preserve"> InpC!$F$28</f>
        <v>4</v>
      </c>
      <c r="G2367" s="217">
        <f t="shared" si="180"/>
        <v>2025</v>
      </c>
      <c r="H2367" s="216">
        <v>5.4639401538139731</v>
      </c>
      <c r="I2367" s="216">
        <v>6.0573263062017713</v>
      </c>
      <c r="J2367" s="194">
        <f t="shared" si="181"/>
        <v>5.7606332300078726</v>
      </c>
      <c r="K2367" s="219">
        <f>InpC!$F$55*100</f>
        <v>0.15</v>
      </c>
      <c r="L2367" s="219">
        <f>InpC!$F$64*100</f>
        <v>0</v>
      </c>
      <c r="M2367" s="194">
        <f t="shared" si="182"/>
        <v>5.6106332300078723</v>
      </c>
      <c r="N2367" s="194">
        <f t="shared" si="183"/>
        <v>5.6106332300078723</v>
      </c>
    </row>
    <row r="2368" spans="5:14" x14ac:dyDescent="0.25">
      <c r="E2368" s="220">
        <f t="shared" si="184"/>
        <v>45679</v>
      </c>
      <c r="F2368" s="219">
        <f xml:space="preserve"> InpC!$F$28</f>
        <v>4</v>
      </c>
      <c r="G2368" s="217">
        <f t="shared" si="180"/>
        <v>2025</v>
      </c>
      <c r="H2368" s="216">
        <v>5.4640496079817025</v>
      </c>
      <c r="I2368" s="216">
        <v>6.0574360678559591</v>
      </c>
      <c r="J2368" s="194">
        <f t="shared" si="181"/>
        <v>5.7607428379188308</v>
      </c>
      <c r="K2368" s="219">
        <f>InpC!$F$55*100</f>
        <v>0.15</v>
      </c>
      <c r="L2368" s="219">
        <f>InpC!$F$64*100</f>
        <v>0</v>
      </c>
      <c r="M2368" s="194">
        <f t="shared" si="182"/>
        <v>5.6107428379188304</v>
      </c>
      <c r="N2368" s="194">
        <f t="shared" si="183"/>
        <v>5.6107428379188304</v>
      </c>
    </row>
    <row r="2369" spans="5:14" x14ac:dyDescent="0.25">
      <c r="E2369" s="220">
        <f t="shared" si="184"/>
        <v>45680</v>
      </c>
      <c r="F2369" s="219">
        <f xml:space="preserve"> InpC!$F$28</f>
        <v>4</v>
      </c>
      <c r="G2369" s="217">
        <f t="shared" si="180"/>
        <v>2025</v>
      </c>
      <c r="H2369" s="216">
        <v>5.4641604225990292</v>
      </c>
      <c r="I2369" s="216">
        <v>6.0575471937814873</v>
      </c>
      <c r="J2369" s="194">
        <f t="shared" si="181"/>
        <v>5.7608538081902587</v>
      </c>
      <c r="K2369" s="219">
        <f>InpC!$F$55*100</f>
        <v>0.15</v>
      </c>
      <c r="L2369" s="219">
        <f>InpC!$F$64*100</f>
        <v>0</v>
      </c>
      <c r="M2369" s="194">
        <f t="shared" si="182"/>
        <v>5.6108538081902584</v>
      </c>
      <c r="N2369" s="194">
        <f t="shared" si="183"/>
        <v>5.6108538081902584</v>
      </c>
    </row>
    <row r="2370" spans="5:14" x14ac:dyDescent="0.25">
      <c r="E2370" s="220">
        <f t="shared" si="184"/>
        <v>45681</v>
      </c>
      <c r="F2370" s="219">
        <f xml:space="preserve"> InpC!$F$28</f>
        <v>4</v>
      </c>
      <c r="G2370" s="217">
        <f t="shared" si="180"/>
        <v>2025</v>
      </c>
      <c r="H2370" s="216">
        <v>5.46427260388751</v>
      </c>
      <c r="I2370" s="216">
        <v>6.0576596902173208</v>
      </c>
      <c r="J2370" s="194">
        <f t="shared" si="181"/>
        <v>5.7609661470524154</v>
      </c>
      <c r="K2370" s="219">
        <f>InpC!$F$55*100</f>
        <v>0.15</v>
      </c>
      <c r="L2370" s="219">
        <f>InpC!$F$64*100</f>
        <v>0</v>
      </c>
      <c r="M2370" s="194">
        <f t="shared" si="182"/>
        <v>5.610966147052415</v>
      </c>
      <c r="N2370" s="194">
        <f t="shared" si="183"/>
        <v>5.610966147052415</v>
      </c>
    </row>
    <row r="2371" spans="5:14" x14ac:dyDescent="0.25">
      <c r="E2371" s="220">
        <f t="shared" si="184"/>
        <v>45684</v>
      </c>
      <c r="F2371" s="219">
        <f xml:space="preserve"> InpC!$F$28</f>
        <v>4</v>
      </c>
      <c r="G2371" s="217">
        <f t="shared" si="180"/>
        <v>2025</v>
      </c>
      <c r="H2371" s="216">
        <v>5.4646150877508681</v>
      </c>
      <c r="I2371" s="216">
        <v>6.0580031362087672</v>
      </c>
      <c r="J2371" s="194">
        <f t="shared" si="181"/>
        <v>5.7613091119798181</v>
      </c>
      <c r="K2371" s="219">
        <f>InpC!$F$55*100</f>
        <v>0.15</v>
      </c>
      <c r="L2371" s="219">
        <f>InpC!$F$64*100</f>
        <v>0</v>
      </c>
      <c r="M2371" s="194">
        <f t="shared" si="182"/>
        <v>5.6113091119798177</v>
      </c>
      <c r="N2371" s="194">
        <f t="shared" si="183"/>
        <v>5.6113091119798177</v>
      </c>
    </row>
    <row r="2372" spans="5:14" x14ac:dyDescent="0.25">
      <c r="E2372" s="220">
        <f t="shared" si="184"/>
        <v>45685</v>
      </c>
      <c r="F2372" s="219">
        <f xml:space="preserve"> InpC!$F$28</f>
        <v>4</v>
      </c>
      <c r="G2372" s="217">
        <f t="shared" si="180"/>
        <v>2025</v>
      </c>
      <c r="H2372" s="216">
        <v>5.464730964597253</v>
      </c>
      <c r="I2372" s="216">
        <v>6.0581193385836452</v>
      </c>
      <c r="J2372" s="194">
        <f t="shared" si="181"/>
        <v>5.7614251515904495</v>
      </c>
      <c r="K2372" s="219">
        <f>InpC!$F$55*100</f>
        <v>0.15</v>
      </c>
      <c r="L2372" s="219">
        <f>InpC!$F$64*100</f>
        <v>0</v>
      </c>
      <c r="M2372" s="194">
        <f t="shared" si="182"/>
        <v>5.6114251515904492</v>
      </c>
      <c r="N2372" s="194">
        <f t="shared" si="183"/>
        <v>5.6114251515904492</v>
      </c>
    </row>
    <row r="2373" spans="5:14" x14ac:dyDescent="0.25">
      <c r="E2373" s="220">
        <f t="shared" si="184"/>
        <v>45686</v>
      </c>
      <c r="F2373" s="219">
        <f xml:space="preserve"> InpC!$F$28</f>
        <v>4</v>
      </c>
      <c r="G2373" s="217">
        <f t="shared" si="180"/>
        <v>2025</v>
      </c>
      <c r="H2373" s="216">
        <v>5.464847628073799</v>
      </c>
      <c r="I2373" s="216">
        <v>6.0582363297983166</v>
      </c>
      <c r="J2373" s="194">
        <f t="shared" si="181"/>
        <v>5.7615419789360578</v>
      </c>
      <c r="K2373" s="219">
        <f>InpC!$F$55*100</f>
        <v>0.15</v>
      </c>
      <c r="L2373" s="219">
        <f>InpC!$F$64*100</f>
        <v>0</v>
      </c>
      <c r="M2373" s="194">
        <f t="shared" si="182"/>
        <v>5.6115419789360574</v>
      </c>
      <c r="N2373" s="194">
        <f t="shared" si="183"/>
        <v>5.6115419789360574</v>
      </c>
    </row>
    <row r="2374" spans="5:14" x14ac:dyDescent="0.25">
      <c r="E2374" s="220">
        <f t="shared" si="184"/>
        <v>45687</v>
      </c>
      <c r="F2374" s="219">
        <f xml:space="preserve"> InpC!$F$28</f>
        <v>4</v>
      </c>
      <c r="G2374" s="217">
        <f t="shared" si="180"/>
        <v>2025</v>
      </c>
      <c r="H2374" s="216">
        <v>5.464964717798737</v>
      </c>
      <c r="I2374" s="216">
        <v>6.0583537484586225</v>
      </c>
      <c r="J2374" s="194">
        <f t="shared" si="181"/>
        <v>5.7616592331286798</v>
      </c>
      <c r="K2374" s="219">
        <f>InpC!$F$55*100</f>
        <v>0.15</v>
      </c>
      <c r="L2374" s="219">
        <f>InpC!$F$64*100</f>
        <v>0</v>
      </c>
      <c r="M2374" s="194">
        <f t="shared" si="182"/>
        <v>5.6116592331286794</v>
      </c>
      <c r="N2374" s="194">
        <f t="shared" si="183"/>
        <v>5.6116592331286794</v>
      </c>
    </row>
    <row r="2375" spans="5:14" x14ac:dyDescent="0.25">
      <c r="E2375" s="220">
        <f t="shared" si="184"/>
        <v>45688</v>
      </c>
      <c r="F2375" s="219">
        <f xml:space="preserve"> InpC!$F$28</f>
        <v>4</v>
      </c>
      <c r="G2375" s="217">
        <f t="shared" ref="G2375:G2438" si="185">YEAR(E2375) + IF(MONTH(E2375) &gt;= F2375, 1, 0)</f>
        <v>2025</v>
      </c>
      <c r="H2375" s="216">
        <v>5.4650822399632037</v>
      </c>
      <c r="I2375" s="216">
        <v>6.0584716007731743</v>
      </c>
      <c r="J2375" s="194">
        <f t="shared" ref="J2375:J2438" si="186">IFERROR(AVERAGE(H2375:I2375),"")</f>
        <v>5.761776920368189</v>
      </c>
      <c r="K2375" s="219">
        <f>InpC!$F$55*100</f>
        <v>0.15</v>
      </c>
      <c r="L2375" s="219">
        <f>InpC!$F$64*100</f>
        <v>0</v>
      </c>
      <c r="M2375" s="194">
        <f t="shared" ref="M2375:M2438" si="187" xml:space="preserve"> IFERROR(J2375 - K2375,"")</f>
        <v>5.6117769203681886</v>
      </c>
      <c r="N2375" s="194">
        <f t="shared" ref="N2375:N2438" si="188">IFERROR(J2375-K2375+L2375,"")</f>
        <v>5.6117769203681886</v>
      </c>
    </row>
    <row r="2376" spans="5:14" x14ac:dyDescent="0.25">
      <c r="E2376" s="220">
        <f t="shared" ref="E2376:E2439" si="189">WORKDAY(E2375,1,)</f>
        <v>45691</v>
      </c>
      <c r="F2376" s="219">
        <f xml:space="preserve"> InpC!$F$28</f>
        <v>4</v>
      </c>
      <c r="G2376" s="217">
        <f t="shared" si="185"/>
        <v>2025</v>
      </c>
      <c r="H2376" s="216">
        <v>5.4654363633588554</v>
      </c>
      <c r="I2376" s="216">
        <v>6.0588267189916278</v>
      </c>
      <c r="J2376" s="194">
        <f t="shared" si="186"/>
        <v>5.7621315411752416</v>
      </c>
      <c r="K2376" s="219">
        <f>InpC!$F$55*100</f>
        <v>0.15</v>
      </c>
      <c r="L2376" s="219">
        <f>InpC!$F$64*100</f>
        <v>0</v>
      </c>
      <c r="M2376" s="194">
        <f t="shared" si="187"/>
        <v>5.6121315411752413</v>
      </c>
      <c r="N2376" s="194">
        <f t="shared" si="188"/>
        <v>5.6121315411752413</v>
      </c>
    </row>
    <row r="2377" spans="5:14" x14ac:dyDescent="0.25">
      <c r="E2377" s="220">
        <f t="shared" si="189"/>
        <v>45692</v>
      </c>
      <c r="F2377" s="219">
        <f xml:space="preserve"> InpC!$F$28</f>
        <v>4</v>
      </c>
      <c r="G2377" s="217">
        <f t="shared" si="185"/>
        <v>2025</v>
      </c>
      <c r="H2377" s="216">
        <v>5.4655544552522084</v>
      </c>
      <c r="I2377" s="216">
        <v>6.058945142634764</v>
      </c>
      <c r="J2377" s="194">
        <f t="shared" si="186"/>
        <v>5.7622497989434862</v>
      </c>
      <c r="K2377" s="219">
        <f>InpC!$F$55*100</f>
        <v>0.15</v>
      </c>
      <c r="L2377" s="219">
        <f>InpC!$F$64*100</f>
        <v>0</v>
      </c>
      <c r="M2377" s="194">
        <f t="shared" si="187"/>
        <v>5.6122497989434859</v>
      </c>
      <c r="N2377" s="194">
        <f t="shared" si="188"/>
        <v>5.6122497989434859</v>
      </c>
    </row>
    <row r="2378" spans="5:14" x14ac:dyDescent="0.25">
      <c r="E2378" s="220">
        <f t="shared" si="189"/>
        <v>45693</v>
      </c>
      <c r="F2378" s="219">
        <f xml:space="preserve"> InpC!$F$28</f>
        <v>4</v>
      </c>
      <c r="G2378" s="217">
        <f t="shared" si="185"/>
        <v>2025</v>
      </c>
      <c r="H2378" s="216">
        <v>5.4656723994322309</v>
      </c>
      <c r="I2378" s="216">
        <v>6.0590634181495018</v>
      </c>
      <c r="J2378" s="194">
        <f t="shared" si="186"/>
        <v>5.7623679087908659</v>
      </c>
      <c r="K2378" s="219">
        <f>InpC!$F$55*100</f>
        <v>0.15</v>
      </c>
      <c r="L2378" s="219">
        <f>InpC!$F$64*100</f>
        <v>0</v>
      </c>
      <c r="M2378" s="194">
        <f t="shared" si="187"/>
        <v>5.6123679087908656</v>
      </c>
      <c r="N2378" s="194">
        <f t="shared" si="188"/>
        <v>5.6123679087908656</v>
      </c>
    </row>
    <row r="2379" spans="5:14" x14ac:dyDescent="0.25">
      <c r="E2379" s="220">
        <f t="shared" si="189"/>
        <v>45694</v>
      </c>
      <c r="F2379" s="219">
        <f xml:space="preserve"> InpC!$F$28</f>
        <v>4</v>
      </c>
      <c r="G2379" s="217">
        <f t="shared" si="185"/>
        <v>2025</v>
      </c>
      <c r="H2379" s="216">
        <v>5.4657901413813104</v>
      </c>
      <c r="I2379" s="216">
        <v>6.0591814908649511</v>
      </c>
      <c r="J2379" s="194">
        <f t="shared" si="186"/>
        <v>5.7624858161231307</v>
      </c>
      <c r="K2379" s="219">
        <f>InpC!$F$55*100</f>
        <v>0.15</v>
      </c>
      <c r="L2379" s="219">
        <f>InpC!$F$64*100</f>
        <v>0</v>
      </c>
      <c r="M2379" s="194">
        <f t="shared" si="187"/>
        <v>5.6124858161231304</v>
      </c>
      <c r="N2379" s="194">
        <f t="shared" si="188"/>
        <v>5.6124858161231304</v>
      </c>
    </row>
    <row r="2380" spans="5:14" x14ac:dyDescent="0.25">
      <c r="E2380" s="220">
        <f t="shared" si="189"/>
        <v>45695</v>
      </c>
      <c r="F2380" s="219">
        <f xml:space="preserve"> InpC!$F$28</f>
        <v>4</v>
      </c>
      <c r="G2380" s="217">
        <f t="shared" si="185"/>
        <v>2025</v>
      </c>
      <c r="H2380" s="216">
        <v>5.4659075036049831</v>
      </c>
      <c r="I2380" s="216">
        <v>6.0592991827880471</v>
      </c>
      <c r="J2380" s="194">
        <f t="shared" si="186"/>
        <v>5.7626033431965151</v>
      </c>
      <c r="K2380" s="219">
        <f>InpC!$F$55*100</f>
        <v>0.15</v>
      </c>
      <c r="L2380" s="219">
        <f>InpC!$F$64*100</f>
        <v>0</v>
      </c>
      <c r="M2380" s="194">
        <f t="shared" si="187"/>
        <v>5.6126033431965148</v>
      </c>
      <c r="N2380" s="194">
        <f t="shared" si="188"/>
        <v>5.6126033431965148</v>
      </c>
    </row>
    <row r="2381" spans="5:14" x14ac:dyDescent="0.25">
      <c r="E2381" s="220">
        <f t="shared" si="189"/>
        <v>45698</v>
      </c>
      <c r="F2381" s="219">
        <f xml:space="preserve"> InpC!$F$28</f>
        <v>4</v>
      </c>
      <c r="G2381" s="217">
        <f t="shared" si="185"/>
        <v>2025</v>
      </c>
      <c r="H2381" s="216">
        <v>5.4662560305867469</v>
      </c>
      <c r="I2381" s="216">
        <v>6.0596486888670587</v>
      </c>
      <c r="J2381" s="194">
        <f t="shared" si="186"/>
        <v>5.7629523597269028</v>
      </c>
      <c r="K2381" s="219">
        <f>InpC!$F$55*100</f>
        <v>0.15</v>
      </c>
      <c r="L2381" s="219">
        <f>InpC!$F$64*100</f>
        <v>0</v>
      </c>
      <c r="M2381" s="194">
        <f t="shared" si="187"/>
        <v>5.6129523597269024</v>
      </c>
      <c r="N2381" s="194">
        <f t="shared" si="188"/>
        <v>5.6129523597269024</v>
      </c>
    </row>
    <row r="2382" spans="5:14" x14ac:dyDescent="0.25">
      <c r="E2382" s="220">
        <f t="shared" si="189"/>
        <v>45699</v>
      </c>
      <c r="F2382" s="219">
        <f xml:space="preserve"> InpC!$F$28</f>
        <v>4</v>
      </c>
      <c r="G2382" s="217">
        <f t="shared" si="185"/>
        <v>2025</v>
      </c>
      <c r="H2382" s="216">
        <v>5.4663706533626621</v>
      </c>
      <c r="I2382" s="216">
        <v>6.0597636336459315</v>
      </c>
      <c r="J2382" s="194">
        <f t="shared" si="186"/>
        <v>5.7630671435042968</v>
      </c>
      <c r="K2382" s="219">
        <f>InpC!$F$55*100</f>
        <v>0.15</v>
      </c>
      <c r="L2382" s="219">
        <f>InpC!$F$64*100</f>
        <v>0</v>
      </c>
      <c r="M2382" s="194">
        <f t="shared" si="187"/>
        <v>5.6130671435042965</v>
      </c>
      <c r="N2382" s="194">
        <f t="shared" si="188"/>
        <v>5.6130671435042965</v>
      </c>
    </row>
    <row r="2383" spans="5:14" x14ac:dyDescent="0.25">
      <c r="E2383" s="220">
        <f t="shared" si="189"/>
        <v>45700</v>
      </c>
      <c r="F2383" s="219">
        <f xml:space="preserve"> InpC!$F$28</f>
        <v>4</v>
      </c>
      <c r="G2383" s="217">
        <f t="shared" si="185"/>
        <v>2025</v>
      </c>
      <c r="H2383" s="216">
        <v>5.4664843775921401</v>
      </c>
      <c r="I2383" s="216">
        <v>6.0598776773539642</v>
      </c>
      <c r="J2383" s="194">
        <f t="shared" si="186"/>
        <v>5.7631810274730526</v>
      </c>
      <c r="K2383" s="219">
        <f>InpC!$F$55*100</f>
        <v>0.15</v>
      </c>
      <c r="L2383" s="219">
        <f>InpC!$F$64*100</f>
        <v>0</v>
      </c>
      <c r="M2383" s="194">
        <f t="shared" si="187"/>
        <v>5.6131810274730523</v>
      </c>
      <c r="N2383" s="194">
        <f t="shared" si="188"/>
        <v>5.6131810274730523</v>
      </c>
    </row>
    <row r="2384" spans="5:14" x14ac:dyDescent="0.25">
      <c r="E2384" s="220">
        <f t="shared" si="189"/>
        <v>45701</v>
      </c>
      <c r="F2384" s="219">
        <f xml:space="preserve"> InpC!$F$28</f>
        <v>4</v>
      </c>
      <c r="G2384" s="217">
        <f t="shared" si="185"/>
        <v>2025</v>
      </c>
      <c r="H2384" s="216">
        <v>5.466596965149062</v>
      </c>
      <c r="I2384" s="216">
        <v>6.0599905811960619</v>
      </c>
      <c r="J2384" s="194">
        <f t="shared" si="186"/>
        <v>5.7632937731725615</v>
      </c>
      <c r="K2384" s="219">
        <f>InpC!$F$55*100</f>
        <v>0.15</v>
      </c>
      <c r="L2384" s="219">
        <f>InpC!$F$64*100</f>
        <v>0</v>
      </c>
      <c r="M2384" s="194">
        <f t="shared" si="187"/>
        <v>5.6132937731725612</v>
      </c>
      <c r="N2384" s="194">
        <f t="shared" si="188"/>
        <v>5.6132937731725612</v>
      </c>
    </row>
    <row r="2385" spans="5:14" x14ac:dyDescent="0.25">
      <c r="E2385" s="220">
        <f t="shared" si="189"/>
        <v>45702</v>
      </c>
      <c r="F2385" s="219">
        <f xml:space="preserve"> InpC!$F$28</f>
        <v>4</v>
      </c>
      <c r="G2385" s="217">
        <f t="shared" si="185"/>
        <v>2025</v>
      </c>
      <c r="H2385" s="216">
        <v>5.4667083610889122</v>
      </c>
      <c r="I2385" s="216">
        <v>6.0601022900733659</v>
      </c>
      <c r="J2385" s="194">
        <f t="shared" si="186"/>
        <v>5.7634053255811395</v>
      </c>
      <c r="K2385" s="219">
        <f>InpC!$F$55*100</f>
        <v>0.15</v>
      </c>
      <c r="L2385" s="219">
        <f>InpC!$F$64*100</f>
        <v>0</v>
      </c>
      <c r="M2385" s="194">
        <f t="shared" si="187"/>
        <v>5.6134053255811391</v>
      </c>
      <c r="N2385" s="194">
        <f t="shared" si="188"/>
        <v>5.6134053255811391</v>
      </c>
    </row>
    <row r="2386" spans="5:14" x14ac:dyDescent="0.25">
      <c r="E2386" s="220">
        <f t="shared" si="189"/>
        <v>45705</v>
      </c>
      <c r="F2386" s="219">
        <f xml:space="preserve"> InpC!$F$28</f>
        <v>4</v>
      </c>
      <c r="G2386" s="217">
        <f t="shared" si="185"/>
        <v>2025</v>
      </c>
      <c r="H2386" s="216">
        <v>5.4670343613315797</v>
      </c>
      <c r="I2386" s="216">
        <v>6.0604292061267717</v>
      </c>
      <c r="J2386" s="194">
        <f t="shared" si="186"/>
        <v>5.7637317837291757</v>
      </c>
      <c r="K2386" s="219">
        <f>InpC!$F$55*100</f>
        <v>0.15</v>
      </c>
      <c r="L2386" s="219">
        <f>InpC!$F$64*100</f>
        <v>0</v>
      </c>
      <c r="M2386" s="194">
        <f t="shared" si="187"/>
        <v>5.6137317837291754</v>
      </c>
      <c r="N2386" s="194">
        <f t="shared" si="188"/>
        <v>5.6137317837291754</v>
      </c>
    </row>
    <row r="2387" spans="5:14" x14ac:dyDescent="0.25">
      <c r="E2387" s="220">
        <f t="shared" si="189"/>
        <v>45706</v>
      </c>
      <c r="F2387" s="219">
        <f xml:space="preserve"> InpC!$F$28</f>
        <v>4</v>
      </c>
      <c r="G2387" s="217">
        <f t="shared" si="185"/>
        <v>2025</v>
      </c>
      <c r="H2387" s="216">
        <v>5.4671398612665012</v>
      </c>
      <c r="I2387" s="216">
        <v>6.0605350024353077</v>
      </c>
      <c r="J2387" s="194">
        <f t="shared" si="186"/>
        <v>5.763837431850904</v>
      </c>
      <c r="K2387" s="219">
        <f>InpC!$F$55*100</f>
        <v>0.15</v>
      </c>
      <c r="L2387" s="219">
        <f>InpC!$F$64*100</f>
        <v>0</v>
      </c>
      <c r="M2387" s="194">
        <f t="shared" si="187"/>
        <v>5.6138374318509037</v>
      </c>
      <c r="N2387" s="194">
        <f t="shared" si="188"/>
        <v>5.6138374318509037</v>
      </c>
    </row>
    <row r="2388" spans="5:14" x14ac:dyDescent="0.25">
      <c r="E2388" s="220">
        <f t="shared" si="189"/>
        <v>45707</v>
      </c>
      <c r="F2388" s="219">
        <f xml:space="preserve"> InpC!$F$28</f>
        <v>4</v>
      </c>
      <c r="G2388" s="217">
        <f t="shared" si="185"/>
        <v>2025</v>
      </c>
      <c r="H2388" s="216">
        <v>5.4672435895519955</v>
      </c>
      <c r="I2388" s="216">
        <v>6.060639022117309</v>
      </c>
      <c r="J2388" s="194">
        <f t="shared" si="186"/>
        <v>5.7639413058346527</v>
      </c>
      <c r="K2388" s="219">
        <f>InpC!$F$55*100</f>
        <v>0.15</v>
      </c>
      <c r="L2388" s="219">
        <f>InpC!$F$64*100</f>
        <v>0</v>
      </c>
      <c r="M2388" s="194">
        <f t="shared" si="187"/>
        <v>5.6139413058346523</v>
      </c>
      <c r="N2388" s="194">
        <f t="shared" si="188"/>
        <v>5.6139413058346523</v>
      </c>
    </row>
    <row r="2389" spans="5:14" x14ac:dyDescent="0.25">
      <c r="E2389" s="220">
        <f t="shared" si="189"/>
        <v>45708</v>
      </c>
      <c r="F2389" s="219">
        <f xml:space="preserve"> InpC!$F$28</f>
        <v>4</v>
      </c>
      <c r="G2389" s="217">
        <f t="shared" si="185"/>
        <v>2025</v>
      </c>
      <c r="H2389" s="216">
        <v>5.4673453996560095</v>
      </c>
      <c r="I2389" s="216">
        <v>6.0607411182290738</v>
      </c>
      <c r="J2389" s="194">
        <f t="shared" si="186"/>
        <v>5.7640432589425412</v>
      </c>
      <c r="K2389" s="219">
        <f>InpC!$F$55*100</f>
        <v>0.15</v>
      </c>
      <c r="L2389" s="219">
        <f>InpC!$F$64*100</f>
        <v>0</v>
      </c>
      <c r="M2389" s="194">
        <f t="shared" si="187"/>
        <v>5.6140432589425409</v>
      </c>
      <c r="N2389" s="194">
        <f t="shared" si="188"/>
        <v>5.6140432589425409</v>
      </c>
    </row>
    <row r="2390" spans="5:14" x14ac:dyDescent="0.25">
      <c r="E2390" s="220">
        <f t="shared" si="189"/>
        <v>45709</v>
      </c>
      <c r="F2390" s="219">
        <f xml:space="preserve"> InpC!$F$28</f>
        <v>4</v>
      </c>
      <c r="G2390" s="217">
        <f t="shared" si="185"/>
        <v>2025</v>
      </c>
      <c r="H2390" s="216">
        <v>5.4674452671881202</v>
      </c>
      <c r="I2390" s="216">
        <v>6.0608412663116562</v>
      </c>
      <c r="J2390" s="194">
        <f t="shared" si="186"/>
        <v>5.7641432667498886</v>
      </c>
      <c r="K2390" s="219">
        <f>InpC!$F$55*100</f>
        <v>0.15</v>
      </c>
      <c r="L2390" s="219">
        <f>InpC!$F$64*100</f>
        <v>0</v>
      </c>
      <c r="M2390" s="194">
        <f t="shared" si="187"/>
        <v>5.6141432667498883</v>
      </c>
      <c r="N2390" s="194">
        <f t="shared" si="188"/>
        <v>5.6141432667498883</v>
      </c>
    </row>
    <row r="2391" spans="5:14" x14ac:dyDescent="0.25">
      <c r="E2391" s="220">
        <f t="shared" si="189"/>
        <v>45712</v>
      </c>
      <c r="F2391" s="219">
        <f xml:space="preserve"> InpC!$F$28</f>
        <v>4</v>
      </c>
      <c r="G2391" s="217">
        <f t="shared" si="185"/>
        <v>2025</v>
      </c>
      <c r="H2391" s="216">
        <v>5.467731573163559</v>
      </c>
      <c r="I2391" s="216">
        <v>6.0611283765845902</v>
      </c>
      <c r="J2391" s="194">
        <f t="shared" si="186"/>
        <v>5.7644299748740746</v>
      </c>
      <c r="K2391" s="219">
        <f>InpC!$F$55*100</f>
        <v>0.15</v>
      </c>
      <c r="L2391" s="219">
        <f>InpC!$F$64*100</f>
        <v>0</v>
      </c>
      <c r="M2391" s="194">
        <f t="shared" si="187"/>
        <v>5.6144299748740742</v>
      </c>
      <c r="N2391" s="194">
        <f t="shared" si="188"/>
        <v>5.6144299748740742</v>
      </c>
    </row>
    <row r="2392" spans="5:14" x14ac:dyDescent="0.25">
      <c r="E2392" s="220">
        <f t="shared" si="189"/>
        <v>45713</v>
      </c>
      <c r="F2392" s="219">
        <f xml:space="preserve"> InpC!$F$28</f>
        <v>4</v>
      </c>
      <c r="G2392" s="217">
        <f t="shared" si="185"/>
        <v>2025</v>
      </c>
      <c r="H2392" s="216">
        <v>5.467822235415154</v>
      </c>
      <c r="I2392" s="216">
        <v>6.0612192935264542</v>
      </c>
      <c r="J2392" s="194">
        <f t="shared" si="186"/>
        <v>5.7645207644708041</v>
      </c>
      <c r="K2392" s="219">
        <f>InpC!$F$55*100</f>
        <v>0.15</v>
      </c>
      <c r="L2392" s="219">
        <f>InpC!$F$64*100</f>
        <v>0</v>
      </c>
      <c r="M2392" s="194">
        <f t="shared" si="187"/>
        <v>5.6145207644708037</v>
      </c>
      <c r="N2392" s="194">
        <f t="shared" si="188"/>
        <v>5.6145207644708037</v>
      </c>
    </row>
    <row r="2393" spans="5:14" x14ac:dyDescent="0.25">
      <c r="E2393" s="220">
        <f t="shared" si="189"/>
        <v>45714</v>
      </c>
      <c r="F2393" s="219">
        <f xml:space="preserve"> InpC!$F$28</f>
        <v>4</v>
      </c>
      <c r="G2393" s="217">
        <f t="shared" si="185"/>
        <v>2025</v>
      </c>
      <c r="H2393" s="216">
        <v>5.4679102574684668</v>
      </c>
      <c r="I2393" s="216">
        <v>6.0613075628531243</v>
      </c>
      <c r="J2393" s="194">
        <f t="shared" si="186"/>
        <v>5.7646089101607956</v>
      </c>
      <c r="K2393" s="219">
        <f>InpC!$F$55*100</f>
        <v>0.15</v>
      </c>
      <c r="L2393" s="219">
        <f>InpC!$F$64*100</f>
        <v>0</v>
      </c>
      <c r="M2393" s="194">
        <f t="shared" si="187"/>
        <v>5.6146089101607952</v>
      </c>
      <c r="N2393" s="194">
        <f t="shared" si="188"/>
        <v>5.6146089101607952</v>
      </c>
    </row>
    <row r="2394" spans="5:14" x14ac:dyDescent="0.25">
      <c r="E2394" s="220">
        <f t="shared" si="189"/>
        <v>45715</v>
      </c>
      <c r="F2394" s="219">
        <f xml:space="preserve"> InpC!$F$28</f>
        <v>4</v>
      </c>
      <c r="G2394" s="217">
        <f t="shared" si="185"/>
        <v>2025</v>
      </c>
      <c r="H2394" s="216">
        <v>5.4679959526299005</v>
      </c>
      <c r="I2394" s="216">
        <v>6.061393498751011</v>
      </c>
      <c r="J2394" s="194">
        <f t="shared" si="186"/>
        <v>5.7646947256904557</v>
      </c>
      <c r="K2394" s="219">
        <f>InpC!$F$55*100</f>
        <v>0.15</v>
      </c>
      <c r="L2394" s="219">
        <f>InpC!$F$64*100</f>
        <v>0</v>
      </c>
      <c r="M2394" s="194">
        <f t="shared" si="187"/>
        <v>5.6146947256904554</v>
      </c>
      <c r="N2394" s="194">
        <f t="shared" si="188"/>
        <v>5.6146947256904554</v>
      </c>
    </row>
    <row r="2395" spans="5:14" x14ac:dyDescent="0.25">
      <c r="E2395" s="220">
        <f t="shared" si="189"/>
        <v>45716</v>
      </c>
      <c r="F2395" s="219">
        <f xml:space="preserve"> InpC!$F$28</f>
        <v>4</v>
      </c>
      <c r="G2395" s="217">
        <f t="shared" si="185"/>
        <v>2025</v>
      </c>
      <c r="H2395" s="216">
        <v>5.4680785528608888</v>
      </c>
      <c r="I2395" s="216">
        <v>6.0614763310240294</v>
      </c>
      <c r="J2395" s="194">
        <f t="shared" si="186"/>
        <v>5.7647774419424591</v>
      </c>
      <c r="K2395" s="219">
        <f>InpC!$F$55*100</f>
        <v>0.15</v>
      </c>
      <c r="L2395" s="219">
        <f>InpC!$F$64*100</f>
        <v>0</v>
      </c>
      <c r="M2395" s="194">
        <f t="shared" si="187"/>
        <v>5.6147774419424588</v>
      </c>
      <c r="N2395" s="194">
        <f t="shared" si="188"/>
        <v>5.6147774419424588</v>
      </c>
    </row>
    <row r="2396" spans="5:14" x14ac:dyDescent="0.25">
      <c r="E2396" s="220">
        <f t="shared" si="189"/>
        <v>45719</v>
      </c>
      <c r="F2396" s="219">
        <f xml:space="preserve"> InpC!$F$28</f>
        <v>4</v>
      </c>
      <c r="G2396" s="217">
        <f t="shared" si="185"/>
        <v>2025</v>
      </c>
      <c r="H2396" s="216">
        <v>5.4683122250392069</v>
      </c>
      <c r="I2396" s="216">
        <v>6.0617106596378534</v>
      </c>
      <c r="J2396" s="194">
        <f t="shared" si="186"/>
        <v>5.7650114423385297</v>
      </c>
      <c r="K2396" s="219">
        <f>InpC!$F$55*100</f>
        <v>0.15</v>
      </c>
      <c r="L2396" s="219">
        <f>InpC!$F$64*100</f>
        <v>0</v>
      </c>
      <c r="M2396" s="194">
        <f t="shared" si="187"/>
        <v>5.6150114423385293</v>
      </c>
      <c r="N2396" s="194">
        <f t="shared" si="188"/>
        <v>5.6150114423385293</v>
      </c>
    </row>
    <row r="2397" spans="5:14" x14ac:dyDescent="0.25">
      <c r="E2397" s="220">
        <f t="shared" si="189"/>
        <v>45720</v>
      </c>
      <c r="F2397" s="219">
        <f xml:space="preserve"> InpC!$F$28</f>
        <v>4</v>
      </c>
      <c r="G2397" s="217">
        <f t="shared" si="185"/>
        <v>2025</v>
      </c>
      <c r="H2397" s="216">
        <v>5.4683849281964125</v>
      </c>
      <c r="I2397" s="216">
        <v>6.0617835670337294</v>
      </c>
      <c r="J2397" s="194">
        <f t="shared" si="186"/>
        <v>5.7650842476150714</v>
      </c>
      <c r="K2397" s="219">
        <f>InpC!$F$55*100</f>
        <v>0.15</v>
      </c>
      <c r="L2397" s="219">
        <f>InpC!$F$64*100</f>
        <v>0</v>
      </c>
      <c r="M2397" s="194">
        <f t="shared" si="187"/>
        <v>5.6150842476150711</v>
      </c>
      <c r="N2397" s="194">
        <f t="shared" si="188"/>
        <v>5.6150842476150711</v>
      </c>
    </row>
    <row r="2398" spans="5:14" x14ac:dyDescent="0.25">
      <c r="E2398" s="220">
        <f t="shared" si="189"/>
        <v>45721</v>
      </c>
      <c r="F2398" s="219">
        <f xml:space="preserve"> InpC!$F$28</f>
        <v>4</v>
      </c>
      <c r="G2398" s="217">
        <f t="shared" si="185"/>
        <v>2025</v>
      </c>
      <c r="H2398" s="216">
        <v>5.4684557777421761</v>
      </c>
      <c r="I2398" s="216">
        <v>6.0618546156108843</v>
      </c>
      <c r="J2398" s="194">
        <f t="shared" si="186"/>
        <v>5.7651551966765302</v>
      </c>
      <c r="K2398" s="219">
        <f>InpC!$F$55*100</f>
        <v>0.15</v>
      </c>
      <c r="L2398" s="219">
        <f>InpC!$F$64*100</f>
        <v>0</v>
      </c>
      <c r="M2398" s="194">
        <f t="shared" si="187"/>
        <v>5.6151551966765298</v>
      </c>
      <c r="N2398" s="194">
        <f t="shared" si="188"/>
        <v>5.6151551966765298</v>
      </c>
    </row>
    <row r="2399" spans="5:14" x14ac:dyDescent="0.25">
      <c r="E2399" s="220">
        <f t="shared" si="189"/>
        <v>45722</v>
      </c>
      <c r="F2399" s="219">
        <f xml:space="preserve"> InpC!$F$28</f>
        <v>4</v>
      </c>
      <c r="G2399" s="217">
        <f t="shared" si="185"/>
        <v>2025</v>
      </c>
      <c r="H2399" s="216">
        <v>5.4685238466576136</v>
      </c>
      <c r="I2399" s="216">
        <v>6.0619228757463839</v>
      </c>
      <c r="J2399" s="194">
        <f t="shared" si="186"/>
        <v>5.7652233612019987</v>
      </c>
      <c r="K2399" s="219">
        <f>InpC!$F$55*100</f>
        <v>0.15</v>
      </c>
      <c r="L2399" s="219">
        <f>InpC!$F$64*100</f>
        <v>0</v>
      </c>
      <c r="M2399" s="194">
        <f t="shared" si="187"/>
        <v>5.6152233612019984</v>
      </c>
      <c r="N2399" s="194">
        <f t="shared" si="188"/>
        <v>5.6152233612019984</v>
      </c>
    </row>
    <row r="2400" spans="5:14" x14ac:dyDescent="0.25">
      <c r="E2400" s="220">
        <f t="shared" si="189"/>
        <v>45723</v>
      </c>
      <c r="F2400" s="219">
        <f xml:space="preserve"> InpC!$F$28</f>
        <v>4</v>
      </c>
      <c r="G2400" s="217">
        <f t="shared" si="185"/>
        <v>2025</v>
      </c>
      <c r="H2400" s="216">
        <v>5.468589677028235</v>
      </c>
      <c r="I2400" s="216">
        <v>6.0619888910483644</v>
      </c>
      <c r="J2400" s="194">
        <f t="shared" si="186"/>
        <v>5.7652892840382997</v>
      </c>
      <c r="K2400" s="219">
        <f>InpC!$F$55*100</f>
        <v>0.15</v>
      </c>
      <c r="L2400" s="219">
        <f>InpC!$F$64*100</f>
        <v>0</v>
      </c>
      <c r="M2400" s="194">
        <f t="shared" si="187"/>
        <v>5.6152892840382993</v>
      </c>
      <c r="N2400" s="194">
        <f t="shared" si="188"/>
        <v>5.6152892840382993</v>
      </c>
    </row>
    <row r="2401" spans="5:14" x14ac:dyDescent="0.25">
      <c r="E2401" s="220">
        <f t="shared" si="189"/>
        <v>45726</v>
      </c>
      <c r="F2401" s="219">
        <f xml:space="preserve"> InpC!$F$28</f>
        <v>4</v>
      </c>
      <c r="G2401" s="217">
        <f t="shared" si="185"/>
        <v>2025</v>
      </c>
      <c r="H2401" s="216">
        <v>5.4687749952674558</v>
      </c>
      <c r="I2401" s="216">
        <v>6.0621747298852613</v>
      </c>
      <c r="J2401" s="194">
        <f t="shared" si="186"/>
        <v>5.7654748625763581</v>
      </c>
      <c r="K2401" s="219">
        <f>InpC!$F$55*100</f>
        <v>0.15</v>
      </c>
      <c r="L2401" s="219">
        <f>InpC!$F$64*100</f>
        <v>0</v>
      </c>
      <c r="M2401" s="194">
        <f t="shared" si="187"/>
        <v>5.6154748625763578</v>
      </c>
      <c r="N2401" s="194">
        <f t="shared" si="188"/>
        <v>5.6154748625763578</v>
      </c>
    </row>
    <row r="2402" spans="5:14" x14ac:dyDescent="0.25">
      <c r="E2402" s="220">
        <f t="shared" si="189"/>
        <v>45727</v>
      </c>
      <c r="F2402" s="219">
        <f xml:space="preserve"> InpC!$F$28</f>
        <v>4</v>
      </c>
      <c r="G2402" s="217">
        <f t="shared" si="185"/>
        <v>2025</v>
      </c>
      <c r="H2402" s="216">
        <v>5.4688326401538534</v>
      </c>
      <c r="I2402" s="216">
        <v>6.0622325367081009</v>
      </c>
      <c r="J2402" s="194">
        <f t="shared" si="186"/>
        <v>5.7655325884309772</v>
      </c>
      <c r="K2402" s="219">
        <f>InpC!$F$55*100</f>
        <v>0.15</v>
      </c>
      <c r="L2402" s="219">
        <f>InpC!$F$64*100</f>
        <v>0</v>
      </c>
      <c r="M2402" s="194">
        <f t="shared" si="187"/>
        <v>5.6155325884309768</v>
      </c>
      <c r="N2402" s="194">
        <f t="shared" si="188"/>
        <v>5.6155325884309768</v>
      </c>
    </row>
    <row r="2403" spans="5:14" x14ac:dyDescent="0.25">
      <c r="E2403" s="220">
        <f t="shared" si="189"/>
        <v>45728</v>
      </c>
      <c r="F2403" s="219">
        <f xml:space="preserve"> InpC!$F$28</f>
        <v>4</v>
      </c>
      <c r="G2403" s="217">
        <f t="shared" si="185"/>
        <v>2025</v>
      </c>
      <c r="H2403" s="216">
        <v>5.4688883084180517</v>
      </c>
      <c r="I2403" s="216">
        <v>6.0622883613559608</v>
      </c>
      <c r="J2403" s="194">
        <f t="shared" si="186"/>
        <v>5.7655883348870063</v>
      </c>
      <c r="K2403" s="219">
        <f>InpC!$F$55*100</f>
        <v>0.15</v>
      </c>
      <c r="L2403" s="219">
        <f>InpC!$F$64*100</f>
        <v>0</v>
      </c>
      <c r="M2403" s="194">
        <f t="shared" si="187"/>
        <v>5.6155883348870059</v>
      </c>
      <c r="N2403" s="194">
        <f t="shared" si="188"/>
        <v>5.6155883348870059</v>
      </c>
    </row>
    <row r="2404" spans="5:14" x14ac:dyDescent="0.25">
      <c r="E2404" s="220">
        <f t="shared" si="189"/>
        <v>45729</v>
      </c>
      <c r="F2404" s="219">
        <f xml:space="preserve"> InpC!$F$28</f>
        <v>4</v>
      </c>
      <c r="G2404" s="217">
        <f t="shared" si="185"/>
        <v>2025</v>
      </c>
      <c r="H2404" s="216">
        <v>5.4689422970573665</v>
      </c>
      <c r="I2404" s="216">
        <v>6.0623425016604893</v>
      </c>
      <c r="J2404" s="194">
        <f t="shared" si="186"/>
        <v>5.7656423993589279</v>
      </c>
      <c r="K2404" s="219">
        <f>InpC!$F$55*100</f>
        <v>0.15</v>
      </c>
      <c r="L2404" s="219">
        <f>InpC!$F$64*100</f>
        <v>0</v>
      </c>
      <c r="M2404" s="194">
        <f t="shared" si="187"/>
        <v>5.6156423993589275</v>
      </c>
      <c r="N2404" s="194">
        <f t="shared" si="188"/>
        <v>5.6156423993589275</v>
      </c>
    </row>
    <row r="2405" spans="5:14" x14ac:dyDescent="0.25">
      <c r="E2405" s="220">
        <f t="shared" si="189"/>
        <v>45730</v>
      </c>
      <c r="F2405" s="219">
        <f xml:space="preserve"> InpC!$F$28</f>
        <v>4</v>
      </c>
      <c r="G2405" s="217">
        <f t="shared" si="185"/>
        <v>2025</v>
      </c>
      <c r="H2405" s="216">
        <v>5.4689939243925956</v>
      </c>
      <c r="I2405" s="216">
        <v>6.062394274027505</v>
      </c>
      <c r="J2405" s="194">
        <f t="shared" si="186"/>
        <v>5.7656940992100498</v>
      </c>
      <c r="K2405" s="219">
        <f>InpC!$F$55*100</f>
        <v>0.15</v>
      </c>
      <c r="L2405" s="219">
        <f>InpC!$F$64*100</f>
        <v>0</v>
      </c>
      <c r="M2405" s="194">
        <f t="shared" si="187"/>
        <v>5.6156940992100495</v>
      </c>
      <c r="N2405" s="194">
        <f t="shared" si="188"/>
        <v>5.6156940992100495</v>
      </c>
    </row>
    <row r="2406" spans="5:14" x14ac:dyDescent="0.25">
      <c r="E2406" s="220">
        <f t="shared" si="189"/>
        <v>45733</v>
      </c>
      <c r="F2406" s="219">
        <f xml:space="preserve"> InpC!$F$28</f>
        <v>4</v>
      </c>
      <c r="G2406" s="217">
        <f t="shared" si="185"/>
        <v>2025</v>
      </c>
      <c r="H2406" s="216">
        <v>5.4691388336880253</v>
      </c>
      <c r="I2406" s="216">
        <v>6.0625395904026824</v>
      </c>
      <c r="J2406" s="194">
        <f t="shared" si="186"/>
        <v>5.7658392120453534</v>
      </c>
      <c r="K2406" s="219">
        <f>InpC!$F$55*100</f>
        <v>0.15</v>
      </c>
      <c r="L2406" s="219">
        <f>InpC!$F$64*100</f>
        <v>0</v>
      </c>
      <c r="M2406" s="194">
        <f t="shared" si="187"/>
        <v>5.6158392120453531</v>
      </c>
      <c r="N2406" s="194">
        <f t="shared" si="188"/>
        <v>5.6158392120453531</v>
      </c>
    </row>
    <row r="2407" spans="5:14" x14ac:dyDescent="0.25">
      <c r="E2407" s="220">
        <f t="shared" si="189"/>
        <v>45734</v>
      </c>
      <c r="F2407" s="219">
        <f xml:space="preserve"> InpC!$F$28</f>
        <v>4</v>
      </c>
      <c r="G2407" s="217">
        <f t="shared" si="185"/>
        <v>2025</v>
      </c>
      <c r="H2407" s="216">
        <v>5.4691837423160194</v>
      </c>
      <c r="I2407" s="216">
        <v>6.0625846251881166</v>
      </c>
      <c r="J2407" s="194">
        <f t="shared" si="186"/>
        <v>5.7658841837520676</v>
      </c>
      <c r="K2407" s="219">
        <f>InpC!$F$55*100</f>
        <v>0.15</v>
      </c>
      <c r="L2407" s="219">
        <f>InpC!$F$64*100</f>
        <v>0</v>
      </c>
      <c r="M2407" s="194">
        <f t="shared" si="187"/>
        <v>5.6158841837520672</v>
      </c>
      <c r="N2407" s="194">
        <f t="shared" si="188"/>
        <v>5.6158841837520672</v>
      </c>
    </row>
    <row r="2408" spans="5:14" x14ac:dyDescent="0.25">
      <c r="E2408" s="220">
        <f t="shared" si="189"/>
        <v>45735</v>
      </c>
      <c r="F2408" s="219">
        <f xml:space="preserve"> InpC!$F$28</f>
        <v>4</v>
      </c>
      <c r="G2408" s="217">
        <f t="shared" si="185"/>
        <v>2025</v>
      </c>
      <c r="H2408" s="216">
        <v>5.4692267961660823</v>
      </c>
      <c r="I2408" s="216">
        <v>6.062627799985143</v>
      </c>
      <c r="J2408" s="194">
        <f t="shared" si="186"/>
        <v>5.7659272980756127</v>
      </c>
      <c r="K2408" s="219">
        <f>InpC!$F$55*100</f>
        <v>0.15</v>
      </c>
      <c r="L2408" s="219">
        <f>InpC!$F$64*100</f>
        <v>0</v>
      </c>
      <c r="M2408" s="194">
        <f t="shared" si="187"/>
        <v>5.6159272980756123</v>
      </c>
      <c r="N2408" s="194">
        <f t="shared" si="188"/>
        <v>5.6159272980756123</v>
      </c>
    </row>
    <row r="2409" spans="5:14" x14ac:dyDescent="0.25">
      <c r="E2409" s="220">
        <f t="shared" si="189"/>
        <v>45736</v>
      </c>
      <c r="F2409" s="219">
        <f xml:space="preserve"> InpC!$F$28</f>
        <v>4</v>
      </c>
      <c r="G2409" s="217">
        <f t="shared" si="185"/>
        <v>2025</v>
      </c>
      <c r="H2409" s="216">
        <v>5.4692685373269656</v>
      </c>
      <c r="I2409" s="216">
        <v>6.0626696584053619</v>
      </c>
      <c r="J2409" s="194">
        <f t="shared" si="186"/>
        <v>5.7659690978661633</v>
      </c>
      <c r="K2409" s="219">
        <f>InpC!$F$55*100</f>
        <v>0.15</v>
      </c>
      <c r="L2409" s="219">
        <f>InpC!$F$64*100</f>
        <v>0</v>
      </c>
      <c r="M2409" s="194">
        <f t="shared" si="187"/>
        <v>5.6159690978661629</v>
      </c>
      <c r="N2409" s="194">
        <f t="shared" si="188"/>
        <v>5.6159690978661629</v>
      </c>
    </row>
    <row r="2410" spans="5:14" x14ac:dyDescent="0.25">
      <c r="E2410" s="220">
        <f t="shared" si="189"/>
        <v>45737</v>
      </c>
      <c r="F2410" s="219">
        <f xml:space="preserve"> InpC!$F$28</f>
        <v>4</v>
      </c>
      <c r="G2410" s="217">
        <f t="shared" si="185"/>
        <v>2025</v>
      </c>
      <c r="H2410" s="216">
        <v>5.4693087733326928</v>
      </c>
      <c r="I2410" s="216">
        <v>6.0627100074420737</v>
      </c>
      <c r="J2410" s="194">
        <f t="shared" si="186"/>
        <v>5.7660093903873832</v>
      </c>
      <c r="K2410" s="219">
        <f>InpC!$F$55*100</f>
        <v>0.15</v>
      </c>
      <c r="L2410" s="219">
        <f>InpC!$F$64*100</f>
        <v>0</v>
      </c>
      <c r="M2410" s="194">
        <f t="shared" si="187"/>
        <v>5.6160093903873829</v>
      </c>
      <c r="N2410" s="194">
        <f t="shared" si="188"/>
        <v>5.6160093903873829</v>
      </c>
    </row>
    <row r="2411" spans="5:14" x14ac:dyDescent="0.25">
      <c r="E2411" s="220">
        <f t="shared" si="189"/>
        <v>45740</v>
      </c>
      <c r="F2411" s="219">
        <f xml:space="preserve"> InpC!$F$28</f>
        <v>4</v>
      </c>
      <c r="G2411" s="217">
        <f t="shared" si="185"/>
        <v>2025</v>
      </c>
      <c r="H2411" s="216">
        <v>5.4694212190121494</v>
      </c>
      <c r="I2411" s="216">
        <v>6.0628227690039616</v>
      </c>
      <c r="J2411" s="194">
        <f t="shared" si="186"/>
        <v>5.7661219940080555</v>
      </c>
      <c r="K2411" s="219">
        <f>InpC!$F$55*100</f>
        <v>0.15</v>
      </c>
      <c r="L2411" s="219">
        <f>InpC!$F$64*100</f>
        <v>0</v>
      </c>
      <c r="M2411" s="194">
        <f t="shared" si="187"/>
        <v>5.6161219940080551</v>
      </c>
      <c r="N2411" s="194">
        <f t="shared" si="188"/>
        <v>5.6161219940080551</v>
      </c>
    </row>
    <row r="2412" spans="5:14" x14ac:dyDescent="0.25">
      <c r="E2412" s="220">
        <f t="shared" si="189"/>
        <v>45741</v>
      </c>
      <c r="F2412" s="219">
        <f xml:space="preserve"> InpC!$F$28</f>
        <v>4</v>
      </c>
      <c r="G2412" s="217">
        <f t="shared" si="185"/>
        <v>2025</v>
      </c>
      <c r="H2412" s="216">
        <v>5.4694557134128852</v>
      </c>
      <c r="I2412" s="216">
        <v>6.0628573603063174</v>
      </c>
      <c r="J2412" s="194">
        <f t="shared" si="186"/>
        <v>5.7661565368596008</v>
      </c>
      <c r="K2412" s="219">
        <f>InpC!$F$55*100</f>
        <v>0.15</v>
      </c>
      <c r="L2412" s="219">
        <f>InpC!$F$64*100</f>
        <v>0</v>
      </c>
      <c r="M2412" s="194">
        <f t="shared" si="187"/>
        <v>5.6161565368596005</v>
      </c>
      <c r="N2412" s="194">
        <f t="shared" si="188"/>
        <v>5.6161565368596005</v>
      </c>
    </row>
    <row r="2413" spans="5:14" x14ac:dyDescent="0.25">
      <c r="E2413" s="220">
        <f t="shared" si="189"/>
        <v>45742</v>
      </c>
      <c r="F2413" s="219">
        <f xml:space="preserve"> InpC!$F$28</f>
        <v>4</v>
      </c>
      <c r="G2413" s="217">
        <f t="shared" si="185"/>
        <v>2025</v>
      </c>
      <c r="H2413" s="216">
        <v>5.4694892094390157</v>
      </c>
      <c r="I2413" s="216">
        <v>6.062890950429467</v>
      </c>
      <c r="J2413" s="194">
        <f t="shared" si="186"/>
        <v>5.7661900799342414</v>
      </c>
      <c r="K2413" s="219">
        <f>InpC!$F$55*100</f>
        <v>0.15</v>
      </c>
      <c r="L2413" s="219">
        <f>InpC!$F$64*100</f>
        <v>0</v>
      </c>
      <c r="M2413" s="194">
        <f t="shared" si="187"/>
        <v>5.616190079934241</v>
      </c>
      <c r="N2413" s="194">
        <f t="shared" si="188"/>
        <v>5.616190079934241</v>
      </c>
    </row>
    <row r="2414" spans="5:14" x14ac:dyDescent="0.25">
      <c r="E2414" s="220">
        <f t="shared" si="189"/>
        <v>45743</v>
      </c>
      <c r="F2414" s="219">
        <f xml:space="preserve"> InpC!$F$28</f>
        <v>4</v>
      </c>
      <c r="G2414" s="217">
        <f t="shared" si="185"/>
        <v>2025</v>
      </c>
      <c r="H2414" s="216">
        <v>5.4695215146248088</v>
      </c>
      <c r="I2414" s="216">
        <v>6.0629233463669108</v>
      </c>
      <c r="J2414" s="194">
        <f t="shared" si="186"/>
        <v>5.7662224304958603</v>
      </c>
      <c r="K2414" s="219">
        <f>InpC!$F$55*100</f>
        <v>0.15</v>
      </c>
      <c r="L2414" s="219">
        <f>InpC!$F$64*100</f>
        <v>0</v>
      </c>
      <c r="M2414" s="194">
        <f t="shared" si="187"/>
        <v>5.6162224304958599</v>
      </c>
      <c r="N2414" s="194">
        <f t="shared" si="188"/>
        <v>5.6162224304958599</v>
      </c>
    </row>
    <row r="2415" spans="5:14" x14ac:dyDescent="0.25">
      <c r="E2415" s="220">
        <f t="shared" si="189"/>
        <v>45744</v>
      </c>
      <c r="F2415" s="219">
        <f xml:space="preserve"> InpC!$F$28</f>
        <v>4</v>
      </c>
      <c r="G2415" s="217">
        <f t="shared" si="185"/>
        <v>2025</v>
      </c>
      <c r="H2415" s="216">
        <v>5.4695526813562045</v>
      </c>
      <c r="I2415" s="216">
        <v>6.0629546006518265</v>
      </c>
      <c r="J2415" s="194">
        <f t="shared" si="186"/>
        <v>5.7662536410040151</v>
      </c>
      <c r="K2415" s="219">
        <f>InpC!$F$55*100</f>
        <v>0.15</v>
      </c>
      <c r="L2415" s="219">
        <f>InpC!$F$64*100</f>
        <v>0</v>
      </c>
      <c r="M2415" s="194">
        <f t="shared" si="187"/>
        <v>5.6162536410040147</v>
      </c>
      <c r="N2415" s="194">
        <f t="shared" si="188"/>
        <v>5.6162536410040147</v>
      </c>
    </row>
    <row r="2416" spans="5:14" x14ac:dyDescent="0.25">
      <c r="E2416" s="220">
        <f t="shared" si="189"/>
        <v>45747</v>
      </c>
      <c r="F2416" s="219">
        <f xml:space="preserve"> InpC!$F$28</f>
        <v>4</v>
      </c>
      <c r="G2416" s="217">
        <f t="shared" si="185"/>
        <v>2025</v>
      </c>
      <c r="H2416" s="216">
        <v>5.469639629833023</v>
      </c>
      <c r="I2416" s="216">
        <v>6.0630417933839942</v>
      </c>
      <c r="J2416" s="194">
        <f t="shared" si="186"/>
        <v>5.7663407116085086</v>
      </c>
      <c r="K2416" s="219">
        <f>InpC!$F$55*100</f>
        <v>0.15</v>
      </c>
      <c r="L2416" s="219">
        <f>InpC!$F$64*100</f>
        <v>0</v>
      </c>
      <c r="M2416" s="194">
        <f t="shared" si="187"/>
        <v>5.6163407116085082</v>
      </c>
      <c r="N2416" s="194">
        <f t="shared" si="188"/>
        <v>5.6163407116085082</v>
      </c>
    </row>
    <row r="2417" spans="5:14" x14ac:dyDescent="0.25">
      <c r="E2417" s="220">
        <f t="shared" si="189"/>
        <v>45748</v>
      </c>
      <c r="F2417" s="219">
        <f xml:space="preserve"> InpC!$F$28</f>
        <v>4</v>
      </c>
      <c r="G2417" s="217">
        <f t="shared" si="185"/>
        <v>2026</v>
      </c>
      <c r="H2417" s="216">
        <v>5.4696667666080945</v>
      </c>
      <c r="I2417" s="216">
        <v>6.0630690063916193</v>
      </c>
      <c r="J2417" s="194">
        <f t="shared" si="186"/>
        <v>5.7663678864998573</v>
      </c>
      <c r="K2417" s="219">
        <f>InpC!$F$55*100</f>
        <v>0.15</v>
      </c>
      <c r="L2417" s="219">
        <f>InpC!$F$64*100</f>
        <v>0</v>
      </c>
      <c r="M2417" s="194">
        <f t="shared" si="187"/>
        <v>5.616367886499857</v>
      </c>
      <c r="N2417" s="194">
        <f t="shared" si="188"/>
        <v>5.616367886499857</v>
      </c>
    </row>
    <row r="2418" spans="5:14" x14ac:dyDescent="0.25">
      <c r="E2418" s="220">
        <f t="shared" si="189"/>
        <v>45749</v>
      </c>
      <c r="F2418" s="219">
        <f xml:space="preserve"> InpC!$F$28</f>
        <v>4</v>
      </c>
      <c r="G2418" s="217">
        <f t="shared" si="185"/>
        <v>2026</v>
      </c>
      <c r="H2418" s="216">
        <v>5.4696930268595789</v>
      </c>
      <c r="I2418" s="216">
        <v>6.0630953404132937</v>
      </c>
      <c r="J2418" s="194">
        <f t="shared" si="186"/>
        <v>5.7663941836364359</v>
      </c>
      <c r="K2418" s="219">
        <f>InpC!$F$55*100</f>
        <v>0.15</v>
      </c>
      <c r="L2418" s="219">
        <f>InpC!$F$64*100</f>
        <v>0</v>
      </c>
      <c r="M2418" s="194">
        <f t="shared" si="187"/>
        <v>5.6163941836364355</v>
      </c>
      <c r="N2418" s="194">
        <f t="shared" si="188"/>
        <v>5.6163941836364355</v>
      </c>
    </row>
    <row r="2419" spans="5:14" x14ac:dyDescent="0.25">
      <c r="E2419" s="220">
        <f t="shared" si="189"/>
        <v>45750</v>
      </c>
      <c r="F2419" s="219">
        <f xml:space="preserve"> InpC!$F$28</f>
        <v>4</v>
      </c>
      <c r="G2419" s="217">
        <f t="shared" si="185"/>
        <v>2026</v>
      </c>
      <c r="H2419" s="216">
        <v>5.4697187078061926</v>
      </c>
      <c r="I2419" s="216">
        <v>6.063121093502688</v>
      </c>
      <c r="J2419" s="194">
        <f t="shared" si="186"/>
        <v>5.7664199006544408</v>
      </c>
      <c r="K2419" s="219">
        <f>InpC!$F$55*100</f>
        <v>0.15</v>
      </c>
      <c r="L2419" s="219">
        <f>InpC!$F$64*100</f>
        <v>0</v>
      </c>
      <c r="M2419" s="194">
        <f t="shared" si="187"/>
        <v>5.6164199006544404</v>
      </c>
      <c r="N2419" s="194">
        <f t="shared" si="188"/>
        <v>5.6164199006544404</v>
      </c>
    </row>
    <row r="2420" spans="5:14" x14ac:dyDescent="0.25">
      <c r="E2420" s="220">
        <f t="shared" si="189"/>
        <v>45751</v>
      </c>
      <c r="F2420" s="219">
        <f xml:space="preserve"> InpC!$F$28</f>
        <v>4</v>
      </c>
      <c r="G2420" s="217">
        <f t="shared" si="185"/>
        <v>2026</v>
      </c>
      <c r="H2420" s="216">
        <v>5.4697433721781819</v>
      </c>
      <c r="I2420" s="216">
        <v>6.06314582716172</v>
      </c>
      <c r="J2420" s="194">
        <f t="shared" si="186"/>
        <v>5.7664445996699509</v>
      </c>
      <c r="K2420" s="219">
        <f>InpC!$F$55*100</f>
        <v>0.15</v>
      </c>
      <c r="L2420" s="219">
        <f>InpC!$F$64*100</f>
        <v>0</v>
      </c>
      <c r="M2420" s="194">
        <f t="shared" si="187"/>
        <v>5.6164445996699506</v>
      </c>
      <c r="N2420" s="194">
        <f t="shared" si="188"/>
        <v>5.6164445996699506</v>
      </c>
    </row>
    <row r="2421" spans="5:14" x14ac:dyDescent="0.25">
      <c r="E2421" s="220">
        <f t="shared" si="189"/>
        <v>45754</v>
      </c>
      <c r="F2421" s="219">
        <f xml:space="preserve"> InpC!$F$28</f>
        <v>4</v>
      </c>
      <c r="G2421" s="217">
        <f t="shared" si="185"/>
        <v>2026</v>
      </c>
      <c r="H2421" s="216">
        <v>5.4698130137990297</v>
      </c>
      <c r="I2421" s="216">
        <v>6.0632156644193858</v>
      </c>
      <c r="J2421" s="194">
        <f t="shared" si="186"/>
        <v>5.7665143391092073</v>
      </c>
      <c r="K2421" s="219">
        <f>InpC!$F$55*100</f>
        <v>0.15</v>
      </c>
      <c r="L2421" s="219">
        <f>InpC!$F$64*100</f>
        <v>0</v>
      </c>
      <c r="M2421" s="194">
        <f t="shared" si="187"/>
        <v>5.6165143391092069</v>
      </c>
      <c r="N2421" s="194">
        <f t="shared" si="188"/>
        <v>5.6165143391092069</v>
      </c>
    </row>
    <row r="2422" spans="5:14" x14ac:dyDescent="0.25">
      <c r="E2422" s="220">
        <f t="shared" si="189"/>
        <v>45755</v>
      </c>
      <c r="F2422" s="219">
        <f xml:space="preserve"> InpC!$F$28</f>
        <v>4</v>
      </c>
      <c r="G2422" s="217">
        <f t="shared" si="185"/>
        <v>2026</v>
      </c>
      <c r="H2422" s="216">
        <v>5.4698351150304525</v>
      </c>
      <c r="I2422" s="216">
        <v>6.0632378277374777</v>
      </c>
      <c r="J2422" s="194">
        <f t="shared" si="186"/>
        <v>5.7665364713839651</v>
      </c>
      <c r="K2422" s="219">
        <f>InpC!$F$55*100</f>
        <v>0.15</v>
      </c>
      <c r="L2422" s="219">
        <f>InpC!$F$64*100</f>
        <v>0</v>
      </c>
      <c r="M2422" s="194">
        <f t="shared" si="187"/>
        <v>5.6165364713839647</v>
      </c>
      <c r="N2422" s="194">
        <f t="shared" si="188"/>
        <v>5.6165364713839647</v>
      </c>
    </row>
    <row r="2423" spans="5:14" x14ac:dyDescent="0.25">
      <c r="E2423" s="220">
        <f t="shared" si="189"/>
        <v>45756</v>
      </c>
      <c r="F2423" s="219">
        <f xml:space="preserve"> InpC!$F$28</f>
        <v>4</v>
      </c>
      <c r="G2423" s="217">
        <f t="shared" si="185"/>
        <v>2026</v>
      </c>
      <c r="H2423" s="216">
        <v>5.4698567064428216</v>
      </c>
      <c r="I2423" s="216">
        <v>6.0632594798043282</v>
      </c>
      <c r="J2423" s="194">
        <f t="shared" si="186"/>
        <v>5.7665580931235745</v>
      </c>
      <c r="K2423" s="219">
        <f>InpC!$F$55*100</f>
        <v>0.15</v>
      </c>
      <c r="L2423" s="219">
        <f>InpC!$F$64*100</f>
        <v>0</v>
      </c>
      <c r="M2423" s="194">
        <f t="shared" si="187"/>
        <v>5.6165580931235741</v>
      </c>
      <c r="N2423" s="194">
        <f t="shared" si="188"/>
        <v>5.6165580931235741</v>
      </c>
    </row>
    <row r="2424" spans="5:14" x14ac:dyDescent="0.25">
      <c r="E2424" s="220">
        <f t="shared" si="189"/>
        <v>45757</v>
      </c>
      <c r="F2424" s="219">
        <f xml:space="preserve"> InpC!$F$28</f>
        <v>4</v>
      </c>
      <c r="G2424" s="217">
        <f t="shared" si="185"/>
        <v>2026</v>
      </c>
      <c r="H2424" s="216">
        <v>5.4698778404226989</v>
      </c>
      <c r="I2424" s="216">
        <v>6.063280673153626</v>
      </c>
      <c r="J2424" s="194">
        <f t="shared" si="186"/>
        <v>5.7665792567881624</v>
      </c>
      <c r="K2424" s="219">
        <f>InpC!$F$55*100</f>
        <v>0.15</v>
      </c>
      <c r="L2424" s="219">
        <f>InpC!$F$64*100</f>
        <v>0</v>
      </c>
      <c r="M2424" s="194">
        <f t="shared" si="187"/>
        <v>5.6165792567881621</v>
      </c>
      <c r="N2424" s="194">
        <f t="shared" si="188"/>
        <v>5.6165792567881621</v>
      </c>
    </row>
    <row r="2425" spans="5:14" x14ac:dyDescent="0.25">
      <c r="E2425" s="220">
        <f t="shared" si="189"/>
        <v>45758</v>
      </c>
      <c r="F2425" s="219">
        <f xml:space="preserve"> InpC!$F$28</f>
        <v>4</v>
      </c>
      <c r="G2425" s="217">
        <f t="shared" si="185"/>
        <v>2026</v>
      </c>
      <c r="H2425" s="216">
        <v>5.4698983245041521</v>
      </c>
      <c r="I2425" s="216">
        <v>6.0633012147788268</v>
      </c>
      <c r="J2425" s="194">
        <f t="shared" si="186"/>
        <v>5.7665997696414895</v>
      </c>
      <c r="K2425" s="219">
        <f>InpC!$F$55*100</f>
        <v>0.15</v>
      </c>
      <c r="L2425" s="219">
        <f>InpC!$F$64*100</f>
        <v>0</v>
      </c>
      <c r="M2425" s="194">
        <f t="shared" si="187"/>
        <v>5.6165997696414891</v>
      </c>
      <c r="N2425" s="194">
        <f t="shared" si="188"/>
        <v>5.6165997696414891</v>
      </c>
    </row>
    <row r="2426" spans="5:14" x14ac:dyDescent="0.25">
      <c r="E2426" s="220">
        <f t="shared" si="189"/>
        <v>45761</v>
      </c>
      <c r="F2426" s="219">
        <f xml:space="preserve"> InpC!$F$28</f>
        <v>4</v>
      </c>
      <c r="G2426" s="217">
        <f t="shared" si="185"/>
        <v>2026</v>
      </c>
      <c r="H2426" s="216">
        <v>5.4699586049285598</v>
      </c>
      <c r="I2426" s="216">
        <v>6.0633616645425548</v>
      </c>
      <c r="J2426" s="194">
        <f t="shared" si="186"/>
        <v>5.7666601347355577</v>
      </c>
      <c r="K2426" s="219">
        <f>InpC!$F$55*100</f>
        <v>0.15</v>
      </c>
      <c r="L2426" s="219">
        <f>InpC!$F$64*100</f>
        <v>0</v>
      </c>
      <c r="M2426" s="194">
        <f t="shared" si="187"/>
        <v>5.6166601347355574</v>
      </c>
      <c r="N2426" s="194">
        <f t="shared" si="188"/>
        <v>5.6166601347355574</v>
      </c>
    </row>
    <row r="2427" spans="5:14" x14ac:dyDescent="0.25">
      <c r="E2427" s="220">
        <f t="shared" si="189"/>
        <v>45762</v>
      </c>
      <c r="F2427" s="219">
        <f xml:space="preserve"> InpC!$F$28</f>
        <v>4</v>
      </c>
      <c r="G2427" s="217">
        <f t="shared" si="185"/>
        <v>2026</v>
      </c>
      <c r="H2427" s="216">
        <v>5.4699784824368214</v>
      </c>
      <c r="I2427" s="216">
        <v>6.0633815978905492</v>
      </c>
      <c r="J2427" s="194">
        <f t="shared" si="186"/>
        <v>5.7666800401636849</v>
      </c>
      <c r="K2427" s="219">
        <f>InpC!$F$55*100</f>
        <v>0.15</v>
      </c>
      <c r="L2427" s="219">
        <f>InpC!$F$64*100</f>
        <v>0</v>
      </c>
      <c r="M2427" s="194">
        <f t="shared" si="187"/>
        <v>5.6166800401636845</v>
      </c>
      <c r="N2427" s="194">
        <f t="shared" si="188"/>
        <v>5.6166800401636845</v>
      </c>
    </row>
    <row r="2428" spans="5:14" x14ac:dyDescent="0.25">
      <c r="E2428" s="220">
        <f t="shared" si="189"/>
        <v>45763</v>
      </c>
      <c r="F2428" s="219">
        <f xml:space="preserve"> InpC!$F$28</f>
        <v>4</v>
      </c>
      <c r="G2428" s="217">
        <f t="shared" si="185"/>
        <v>2026</v>
      </c>
      <c r="H2428" s="216">
        <v>5.4699979719460279</v>
      </c>
      <c r="I2428" s="216">
        <v>6.0634011421494938</v>
      </c>
      <c r="J2428" s="194">
        <f t="shared" si="186"/>
        <v>5.7666995570477608</v>
      </c>
      <c r="K2428" s="219">
        <f>InpC!$F$55*100</f>
        <v>0.15</v>
      </c>
      <c r="L2428" s="219">
        <f>InpC!$F$64*100</f>
        <v>0</v>
      </c>
      <c r="M2428" s="194">
        <f t="shared" si="187"/>
        <v>5.6166995570477605</v>
      </c>
      <c r="N2428" s="194">
        <f t="shared" si="188"/>
        <v>5.6166995570477605</v>
      </c>
    </row>
    <row r="2429" spans="5:14" x14ac:dyDescent="0.25">
      <c r="E2429" s="220">
        <f t="shared" si="189"/>
        <v>45764</v>
      </c>
      <c r="F2429" s="219">
        <f xml:space="preserve"> InpC!$F$28</f>
        <v>4</v>
      </c>
      <c r="G2429" s="217">
        <f t="shared" si="185"/>
        <v>2026</v>
      </c>
      <c r="H2429" s="216">
        <v>5.4700171258760255</v>
      </c>
      <c r="I2429" s="216">
        <v>6.0634203498865613</v>
      </c>
      <c r="J2429" s="194">
        <f t="shared" si="186"/>
        <v>5.766718737881293</v>
      </c>
      <c r="K2429" s="219">
        <f>InpC!$F$55*100</f>
        <v>0.15</v>
      </c>
      <c r="L2429" s="219">
        <f>InpC!$F$64*100</f>
        <v>0</v>
      </c>
      <c r="M2429" s="194">
        <f t="shared" si="187"/>
        <v>5.6167187378812926</v>
      </c>
      <c r="N2429" s="194">
        <f t="shared" si="188"/>
        <v>5.6167187378812926</v>
      </c>
    </row>
    <row r="2430" spans="5:14" x14ac:dyDescent="0.25">
      <c r="E2430" s="220">
        <f t="shared" si="189"/>
        <v>45765</v>
      </c>
      <c r="F2430" s="219">
        <f xml:space="preserve"> InpC!$F$28</f>
        <v>4</v>
      </c>
      <c r="G2430" s="217">
        <f t="shared" si="185"/>
        <v>2026</v>
      </c>
      <c r="H2430" s="216">
        <v>5.4700364863186968</v>
      </c>
      <c r="I2430" s="216">
        <v>6.0634397647164162</v>
      </c>
      <c r="J2430" s="194">
        <f t="shared" si="186"/>
        <v>5.7667381255175565</v>
      </c>
      <c r="K2430" s="219">
        <f>InpC!$F$55*100</f>
        <v>0.15</v>
      </c>
      <c r="L2430" s="219">
        <f>InpC!$F$64*100</f>
        <v>0</v>
      </c>
      <c r="M2430" s="194">
        <f t="shared" si="187"/>
        <v>5.6167381255175561</v>
      </c>
      <c r="N2430" s="194">
        <f t="shared" si="188"/>
        <v>5.6167381255175561</v>
      </c>
    </row>
    <row r="2431" spans="5:14" x14ac:dyDescent="0.25">
      <c r="E2431" s="220">
        <f t="shared" si="189"/>
        <v>45768</v>
      </c>
      <c r="F2431" s="219">
        <f xml:space="preserve"> InpC!$F$28</f>
        <v>4</v>
      </c>
      <c r="G2431" s="217">
        <f t="shared" si="185"/>
        <v>2026</v>
      </c>
      <c r="H2431" s="216">
        <v>5.4700948615300282</v>
      </c>
      <c r="I2431" s="216">
        <v>6.0634983039148382</v>
      </c>
      <c r="J2431" s="194">
        <f t="shared" si="186"/>
        <v>5.7667965827224332</v>
      </c>
      <c r="K2431" s="219">
        <f>InpC!$F$55*100</f>
        <v>0.15</v>
      </c>
      <c r="L2431" s="219">
        <f>InpC!$F$64*100</f>
        <v>0</v>
      </c>
      <c r="M2431" s="194">
        <f t="shared" si="187"/>
        <v>5.6167965827224329</v>
      </c>
      <c r="N2431" s="194">
        <f t="shared" si="188"/>
        <v>5.6167965827224329</v>
      </c>
    </row>
    <row r="2432" spans="5:14" x14ac:dyDescent="0.25">
      <c r="E2432" s="220">
        <f t="shared" si="189"/>
        <v>45769</v>
      </c>
      <c r="F2432" s="219">
        <f xml:space="preserve"> InpC!$F$28</f>
        <v>4</v>
      </c>
      <c r="G2432" s="217">
        <f t="shared" si="185"/>
        <v>2026</v>
      </c>
      <c r="H2432" s="216">
        <v>5.470114592482922</v>
      </c>
      <c r="I2432" s="216">
        <v>6.0635180902957497</v>
      </c>
      <c r="J2432" s="194">
        <f t="shared" si="186"/>
        <v>5.7668163413893359</v>
      </c>
      <c r="K2432" s="219">
        <f>InpC!$F$55*100</f>
        <v>0.15</v>
      </c>
      <c r="L2432" s="219">
        <f>InpC!$F$64*100</f>
        <v>0</v>
      </c>
      <c r="M2432" s="194">
        <f t="shared" si="187"/>
        <v>5.6168163413893355</v>
      </c>
      <c r="N2432" s="194">
        <f t="shared" si="188"/>
        <v>5.6168163413893355</v>
      </c>
    </row>
    <row r="2433" spans="5:14" x14ac:dyDescent="0.25">
      <c r="E2433" s="220">
        <f t="shared" si="189"/>
        <v>45770</v>
      </c>
      <c r="F2433" s="219">
        <f xml:space="preserve"> InpC!$F$28</f>
        <v>4</v>
      </c>
      <c r="G2433" s="217">
        <f t="shared" si="185"/>
        <v>2026</v>
      </c>
      <c r="H2433" s="216">
        <v>5.4701344246031569</v>
      </c>
      <c r="I2433" s="216">
        <v>6.0635379781281751</v>
      </c>
      <c r="J2433" s="194">
        <f t="shared" si="186"/>
        <v>5.766836201365666</v>
      </c>
      <c r="K2433" s="219">
        <f>InpC!$F$55*100</f>
        <v>0.15</v>
      </c>
      <c r="L2433" s="219">
        <f>InpC!$F$64*100</f>
        <v>0</v>
      </c>
      <c r="M2433" s="194">
        <f t="shared" si="187"/>
        <v>5.6168362013656656</v>
      </c>
      <c r="N2433" s="194">
        <f t="shared" si="188"/>
        <v>5.6168362013656656</v>
      </c>
    </row>
    <row r="2434" spans="5:14" x14ac:dyDescent="0.25">
      <c r="E2434" s="220">
        <f t="shared" si="189"/>
        <v>45771</v>
      </c>
      <c r="F2434" s="219">
        <f xml:space="preserve"> InpC!$F$28</f>
        <v>4</v>
      </c>
      <c r="G2434" s="217">
        <f t="shared" si="185"/>
        <v>2026</v>
      </c>
      <c r="H2434" s="216">
        <v>5.4701546551300995</v>
      </c>
      <c r="I2434" s="216">
        <v>6.0635582654865017</v>
      </c>
      <c r="J2434" s="194">
        <f t="shared" si="186"/>
        <v>5.7668564603083006</v>
      </c>
      <c r="K2434" s="219">
        <f>InpC!$F$55*100</f>
        <v>0.15</v>
      </c>
      <c r="L2434" s="219">
        <f>InpC!$F$64*100</f>
        <v>0</v>
      </c>
      <c r="M2434" s="194">
        <f t="shared" si="187"/>
        <v>5.6168564603083002</v>
      </c>
      <c r="N2434" s="194">
        <f t="shared" si="188"/>
        <v>5.6168564603083002</v>
      </c>
    </row>
    <row r="2435" spans="5:14" x14ac:dyDescent="0.25">
      <c r="E2435" s="220">
        <f t="shared" si="189"/>
        <v>45772</v>
      </c>
      <c r="F2435" s="219">
        <f xml:space="preserve"> InpC!$F$28</f>
        <v>4</v>
      </c>
      <c r="G2435" s="217">
        <f t="shared" si="185"/>
        <v>2026</v>
      </c>
      <c r="H2435" s="216">
        <v>5.4701752140243309</v>
      </c>
      <c r="I2435" s="216">
        <v>6.0635788821345349</v>
      </c>
      <c r="J2435" s="194">
        <f t="shared" si="186"/>
        <v>5.7668770480794329</v>
      </c>
      <c r="K2435" s="219">
        <f>InpC!$F$55*100</f>
        <v>0.15</v>
      </c>
      <c r="L2435" s="219">
        <f>InpC!$F$64*100</f>
        <v>0</v>
      </c>
      <c r="M2435" s="194">
        <f t="shared" si="187"/>
        <v>5.6168770480794326</v>
      </c>
      <c r="N2435" s="194">
        <f t="shared" si="188"/>
        <v>5.6168770480794326</v>
      </c>
    </row>
    <row r="2436" spans="5:14" x14ac:dyDescent="0.25">
      <c r="E2436" s="220">
        <f t="shared" si="189"/>
        <v>45775</v>
      </c>
      <c r="F2436" s="219">
        <f xml:space="preserve"> InpC!$F$28</f>
        <v>4</v>
      </c>
      <c r="G2436" s="217">
        <f t="shared" si="185"/>
        <v>2026</v>
      </c>
      <c r="H2436" s="216">
        <v>5.470239384853226</v>
      </c>
      <c r="I2436" s="216">
        <v>6.0636432332314305</v>
      </c>
      <c r="J2436" s="194">
        <f t="shared" si="186"/>
        <v>5.7669413090423287</v>
      </c>
      <c r="K2436" s="219">
        <f>InpC!$F$55*100</f>
        <v>0.15</v>
      </c>
      <c r="L2436" s="219">
        <f>InpC!$F$64*100</f>
        <v>0</v>
      </c>
      <c r="M2436" s="194">
        <f t="shared" si="187"/>
        <v>5.6169413090423284</v>
      </c>
      <c r="N2436" s="194">
        <f t="shared" si="188"/>
        <v>5.6169413090423284</v>
      </c>
    </row>
    <row r="2437" spans="5:14" x14ac:dyDescent="0.25">
      <c r="E2437" s="220">
        <f t="shared" si="189"/>
        <v>45776</v>
      </c>
      <c r="F2437" s="219">
        <f xml:space="preserve"> InpC!$F$28</f>
        <v>4</v>
      </c>
      <c r="G2437" s="217">
        <f t="shared" si="185"/>
        <v>2026</v>
      </c>
      <c r="H2437" s="216">
        <v>5.4702616586608022</v>
      </c>
      <c r="I2437" s="216">
        <v>6.0636655696103103</v>
      </c>
      <c r="J2437" s="194">
        <f t="shared" si="186"/>
        <v>5.7669636141355562</v>
      </c>
      <c r="K2437" s="219">
        <f>InpC!$F$55*100</f>
        <v>0.15</v>
      </c>
      <c r="L2437" s="219">
        <f>InpC!$F$64*100</f>
        <v>0</v>
      </c>
      <c r="M2437" s="194">
        <f t="shared" si="187"/>
        <v>5.6169636141355559</v>
      </c>
      <c r="N2437" s="194">
        <f t="shared" si="188"/>
        <v>5.6169636141355559</v>
      </c>
    </row>
    <row r="2438" spans="5:14" x14ac:dyDescent="0.25">
      <c r="E2438" s="220">
        <f t="shared" si="189"/>
        <v>45777</v>
      </c>
      <c r="F2438" s="219">
        <f xml:space="preserve"> InpC!$F$28</f>
        <v>4</v>
      </c>
      <c r="G2438" s="217">
        <f t="shared" si="185"/>
        <v>2026</v>
      </c>
      <c r="H2438" s="216">
        <v>5.4702846451962328</v>
      </c>
      <c r="I2438" s="216">
        <v>6.0636886207192431</v>
      </c>
      <c r="J2438" s="194">
        <f t="shared" si="186"/>
        <v>5.7669866329577379</v>
      </c>
      <c r="K2438" s="219">
        <f>InpC!$F$55*100</f>
        <v>0.15</v>
      </c>
      <c r="L2438" s="219">
        <f>InpC!$F$64*100</f>
        <v>0</v>
      </c>
      <c r="M2438" s="194">
        <f t="shared" si="187"/>
        <v>5.6169866329577376</v>
      </c>
      <c r="N2438" s="194">
        <f t="shared" si="188"/>
        <v>5.6169866329577376</v>
      </c>
    </row>
    <row r="2439" spans="5:14" x14ac:dyDescent="0.25">
      <c r="E2439" s="220">
        <f t="shared" si="189"/>
        <v>45778</v>
      </c>
      <c r="F2439" s="219">
        <f xml:space="preserve"> InpC!$F$28</f>
        <v>4</v>
      </c>
      <c r="G2439" s="217">
        <f t="shared" ref="G2439:G2502" si="190">YEAR(E2439) + IF(MONTH(E2439) &gt;= F2439, 1, 0)</f>
        <v>2026</v>
      </c>
      <c r="H2439" s="216">
        <v>5.4703083969280586</v>
      </c>
      <c r="I2439" s="216">
        <v>6.0637124391741182</v>
      </c>
      <c r="J2439" s="194">
        <f t="shared" ref="J2439:J2502" si="191">IFERROR(AVERAGE(H2439:I2439),"")</f>
        <v>5.7670104180510879</v>
      </c>
      <c r="K2439" s="219">
        <f>InpC!$F$55*100</f>
        <v>0.15</v>
      </c>
      <c r="L2439" s="219">
        <f>InpC!$F$64*100</f>
        <v>0</v>
      </c>
      <c r="M2439" s="194">
        <f t="shared" ref="M2439:M2502" si="192" xml:space="preserve"> IFERROR(J2439 - K2439,"")</f>
        <v>5.6170104180510876</v>
      </c>
      <c r="N2439" s="194">
        <f t="shared" ref="N2439:N2502" si="193">IFERROR(J2439-K2439+L2439,"")</f>
        <v>5.6170104180510876</v>
      </c>
    </row>
    <row r="2440" spans="5:14" x14ac:dyDescent="0.25">
      <c r="E2440" s="220">
        <f t="shared" ref="E2440:E2503" si="194">WORKDAY(E2439,1,)</f>
        <v>45779</v>
      </c>
      <c r="F2440" s="219">
        <f xml:space="preserve"> InpC!$F$28</f>
        <v>4</v>
      </c>
      <c r="G2440" s="217">
        <f t="shared" si="190"/>
        <v>2026</v>
      </c>
      <c r="H2440" s="216">
        <v>5.470332598803096</v>
      </c>
      <c r="I2440" s="216">
        <v>6.0637367090367711</v>
      </c>
      <c r="J2440" s="194">
        <f t="shared" si="191"/>
        <v>5.767034653919934</v>
      </c>
      <c r="K2440" s="219">
        <f>InpC!$F$55*100</f>
        <v>0.15</v>
      </c>
      <c r="L2440" s="219">
        <f>InpC!$F$64*100</f>
        <v>0</v>
      </c>
      <c r="M2440" s="194">
        <f t="shared" si="192"/>
        <v>5.6170346539199336</v>
      </c>
      <c r="N2440" s="194">
        <f t="shared" si="193"/>
        <v>5.6170346539199336</v>
      </c>
    </row>
    <row r="2441" spans="5:14" x14ac:dyDescent="0.25">
      <c r="E2441" s="220">
        <f t="shared" si="194"/>
        <v>45782</v>
      </c>
      <c r="F2441" s="219">
        <f xml:space="preserve"> InpC!$F$28</f>
        <v>4</v>
      </c>
      <c r="G2441" s="217">
        <f t="shared" si="190"/>
        <v>2026</v>
      </c>
      <c r="H2441" s="216">
        <v>5.4704101436036545</v>
      </c>
      <c r="I2441" s="216">
        <v>6.0638144716751441</v>
      </c>
      <c r="J2441" s="194">
        <f t="shared" si="191"/>
        <v>5.7671123076393993</v>
      </c>
      <c r="K2441" s="219">
        <f>InpC!$F$55*100</f>
        <v>0.15</v>
      </c>
      <c r="L2441" s="219">
        <f>InpC!$F$64*100</f>
        <v>0</v>
      </c>
      <c r="M2441" s="194">
        <f t="shared" si="192"/>
        <v>5.6171123076393989</v>
      </c>
      <c r="N2441" s="194">
        <f t="shared" si="193"/>
        <v>5.6171123076393989</v>
      </c>
    </row>
    <row r="2442" spans="5:14" x14ac:dyDescent="0.25">
      <c r="E2442" s="220">
        <f t="shared" si="194"/>
        <v>45783</v>
      </c>
      <c r="F2442" s="219">
        <f xml:space="preserve"> InpC!$F$28</f>
        <v>4</v>
      </c>
      <c r="G2442" s="217">
        <f t="shared" si="190"/>
        <v>2026</v>
      </c>
      <c r="H2442" s="216">
        <v>5.4704377721227271</v>
      </c>
      <c r="I2442" s="216">
        <v>6.0638421778078655</v>
      </c>
      <c r="J2442" s="194">
        <f t="shared" si="191"/>
        <v>5.7671399749652963</v>
      </c>
      <c r="K2442" s="219">
        <f>InpC!$F$55*100</f>
        <v>0.15</v>
      </c>
      <c r="L2442" s="219">
        <f>InpC!$F$64*100</f>
        <v>0</v>
      </c>
      <c r="M2442" s="194">
        <f t="shared" si="192"/>
        <v>5.6171399749652959</v>
      </c>
      <c r="N2442" s="194">
        <f t="shared" si="193"/>
        <v>5.6171399749652959</v>
      </c>
    </row>
    <row r="2443" spans="5:14" x14ac:dyDescent="0.25">
      <c r="E2443" s="220">
        <f t="shared" si="194"/>
        <v>45784</v>
      </c>
      <c r="F2443" s="219">
        <f xml:space="preserve"> InpC!$F$28</f>
        <v>4</v>
      </c>
      <c r="G2443" s="217">
        <f t="shared" si="190"/>
        <v>2026</v>
      </c>
      <c r="H2443" s="216">
        <v>5.4704664800808045</v>
      </c>
      <c r="I2443" s="216">
        <v>6.0638709664118995</v>
      </c>
      <c r="J2443" s="194">
        <f t="shared" si="191"/>
        <v>5.7671687232463515</v>
      </c>
      <c r="K2443" s="219">
        <f>InpC!$F$55*100</f>
        <v>0.15</v>
      </c>
      <c r="L2443" s="219">
        <f>InpC!$F$64*100</f>
        <v>0</v>
      </c>
      <c r="M2443" s="194">
        <f t="shared" si="192"/>
        <v>5.6171687232463512</v>
      </c>
      <c r="N2443" s="194">
        <f t="shared" si="193"/>
        <v>5.6171687232463512</v>
      </c>
    </row>
    <row r="2444" spans="5:14" x14ac:dyDescent="0.25">
      <c r="E2444" s="220">
        <f t="shared" si="194"/>
        <v>45785</v>
      </c>
      <c r="F2444" s="219">
        <f xml:space="preserve"> InpC!$F$28</f>
        <v>4</v>
      </c>
      <c r="G2444" s="217">
        <f t="shared" si="190"/>
        <v>2026</v>
      </c>
      <c r="H2444" s="216">
        <v>5.470495952538168</v>
      </c>
      <c r="I2444" s="216">
        <v>6.0639005216628572</v>
      </c>
      <c r="J2444" s="194">
        <f t="shared" si="191"/>
        <v>5.7671982371005122</v>
      </c>
      <c r="K2444" s="219">
        <f>InpC!$F$55*100</f>
        <v>0.15</v>
      </c>
      <c r="L2444" s="219">
        <f>InpC!$F$64*100</f>
        <v>0</v>
      </c>
      <c r="M2444" s="194">
        <f t="shared" si="192"/>
        <v>5.6171982371005118</v>
      </c>
      <c r="N2444" s="194">
        <f t="shared" si="193"/>
        <v>5.6171982371005118</v>
      </c>
    </row>
    <row r="2445" spans="5:14" x14ac:dyDescent="0.25">
      <c r="E2445" s="220">
        <f t="shared" si="194"/>
        <v>45786</v>
      </c>
      <c r="F2445" s="219">
        <f xml:space="preserve"> InpC!$F$28</f>
        <v>4</v>
      </c>
      <c r="G2445" s="217">
        <f t="shared" si="190"/>
        <v>2026</v>
      </c>
      <c r="H2445" s="216">
        <v>5.4705266704685007</v>
      </c>
      <c r="I2445" s="216">
        <v>6.063931325885541</v>
      </c>
      <c r="J2445" s="194">
        <f t="shared" si="191"/>
        <v>5.7672289981770213</v>
      </c>
      <c r="K2445" s="219">
        <f>InpC!$F$55*100</f>
        <v>0.15</v>
      </c>
      <c r="L2445" s="219">
        <f>InpC!$F$64*100</f>
        <v>0</v>
      </c>
      <c r="M2445" s="194">
        <f t="shared" si="192"/>
        <v>5.6172289981770209</v>
      </c>
      <c r="N2445" s="194">
        <f t="shared" si="193"/>
        <v>5.6172289981770209</v>
      </c>
    </row>
    <row r="2446" spans="5:14" x14ac:dyDescent="0.25">
      <c r="E2446" s="220">
        <f t="shared" si="194"/>
        <v>45789</v>
      </c>
      <c r="F2446" s="219">
        <f xml:space="preserve"> InpC!$F$28</f>
        <v>4</v>
      </c>
      <c r="G2446" s="217">
        <f t="shared" si="190"/>
        <v>2026</v>
      </c>
      <c r="H2446" s="216">
        <v>5.4706254126851039</v>
      </c>
      <c r="I2446" s="216">
        <v>6.0640303454871702</v>
      </c>
      <c r="J2446" s="194">
        <f t="shared" si="191"/>
        <v>5.7673278790861371</v>
      </c>
      <c r="K2446" s="219">
        <f>InpC!$F$55*100</f>
        <v>0.15</v>
      </c>
      <c r="L2446" s="219">
        <f>InpC!$F$64*100</f>
        <v>0</v>
      </c>
      <c r="M2446" s="194">
        <f t="shared" si="192"/>
        <v>5.6173278790861367</v>
      </c>
      <c r="N2446" s="194">
        <f t="shared" si="193"/>
        <v>5.6173278790861367</v>
      </c>
    </row>
    <row r="2447" spans="5:14" x14ac:dyDescent="0.25">
      <c r="E2447" s="220">
        <f t="shared" si="194"/>
        <v>45790</v>
      </c>
      <c r="F2447" s="219">
        <f xml:space="preserve"> InpC!$F$28</f>
        <v>4</v>
      </c>
      <c r="G2447" s="217">
        <f t="shared" si="190"/>
        <v>2026</v>
      </c>
      <c r="H2447" s="216">
        <v>5.4706608403692902</v>
      </c>
      <c r="I2447" s="216">
        <v>6.0640658726942132</v>
      </c>
      <c r="J2447" s="194">
        <f t="shared" si="191"/>
        <v>5.7673633565317513</v>
      </c>
      <c r="K2447" s="219">
        <f>InpC!$F$55*100</f>
        <v>0.15</v>
      </c>
      <c r="L2447" s="219">
        <f>InpC!$F$64*100</f>
        <v>0</v>
      </c>
      <c r="M2447" s="194">
        <f t="shared" si="192"/>
        <v>5.6173633565317509</v>
      </c>
      <c r="N2447" s="194">
        <f t="shared" si="193"/>
        <v>5.6173633565317509</v>
      </c>
    </row>
    <row r="2448" spans="5:14" x14ac:dyDescent="0.25">
      <c r="E2448" s="220">
        <f t="shared" si="194"/>
        <v>45791</v>
      </c>
      <c r="F2448" s="219">
        <f xml:space="preserve"> InpC!$F$28</f>
        <v>4</v>
      </c>
      <c r="G2448" s="217">
        <f t="shared" si="190"/>
        <v>2026</v>
      </c>
      <c r="H2448" s="216">
        <v>5.4706975305621075</v>
      </c>
      <c r="I2448" s="216">
        <v>6.0641026659564501</v>
      </c>
      <c r="J2448" s="194">
        <f t="shared" si="191"/>
        <v>5.7674000982592784</v>
      </c>
      <c r="K2448" s="219">
        <f>InpC!$F$55*100</f>
        <v>0.15</v>
      </c>
      <c r="L2448" s="219">
        <f>InpC!$F$64*100</f>
        <v>0</v>
      </c>
      <c r="M2448" s="194">
        <f t="shared" si="192"/>
        <v>5.617400098259278</v>
      </c>
      <c r="N2448" s="194">
        <f t="shared" si="193"/>
        <v>5.617400098259278</v>
      </c>
    </row>
    <row r="2449" spans="5:14" x14ac:dyDescent="0.25">
      <c r="E2449" s="220">
        <f t="shared" si="194"/>
        <v>45792</v>
      </c>
      <c r="F2449" s="219">
        <f xml:space="preserve"> InpC!$F$28</f>
        <v>4</v>
      </c>
      <c r="G2449" s="217">
        <f t="shared" si="190"/>
        <v>2026</v>
      </c>
      <c r="H2449" s="216">
        <v>5.4707356581296995</v>
      </c>
      <c r="I2449" s="216">
        <v>6.0641409006313429</v>
      </c>
      <c r="J2449" s="194">
        <f t="shared" si="191"/>
        <v>5.7674382793805208</v>
      </c>
      <c r="K2449" s="219">
        <f>InpC!$F$55*100</f>
        <v>0.15</v>
      </c>
      <c r="L2449" s="219">
        <f>InpC!$F$64*100</f>
        <v>0</v>
      </c>
      <c r="M2449" s="194">
        <f t="shared" si="192"/>
        <v>5.6174382793805204</v>
      </c>
      <c r="N2449" s="194">
        <f t="shared" si="193"/>
        <v>5.6174382793805204</v>
      </c>
    </row>
    <row r="2450" spans="5:14" x14ac:dyDescent="0.25">
      <c r="E2450" s="220">
        <f t="shared" si="194"/>
        <v>45793</v>
      </c>
      <c r="F2450" s="219">
        <f xml:space="preserve"> InpC!$F$28</f>
        <v>4</v>
      </c>
      <c r="G2450" s="217">
        <f t="shared" si="190"/>
        <v>2026</v>
      </c>
      <c r="H2450" s="216">
        <v>5.4707752141430754</v>
      </c>
      <c r="I2450" s="216">
        <v>6.0641805677647431</v>
      </c>
      <c r="J2450" s="194">
        <f t="shared" si="191"/>
        <v>5.7674778909539093</v>
      </c>
      <c r="K2450" s="219">
        <f>InpC!$F$55*100</f>
        <v>0.15</v>
      </c>
      <c r="L2450" s="219">
        <f>InpC!$F$64*100</f>
        <v>0</v>
      </c>
      <c r="M2450" s="194">
        <f t="shared" si="192"/>
        <v>5.6174778909539089</v>
      </c>
      <c r="N2450" s="194">
        <f t="shared" si="193"/>
        <v>5.6174778909539089</v>
      </c>
    </row>
    <row r="2451" spans="5:14" x14ac:dyDescent="0.25">
      <c r="E2451" s="220">
        <f t="shared" si="194"/>
        <v>45796</v>
      </c>
      <c r="F2451" s="219">
        <f xml:space="preserve"> InpC!$F$28</f>
        <v>4</v>
      </c>
      <c r="G2451" s="217">
        <f t="shared" si="190"/>
        <v>2026</v>
      </c>
      <c r="H2451" s="216">
        <v>5.4709029159104805</v>
      </c>
      <c r="I2451" s="216">
        <v>6.0643086282694325</v>
      </c>
      <c r="J2451" s="194">
        <f t="shared" si="191"/>
        <v>5.7676057720899561</v>
      </c>
      <c r="K2451" s="219">
        <f>InpC!$F$55*100</f>
        <v>0.15</v>
      </c>
      <c r="L2451" s="219">
        <f>InpC!$F$64*100</f>
        <v>0</v>
      </c>
      <c r="M2451" s="194">
        <f t="shared" si="192"/>
        <v>5.6176057720899557</v>
      </c>
      <c r="N2451" s="194">
        <f t="shared" si="193"/>
        <v>5.6176057720899557</v>
      </c>
    </row>
    <row r="2452" spans="5:14" x14ac:dyDescent="0.25">
      <c r="E2452" s="220">
        <f t="shared" si="194"/>
        <v>45797</v>
      </c>
      <c r="F2452" s="219">
        <f xml:space="preserve"> InpC!$F$28</f>
        <v>4</v>
      </c>
      <c r="G2452" s="217">
        <f t="shared" si="190"/>
        <v>2026</v>
      </c>
      <c r="H2452" s="216">
        <v>5.4709486792108741</v>
      </c>
      <c r="I2452" s="216">
        <v>6.0643545201271243</v>
      </c>
      <c r="J2452" s="194">
        <f t="shared" si="191"/>
        <v>5.7676515996689997</v>
      </c>
      <c r="K2452" s="219">
        <f>InpC!$F$55*100</f>
        <v>0.15</v>
      </c>
      <c r="L2452" s="219">
        <f>InpC!$F$64*100</f>
        <v>0</v>
      </c>
      <c r="M2452" s="194">
        <f t="shared" si="192"/>
        <v>5.6176515996689993</v>
      </c>
      <c r="N2452" s="194">
        <f t="shared" si="193"/>
        <v>5.6176515996689993</v>
      </c>
    </row>
    <row r="2453" spans="5:14" x14ac:dyDescent="0.25">
      <c r="E2453" s="220">
        <f t="shared" si="194"/>
        <v>45798</v>
      </c>
      <c r="F2453" s="219">
        <f xml:space="preserve"> InpC!$F$28</f>
        <v>4</v>
      </c>
      <c r="G2453" s="217">
        <f t="shared" si="190"/>
        <v>2026</v>
      </c>
      <c r="H2453" s="216">
        <v>5.4709961329207024</v>
      </c>
      <c r="I2453" s="216">
        <v>6.0644021071428966</v>
      </c>
      <c r="J2453" s="194">
        <f t="shared" si="191"/>
        <v>5.7676991200318</v>
      </c>
      <c r="K2453" s="219">
        <f>InpC!$F$55*100</f>
        <v>0.15</v>
      </c>
      <c r="L2453" s="219">
        <f>InpC!$F$64*100</f>
        <v>0</v>
      </c>
      <c r="M2453" s="194">
        <f t="shared" si="192"/>
        <v>5.6176991200317996</v>
      </c>
      <c r="N2453" s="194">
        <f t="shared" si="193"/>
        <v>5.6176991200317996</v>
      </c>
    </row>
    <row r="2454" spans="5:14" x14ac:dyDescent="0.25">
      <c r="E2454" s="220">
        <f t="shared" si="194"/>
        <v>45799</v>
      </c>
      <c r="F2454" s="219">
        <f xml:space="preserve"> InpC!$F$28</f>
        <v>4</v>
      </c>
      <c r="G2454" s="217">
        <f t="shared" si="190"/>
        <v>2026</v>
      </c>
      <c r="H2454" s="216">
        <v>5.4710453600888886</v>
      </c>
      <c r="I2454" s="216">
        <v>6.0644514725989529</v>
      </c>
      <c r="J2454" s="194">
        <f t="shared" si="191"/>
        <v>5.7677484163439203</v>
      </c>
      <c r="K2454" s="219">
        <f>InpC!$F$55*100</f>
        <v>0.15</v>
      </c>
      <c r="L2454" s="219">
        <f>InpC!$F$64*100</f>
        <v>0</v>
      </c>
      <c r="M2454" s="194">
        <f t="shared" si="192"/>
        <v>5.61774841634392</v>
      </c>
      <c r="N2454" s="194">
        <f t="shared" si="193"/>
        <v>5.61774841634392</v>
      </c>
    </row>
    <row r="2455" spans="5:14" x14ac:dyDescent="0.25">
      <c r="E2455" s="220">
        <f t="shared" si="194"/>
        <v>45800</v>
      </c>
      <c r="F2455" s="219">
        <f xml:space="preserve"> InpC!$F$28</f>
        <v>4</v>
      </c>
      <c r="G2455" s="217">
        <f t="shared" si="190"/>
        <v>2026</v>
      </c>
      <c r="H2455" s="216">
        <v>5.4710963518630251</v>
      </c>
      <c r="I2455" s="216">
        <v>6.0645026076180164</v>
      </c>
      <c r="J2455" s="194">
        <f t="shared" si="191"/>
        <v>5.7677994797405212</v>
      </c>
      <c r="K2455" s="219">
        <f>InpC!$F$55*100</f>
        <v>0.15</v>
      </c>
      <c r="L2455" s="219">
        <f>InpC!$F$64*100</f>
        <v>0</v>
      </c>
      <c r="M2455" s="194">
        <f t="shared" si="192"/>
        <v>5.6177994797405209</v>
      </c>
      <c r="N2455" s="194">
        <f t="shared" si="193"/>
        <v>5.6177994797405209</v>
      </c>
    </row>
    <row r="2456" spans="5:14" x14ac:dyDescent="0.25">
      <c r="E2456" s="220">
        <f t="shared" si="194"/>
        <v>45803</v>
      </c>
      <c r="F2456" s="219">
        <f xml:space="preserve"> InpC!$F$28</f>
        <v>4</v>
      </c>
      <c r="G2456" s="217">
        <f t="shared" si="190"/>
        <v>2026</v>
      </c>
      <c r="H2456" s="216">
        <v>5.4712606605892056</v>
      </c>
      <c r="I2456" s="216">
        <v>6.0646673779163107</v>
      </c>
      <c r="J2456" s="194">
        <f t="shared" si="191"/>
        <v>5.7679640192527586</v>
      </c>
      <c r="K2456" s="219">
        <f>InpC!$F$55*100</f>
        <v>0.15</v>
      </c>
      <c r="L2456" s="219">
        <f>InpC!$F$64*100</f>
        <v>0</v>
      </c>
      <c r="M2456" s="194">
        <f t="shared" si="192"/>
        <v>5.6179640192527582</v>
      </c>
      <c r="N2456" s="194">
        <f t="shared" si="193"/>
        <v>5.6179640192527582</v>
      </c>
    </row>
    <row r="2457" spans="5:14" x14ac:dyDescent="0.25">
      <c r="E2457" s="220">
        <f t="shared" si="194"/>
        <v>45804</v>
      </c>
      <c r="F2457" s="219">
        <f xml:space="preserve"> InpC!$F$28</f>
        <v>4</v>
      </c>
      <c r="G2457" s="217">
        <f t="shared" si="190"/>
        <v>2026</v>
      </c>
      <c r="H2457" s="216">
        <v>5.4713193685680617</v>
      </c>
      <c r="I2457" s="216">
        <v>6.0647262508161104</v>
      </c>
      <c r="J2457" s="194">
        <f t="shared" si="191"/>
        <v>5.768022809692086</v>
      </c>
      <c r="K2457" s="219">
        <f>InpC!$F$55*100</f>
        <v>0.15</v>
      </c>
      <c r="L2457" s="219">
        <f>InpC!$F$64*100</f>
        <v>0</v>
      </c>
      <c r="M2457" s="194">
        <f t="shared" si="192"/>
        <v>5.6180228096920857</v>
      </c>
      <c r="N2457" s="194">
        <f t="shared" si="193"/>
        <v>5.6180228096920857</v>
      </c>
    </row>
    <row r="2458" spans="5:14" x14ac:dyDescent="0.25">
      <c r="E2458" s="220">
        <f t="shared" si="194"/>
        <v>45805</v>
      </c>
      <c r="F2458" s="219">
        <f xml:space="preserve"> InpC!$F$28</f>
        <v>4</v>
      </c>
      <c r="G2458" s="217">
        <f t="shared" si="190"/>
        <v>2026</v>
      </c>
      <c r="H2458" s="216">
        <v>5.4713801337017864</v>
      </c>
      <c r="I2458" s="216">
        <v>6.0647871866496228</v>
      </c>
      <c r="J2458" s="194">
        <f t="shared" si="191"/>
        <v>5.7680836601757051</v>
      </c>
      <c r="K2458" s="219">
        <f>InpC!$F$55*100</f>
        <v>0.15</v>
      </c>
      <c r="L2458" s="219">
        <f>InpC!$F$64*100</f>
        <v>0</v>
      </c>
      <c r="M2458" s="194">
        <f t="shared" si="192"/>
        <v>5.6180836601757047</v>
      </c>
      <c r="N2458" s="194">
        <f t="shared" si="193"/>
        <v>5.6180836601757047</v>
      </c>
    </row>
    <row r="2459" spans="5:14" x14ac:dyDescent="0.25">
      <c r="E2459" s="220">
        <f t="shared" si="194"/>
        <v>45806</v>
      </c>
      <c r="F2459" s="219">
        <f xml:space="preserve"> InpC!$F$28</f>
        <v>4</v>
      </c>
      <c r="G2459" s="217">
        <f t="shared" si="190"/>
        <v>2026</v>
      </c>
      <c r="H2459" s="216">
        <v>5.4714428366528622</v>
      </c>
      <c r="I2459" s="216">
        <v>6.0648500657440874</v>
      </c>
      <c r="J2459" s="194">
        <f t="shared" si="191"/>
        <v>5.7681464511984748</v>
      </c>
      <c r="K2459" s="219">
        <f>InpC!$F$55*100</f>
        <v>0.15</v>
      </c>
      <c r="L2459" s="219">
        <f>InpC!$F$64*100</f>
        <v>0</v>
      </c>
      <c r="M2459" s="194">
        <f t="shared" si="192"/>
        <v>5.6181464511984744</v>
      </c>
      <c r="N2459" s="194">
        <f t="shared" si="193"/>
        <v>5.6181464511984744</v>
      </c>
    </row>
    <row r="2460" spans="5:14" x14ac:dyDescent="0.25">
      <c r="E2460" s="220">
        <f t="shared" si="194"/>
        <v>45807</v>
      </c>
      <c r="F2460" s="219">
        <f xml:space="preserve"> InpC!$F$28</f>
        <v>4</v>
      </c>
      <c r="G2460" s="217">
        <f t="shared" si="190"/>
        <v>2026</v>
      </c>
      <c r="H2460" s="216">
        <v>5.471508112958734</v>
      </c>
      <c r="I2460" s="216">
        <v>6.064915525422343</v>
      </c>
      <c r="J2460" s="194">
        <f t="shared" si="191"/>
        <v>5.7682118191905385</v>
      </c>
      <c r="K2460" s="219">
        <f>InpC!$F$55*100</f>
        <v>0.15</v>
      </c>
      <c r="L2460" s="219">
        <f>InpC!$F$64*100</f>
        <v>0</v>
      </c>
      <c r="M2460" s="194">
        <f t="shared" si="192"/>
        <v>5.6182118191905381</v>
      </c>
      <c r="N2460" s="194">
        <f t="shared" si="193"/>
        <v>5.6182118191905381</v>
      </c>
    </row>
    <row r="2461" spans="5:14" x14ac:dyDescent="0.25">
      <c r="E2461" s="220">
        <f t="shared" si="194"/>
        <v>45810</v>
      </c>
      <c r="F2461" s="219">
        <f xml:space="preserve"> InpC!$F$28</f>
        <v>4</v>
      </c>
      <c r="G2461" s="217">
        <f t="shared" si="190"/>
        <v>2026</v>
      </c>
      <c r="H2461" s="216">
        <v>5.4717147156345014</v>
      </c>
      <c r="I2461" s="216">
        <v>6.065122708480164</v>
      </c>
      <c r="J2461" s="194">
        <f t="shared" si="191"/>
        <v>5.7684187120573327</v>
      </c>
      <c r="K2461" s="219">
        <f>InpC!$F$55*100</f>
        <v>0.15</v>
      </c>
      <c r="L2461" s="219">
        <f>InpC!$F$64*100</f>
        <v>0</v>
      </c>
      <c r="M2461" s="194">
        <f t="shared" si="192"/>
        <v>5.6184187120573323</v>
      </c>
      <c r="N2461" s="194">
        <f t="shared" si="193"/>
        <v>5.6184187120573323</v>
      </c>
    </row>
    <row r="2462" spans="5:14" x14ac:dyDescent="0.25">
      <c r="E2462" s="220">
        <f t="shared" si="194"/>
        <v>45811</v>
      </c>
      <c r="F2462" s="219">
        <f xml:space="preserve"> InpC!$F$28</f>
        <v>4</v>
      </c>
      <c r="G2462" s="217">
        <f t="shared" si="190"/>
        <v>2026</v>
      </c>
      <c r="H2462" s="216">
        <v>5.4717880678142983</v>
      </c>
      <c r="I2462" s="216">
        <v>6.0651962667185977</v>
      </c>
      <c r="J2462" s="194">
        <f t="shared" si="191"/>
        <v>5.768492167266448</v>
      </c>
      <c r="K2462" s="219">
        <f>InpC!$F$55*100</f>
        <v>0.15</v>
      </c>
      <c r="L2462" s="219">
        <f>InpC!$F$64*100</f>
        <v>0</v>
      </c>
      <c r="M2462" s="194">
        <f t="shared" si="192"/>
        <v>5.6184921672664476</v>
      </c>
      <c r="N2462" s="194">
        <f t="shared" si="193"/>
        <v>5.6184921672664476</v>
      </c>
    </row>
    <row r="2463" spans="5:14" x14ac:dyDescent="0.25">
      <c r="E2463" s="220">
        <f t="shared" si="194"/>
        <v>45812</v>
      </c>
      <c r="F2463" s="219">
        <f xml:space="preserve"> InpC!$F$28</f>
        <v>4</v>
      </c>
      <c r="G2463" s="217">
        <f t="shared" si="190"/>
        <v>2026</v>
      </c>
      <c r="H2463" s="216">
        <v>5.4718628841412764</v>
      </c>
      <c r="I2463" s="216">
        <v>6.0652712932171449</v>
      </c>
      <c r="J2463" s="194">
        <f t="shared" si="191"/>
        <v>5.7685670886792106</v>
      </c>
      <c r="K2463" s="219">
        <f>InpC!$F$55*100</f>
        <v>0.15</v>
      </c>
      <c r="L2463" s="219">
        <f>InpC!$F$64*100</f>
        <v>0</v>
      </c>
      <c r="M2463" s="194">
        <f t="shared" si="192"/>
        <v>5.6185670886792103</v>
      </c>
      <c r="N2463" s="194">
        <f t="shared" si="193"/>
        <v>5.6185670886792103</v>
      </c>
    </row>
    <row r="2464" spans="5:14" x14ac:dyDescent="0.25">
      <c r="E2464" s="220">
        <f t="shared" si="194"/>
        <v>45813</v>
      </c>
      <c r="F2464" s="219">
        <f xml:space="preserve"> InpC!$F$28</f>
        <v>4</v>
      </c>
      <c r="G2464" s="217">
        <f t="shared" si="190"/>
        <v>2026</v>
      </c>
      <c r="H2464" s="216">
        <v>5.4719401184277316</v>
      </c>
      <c r="I2464" s="216">
        <v>6.0653487444675358</v>
      </c>
      <c r="J2464" s="194">
        <f t="shared" si="191"/>
        <v>5.7686444314476333</v>
      </c>
      <c r="K2464" s="219">
        <f>InpC!$F$55*100</f>
        <v>0.15</v>
      </c>
      <c r="L2464" s="219">
        <f>InpC!$F$64*100</f>
        <v>0</v>
      </c>
      <c r="M2464" s="194">
        <f t="shared" si="192"/>
        <v>5.6186444314476329</v>
      </c>
      <c r="N2464" s="194">
        <f t="shared" si="193"/>
        <v>5.6186444314476329</v>
      </c>
    </row>
    <row r="2465" spans="5:14" x14ac:dyDescent="0.25">
      <c r="E2465" s="220">
        <f t="shared" si="194"/>
        <v>45814</v>
      </c>
      <c r="F2465" s="219">
        <f xml:space="preserve"> InpC!$F$28</f>
        <v>4</v>
      </c>
      <c r="G2465" s="217">
        <f t="shared" si="190"/>
        <v>2026</v>
      </c>
      <c r="H2465" s="216">
        <v>5.4720187653555241</v>
      </c>
      <c r="I2465" s="216">
        <v>6.0654276123275119</v>
      </c>
      <c r="J2465" s="194">
        <f t="shared" si="191"/>
        <v>5.768723188841518</v>
      </c>
      <c r="K2465" s="219">
        <f>InpC!$F$55*100</f>
        <v>0.15</v>
      </c>
      <c r="L2465" s="219">
        <f>InpC!$F$64*100</f>
        <v>0</v>
      </c>
      <c r="M2465" s="194">
        <f t="shared" si="192"/>
        <v>5.6187231888415177</v>
      </c>
      <c r="N2465" s="194">
        <f t="shared" si="193"/>
        <v>5.6187231888415177</v>
      </c>
    </row>
    <row r="2466" spans="5:14" x14ac:dyDescent="0.25">
      <c r="E2466" s="220">
        <f t="shared" si="194"/>
        <v>45817</v>
      </c>
      <c r="F2466" s="219">
        <f xml:space="preserve"> InpC!$F$28</f>
        <v>4</v>
      </c>
      <c r="G2466" s="217">
        <f t="shared" si="190"/>
        <v>2026</v>
      </c>
      <c r="H2466" s="216">
        <v>5.4722663509596314</v>
      </c>
      <c r="I2466" s="216">
        <v>6.0656758934399368</v>
      </c>
      <c r="J2466" s="194">
        <f t="shared" si="191"/>
        <v>5.7689711221997841</v>
      </c>
      <c r="K2466" s="219">
        <f>InpC!$F$55*100</f>
        <v>0.15</v>
      </c>
      <c r="L2466" s="219">
        <f>InpC!$F$64*100</f>
        <v>0</v>
      </c>
      <c r="M2466" s="194">
        <f t="shared" si="192"/>
        <v>5.6189711221997838</v>
      </c>
      <c r="N2466" s="194">
        <f t="shared" si="193"/>
        <v>5.6189711221997838</v>
      </c>
    </row>
    <row r="2467" spans="5:14" x14ac:dyDescent="0.25">
      <c r="E2467" s="220">
        <f t="shared" si="194"/>
        <v>45818</v>
      </c>
      <c r="F2467" s="219">
        <f xml:space="preserve"> InpC!$F$28</f>
        <v>4</v>
      </c>
      <c r="G2467" s="217">
        <f t="shared" si="190"/>
        <v>2026</v>
      </c>
      <c r="H2467" s="216">
        <v>5.4723523482969938</v>
      </c>
      <c r="I2467" s="216">
        <v>6.0657621323576327</v>
      </c>
      <c r="J2467" s="194">
        <f t="shared" si="191"/>
        <v>5.7690572403273137</v>
      </c>
      <c r="K2467" s="219">
        <f>InpC!$F$55*100</f>
        <v>0.15</v>
      </c>
      <c r="L2467" s="219">
        <f>InpC!$F$64*100</f>
        <v>0</v>
      </c>
      <c r="M2467" s="194">
        <f t="shared" si="192"/>
        <v>5.6190572403273134</v>
      </c>
      <c r="N2467" s="194">
        <f t="shared" si="193"/>
        <v>5.6190572403273134</v>
      </c>
    </row>
    <row r="2468" spans="5:14" x14ac:dyDescent="0.25">
      <c r="E2468" s="220">
        <f t="shared" si="194"/>
        <v>45819</v>
      </c>
      <c r="F2468" s="219">
        <f xml:space="preserve"> InpC!$F$28</f>
        <v>4</v>
      </c>
      <c r="G2468" s="217">
        <f t="shared" si="190"/>
        <v>2026</v>
      </c>
      <c r="H2468" s="216">
        <v>5.4724403633437557</v>
      </c>
      <c r="I2468" s="216">
        <v>6.0658503946527276</v>
      </c>
      <c r="J2468" s="194">
        <f t="shared" si="191"/>
        <v>5.7691453789982416</v>
      </c>
      <c r="K2468" s="219">
        <f>InpC!$F$55*100</f>
        <v>0.15</v>
      </c>
      <c r="L2468" s="219">
        <f>InpC!$F$64*100</f>
        <v>0</v>
      </c>
      <c r="M2468" s="194">
        <f t="shared" si="192"/>
        <v>5.6191453789982413</v>
      </c>
      <c r="N2468" s="194">
        <f t="shared" si="193"/>
        <v>5.6191453789982413</v>
      </c>
    </row>
    <row r="2469" spans="5:14" x14ac:dyDescent="0.25">
      <c r="E2469" s="220">
        <f t="shared" si="194"/>
        <v>45820</v>
      </c>
      <c r="F2469" s="219">
        <f xml:space="preserve"> InpC!$F$28</f>
        <v>4</v>
      </c>
      <c r="G2469" s="217">
        <f t="shared" si="190"/>
        <v>2026</v>
      </c>
      <c r="H2469" s="216">
        <v>5.4725298804900957</v>
      </c>
      <c r="I2469" s="216">
        <v>6.0659401632668919</v>
      </c>
      <c r="J2469" s="194">
        <f t="shared" si="191"/>
        <v>5.7692350218784938</v>
      </c>
      <c r="K2469" s="219">
        <f>InpC!$F$55*100</f>
        <v>0.15</v>
      </c>
      <c r="L2469" s="219">
        <f>InpC!$F$64*100</f>
        <v>0</v>
      </c>
      <c r="M2469" s="194">
        <f t="shared" si="192"/>
        <v>5.6192350218784934</v>
      </c>
      <c r="N2469" s="194">
        <f t="shared" si="193"/>
        <v>5.6192350218784934</v>
      </c>
    </row>
    <row r="2470" spans="5:14" x14ac:dyDescent="0.25">
      <c r="E2470" s="220">
        <f t="shared" si="194"/>
        <v>45821</v>
      </c>
      <c r="F2470" s="219">
        <f xml:space="preserve"> InpC!$F$28</f>
        <v>4</v>
      </c>
      <c r="G2470" s="217">
        <f t="shared" si="190"/>
        <v>2026</v>
      </c>
      <c r="H2470" s="216">
        <v>5.472621608584527</v>
      </c>
      <c r="I2470" s="216">
        <v>6.0660321490399571</v>
      </c>
      <c r="J2470" s="194">
        <f t="shared" si="191"/>
        <v>5.769326878812242</v>
      </c>
      <c r="K2470" s="219">
        <f>InpC!$F$55*100</f>
        <v>0.15</v>
      </c>
      <c r="L2470" s="219">
        <f>InpC!$F$64*100</f>
        <v>0</v>
      </c>
      <c r="M2470" s="194">
        <f t="shared" si="192"/>
        <v>5.6193268788122417</v>
      </c>
      <c r="N2470" s="194">
        <f t="shared" si="193"/>
        <v>5.6193268788122417</v>
      </c>
    </row>
    <row r="2471" spans="5:14" x14ac:dyDescent="0.25">
      <c r="E2471" s="220">
        <f t="shared" si="194"/>
        <v>45824</v>
      </c>
      <c r="F2471" s="219">
        <f xml:space="preserve"> InpC!$F$28</f>
        <v>4</v>
      </c>
      <c r="G2471" s="217">
        <f t="shared" si="190"/>
        <v>2026</v>
      </c>
      <c r="H2471" s="216">
        <v>5.4729056353588712</v>
      </c>
      <c r="I2471" s="216">
        <v>6.0663169736894451</v>
      </c>
      <c r="J2471" s="194">
        <f t="shared" si="191"/>
        <v>5.7696113045241582</v>
      </c>
      <c r="K2471" s="219">
        <f>InpC!$F$55*100</f>
        <v>0.15</v>
      </c>
      <c r="L2471" s="219">
        <f>InpC!$F$64*100</f>
        <v>0</v>
      </c>
      <c r="M2471" s="194">
        <f t="shared" si="192"/>
        <v>5.6196113045241578</v>
      </c>
      <c r="N2471" s="194">
        <f t="shared" si="193"/>
        <v>5.6196113045241578</v>
      </c>
    </row>
    <row r="2472" spans="5:14" x14ac:dyDescent="0.25">
      <c r="E2472" s="220">
        <f t="shared" si="194"/>
        <v>45825</v>
      </c>
      <c r="F2472" s="219">
        <f xml:space="preserve"> InpC!$F$28</f>
        <v>4</v>
      </c>
      <c r="G2472" s="217">
        <f t="shared" si="190"/>
        <v>2026</v>
      </c>
      <c r="H2472" s="216">
        <v>5.4730037436370171</v>
      </c>
      <c r="I2472" s="216">
        <v>6.0664153575686885</v>
      </c>
      <c r="J2472" s="194">
        <f t="shared" si="191"/>
        <v>5.7697095506028528</v>
      </c>
      <c r="K2472" s="219">
        <f>InpC!$F$55*100</f>
        <v>0.15</v>
      </c>
      <c r="L2472" s="219">
        <f>InpC!$F$64*100</f>
        <v>0</v>
      </c>
      <c r="M2472" s="194">
        <f t="shared" si="192"/>
        <v>5.6197095506028525</v>
      </c>
      <c r="N2472" s="194">
        <f t="shared" si="193"/>
        <v>5.6197095506028525</v>
      </c>
    </row>
    <row r="2473" spans="5:14" x14ac:dyDescent="0.25">
      <c r="E2473" s="220">
        <f t="shared" si="194"/>
        <v>45826</v>
      </c>
      <c r="F2473" s="219">
        <f xml:space="preserve"> InpC!$F$28</f>
        <v>4</v>
      </c>
      <c r="G2473" s="217">
        <f t="shared" si="190"/>
        <v>2026</v>
      </c>
      <c r="H2473" s="216">
        <v>5.4731031986184453</v>
      </c>
      <c r="I2473" s="216">
        <v>6.0665150919341437</v>
      </c>
      <c r="J2473" s="194">
        <f t="shared" si="191"/>
        <v>5.7698091452762945</v>
      </c>
      <c r="K2473" s="219">
        <f>InpC!$F$55*100</f>
        <v>0.15</v>
      </c>
      <c r="L2473" s="219">
        <f>InpC!$F$64*100</f>
        <v>0</v>
      </c>
      <c r="M2473" s="194">
        <f t="shared" si="192"/>
        <v>5.6198091452762942</v>
      </c>
      <c r="N2473" s="194">
        <f t="shared" si="193"/>
        <v>5.6198091452762942</v>
      </c>
    </row>
    <row r="2474" spans="5:14" x14ac:dyDescent="0.25">
      <c r="E2474" s="220">
        <f t="shared" si="194"/>
        <v>45827</v>
      </c>
      <c r="F2474" s="219">
        <f xml:space="preserve"> InpC!$F$28</f>
        <v>4</v>
      </c>
      <c r="G2474" s="217">
        <f t="shared" si="190"/>
        <v>2026</v>
      </c>
      <c r="H2474" s="216">
        <v>5.4732044641158106</v>
      </c>
      <c r="I2474" s="216">
        <v>6.0666166419014012</v>
      </c>
      <c r="J2474" s="194">
        <f t="shared" si="191"/>
        <v>5.7699105530086054</v>
      </c>
      <c r="K2474" s="219">
        <f>InpC!$F$55*100</f>
        <v>0.15</v>
      </c>
      <c r="L2474" s="219">
        <f>InpC!$F$64*100</f>
        <v>0</v>
      </c>
      <c r="M2474" s="194">
        <f t="shared" si="192"/>
        <v>5.6199105530086051</v>
      </c>
      <c r="N2474" s="194">
        <f t="shared" si="193"/>
        <v>5.6199105530086051</v>
      </c>
    </row>
    <row r="2475" spans="5:14" x14ac:dyDescent="0.25">
      <c r="E2475" s="220">
        <f t="shared" si="194"/>
        <v>45828</v>
      </c>
      <c r="F2475" s="219">
        <f xml:space="preserve"> InpC!$F$28</f>
        <v>4</v>
      </c>
      <c r="G2475" s="217">
        <f t="shared" si="190"/>
        <v>2026</v>
      </c>
      <c r="H2475" s="216">
        <v>5.4733072693738505</v>
      </c>
      <c r="I2475" s="216">
        <v>6.0667197359546288</v>
      </c>
      <c r="J2475" s="194">
        <f t="shared" si="191"/>
        <v>5.7700135026642396</v>
      </c>
      <c r="K2475" s="219">
        <f>InpC!$F$55*100</f>
        <v>0.15</v>
      </c>
      <c r="L2475" s="219">
        <f>InpC!$F$64*100</f>
        <v>0</v>
      </c>
      <c r="M2475" s="194">
        <f t="shared" si="192"/>
        <v>5.6200135026642393</v>
      </c>
      <c r="N2475" s="194">
        <f t="shared" si="193"/>
        <v>5.6200135026642393</v>
      </c>
    </row>
    <row r="2476" spans="5:14" x14ac:dyDescent="0.25">
      <c r="E2476" s="220">
        <f t="shared" si="194"/>
        <v>45831</v>
      </c>
      <c r="F2476" s="219">
        <f xml:space="preserve"> InpC!$F$28</f>
        <v>4</v>
      </c>
      <c r="G2476" s="217">
        <f t="shared" si="190"/>
        <v>2026</v>
      </c>
      <c r="H2476" s="216">
        <v>5.4736244199544704</v>
      </c>
      <c r="I2476" s="216">
        <v>6.0670377774573847</v>
      </c>
      <c r="J2476" s="194">
        <f t="shared" si="191"/>
        <v>5.7703310987059275</v>
      </c>
      <c r="K2476" s="219">
        <f>InpC!$F$55*100</f>
        <v>0.15</v>
      </c>
      <c r="L2476" s="219">
        <f>InpC!$F$64*100</f>
        <v>0</v>
      </c>
      <c r="M2476" s="194">
        <f t="shared" si="192"/>
        <v>5.6203310987059272</v>
      </c>
      <c r="N2476" s="194">
        <f t="shared" si="193"/>
        <v>5.6203310987059272</v>
      </c>
    </row>
    <row r="2477" spans="5:14" x14ac:dyDescent="0.25">
      <c r="E2477" s="220">
        <f t="shared" si="194"/>
        <v>45832</v>
      </c>
      <c r="F2477" s="219">
        <f xml:space="preserve"> InpC!$F$28</f>
        <v>4</v>
      </c>
      <c r="G2477" s="217">
        <f t="shared" si="190"/>
        <v>2026</v>
      </c>
      <c r="H2477" s="216">
        <v>5.4737331252529886</v>
      </c>
      <c r="I2477" s="216">
        <v>6.0671467881245222</v>
      </c>
      <c r="J2477" s="194">
        <f t="shared" si="191"/>
        <v>5.7704399566887554</v>
      </c>
      <c r="K2477" s="219">
        <f>InpC!$F$55*100</f>
        <v>0.15</v>
      </c>
      <c r="L2477" s="219">
        <f>InpC!$F$64*100</f>
        <v>0</v>
      </c>
      <c r="M2477" s="194">
        <f t="shared" si="192"/>
        <v>5.6204399566887551</v>
      </c>
      <c r="N2477" s="194">
        <f t="shared" si="193"/>
        <v>5.6204399566887551</v>
      </c>
    </row>
    <row r="2478" spans="5:14" x14ac:dyDescent="0.25">
      <c r="E2478" s="220">
        <f t="shared" si="194"/>
        <v>45833</v>
      </c>
      <c r="F2478" s="219">
        <f xml:space="preserve"> InpC!$F$28</f>
        <v>4</v>
      </c>
      <c r="G2478" s="217">
        <f t="shared" si="190"/>
        <v>2026</v>
      </c>
      <c r="H2478" s="216">
        <v>5.4738429959582335</v>
      </c>
      <c r="I2478" s="216">
        <v>6.0672569674721233</v>
      </c>
      <c r="J2478" s="194">
        <f t="shared" si="191"/>
        <v>5.7705499817151784</v>
      </c>
      <c r="K2478" s="219">
        <f>InpC!$F$55*100</f>
        <v>0.15</v>
      </c>
      <c r="L2478" s="219">
        <f>InpC!$F$64*100</f>
        <v>0</v>
      </c>
      <c r="M2478" s="194">
        <f t="shared" si="192"/>
        <v>5.6205499817151781</v>
      </c>
      <c r="N2478" s="194">
        <f t="shared" si="193"/>
        <v>5.6205499817151781</v>
      </c>
    </row>
    <row r="2479" spans="5:14" x14ac:dyDescent="0.25">
      <c r="E2479" s="220">
        <f t="shared" si="194"/>
        <v>45834</v>
      </c>
      <c r="F2479" s="219">
        <f xml:space="preserve"> InpC!$F$28</f>
        <v>4</v>
      </c>
      <c r="G2479" s="217">
        <f t="shared" si="190"/>
        <v>2026</v>
      </c>
      <c r="H2479" s="216">
        <v>5.4739544958846365</v>
      </c>
      <c r="I2479" s="216">
        <v>6.0673687806173771</v>
      </c>
      <c r="J2479" s="194">
        <f t="shared" si="191"/>
        <v>5.7706616382510063</v>
      </c>
      <c r="K2479" s="219">
        <f>InpC!$F$55*100</f>
        <v>0.15</v>
      </c>
      <c r="L2479" s="219">
        <f>InpC!$F$64*100</f>
        <v>0</v>
      </c>
      <c r="M2479" s="194">
        <f t="shared" si="192"/>
        <v>5.620661638251006</v>
      </c>
      <c r="N2479" s="194">
        <f t="shared" si="193"/>
        <v>5.620661638251006</v>
      </c>
    </row>
    <row r="2480" spans="5:14" x14ac:dyDescent="0.25">
      <c r="E2480" s="220">
        <f t="shared" si="194"/>
        <v>45835</v>
      </c>
      <c r="F2480" s="219">
        <f xml:space="preserve"> InpC!$F$28</f>
        <v>4</v>
      </c>
      <c r="G2480" s="217">
        <f t="shared" si="190"/>
        <v>2026</v>
      </c>
      <c r="H2480" s="216">
        <v>5.4740671094185345</v>
      </c>
      <c r="I2480" s="216">
        <v>6.0674817104982459</v>
      </c>
      <c r="J2480" s="194">
        <f t="shared" si="191"/>
        <v>5.7707744099583902</v>
      </c>
      <c r="K2480" s="219">
        <f>InpC!$F$55*100</f>
        <v>0.15</v>
      </c>
      <c r="L2480" s="219">
        <f>InpC!$F$64*100</f>
        <v>0</v>
      </c>
      <c r="M2480" s="194">
        <f t="shared" si="192"/>
        <v>5.6207744099583898</v>
      </c>
      <c r="N2480" s="194">
        <f t="shared" si="193"/>
        <v>5.6207744099583898</v>
      </c>
    </row>
    <row r="2481" spans="5:14" x14ac:dyDescent="0.25">
      <c r="E2481" s="220">
        <f t="shared" si="194"/>
        <v>45838</v>
      </c>
      <c r="F2481" s="219">
        <f xml:space="preserve"> InpC!$F$28</f>
        <v>4</v>
      </c>
      <c r="G2481" s="217">
        <f t="shared" si="190"/>
        <v>2026</v>
      </c>
      <c r="H2481" s="216">
        <v>5.4744133315271393</v>
      </c>
      <c r="I2481" s="216">
        <v>6.067828905191508</v>
      </c>
      <c r="J2481" s="194">
        <f t="shared" si="191"/>
        <v>5.7711211183593232</v>
      </c>
      <c r="K2481" s="219">
        <f>InpC!$F$55*100</f>
        <v>0.15</v>
      </c>
      <c r="L2481" s="219">
        <f>InpC!$F$64*100</f>
        <v>0</v>
      </c>
      <c r="M2481" s="194">
        <f t="shared" si="192"/>
        <v>5.6211211183593228</v>
      </c>
      <c r="N2481" s="194">
        <f t="shared" si="193"/>
        <v>5.6211211183593228</v>
      </c>
    </row>
    <row r="2482" spans="5:14" x14ac:dyDescent="0.25">
      <c r="E2482" s="220">
        <f t="shared" si="194"/>
        <v>45839</v>
      </c>
      <c r="F2482" s="219">
        <f xml:space="preserve"> InpC!$F$28</f>
        <v>4</v>
      </c>
      <c r="G2482" s="217">
        <f t="shared" si="190"/>
        <v>2026</v>
      </c>
      <c r="H2482" s="216">
        <v>5.4745313647815097</v>
      </c>
      <c r="I2482" s="216">
        <v>6.0679472700168491</v>
      </c>
      <c r="J2482" s="194">
        <f t="shared" si="191"/>
        <v>5.7712393173991794</v>
      </c>
      <c r="K2482" s="219">
        <f>InpC!$F$55*100</f>
        <v>0.15</v>
      </c>
      <c r="L2482" s="219">
        <f>InpC!$F$64*100</f>
        <v>0</v>
      </c>
      <c r="M2482" s="194">
        <f t="shared" si="192"/>
        <v>5.621239317399179</v>
      </c>
      <c r="N2482" s="194">
        <f t="shared" si="193"/>
        <v>5.621239317399179</v>
      </c>
    </row>
    <row r="2483" spans="5:14" x14ac:dyDescent="0.25">
      <c r="E2483" s="220">
        <f t="shared" si="194"/>
        <v>45840</v>
      </c>
      <c r="F2483" s="219">
        <f xml:space="preserve"> InpC!$F$28</f>
        <v>4</v>
      </c>
      <c r="G2483" s="217">
        <f t="shared" si="190"/>
        <v>2026</v>
      </c>
      <c r="H2483" s="216">
        <v>5.4746503821447634</v>
      </c>
      <c r="I2483" s="216">
        <v>6.0680666217153512</v>
      </c>
      <c r="J2483" s="194">
        <f t="shared" si="191"/>
        <v>5.7713585019300577</v>
      </c>
      <c r="K2483" s="219">
        <f>InpC!$F$55*100</f>
        <v>0.15</v>
      </c>
      <c r="L2483" s="219">
        <f>InpC!$F$64*100</f>
        <v>0</v>
      </c>
      <c r="M2483" s="194">
        <f t="shared" si="192"/>
        <v>5.6213585019300574</v>
      </c>
      <c r="N2483" s="194">
        <f t="shared" si="193"/>
        <v>5.6213585019300574</v>
      </c>
    </row>
    <row r="2484" spans="5:14" x14ac:dyDescent="0.25">
      <c r="E2484" s="220">
        <f t="shared" si="194"/>
        <v>45841</v>
      </c>
      <c r="F2484" s="219">
        <f xml:space="preserve"> InpC!$F$28</f>
        <v>4</v>
      </c>
      <c r="G2484" s="217">
        <f t="shared" si="190"/>
        <v>2026</v>
      </c>
      <c r="H2484" s="216">
        <v>5.4747710923083615</v>
      </c>
      <c r="I2484" s="216">
        <v>6.0681876709693716</v>
      </c>
      <c r="J2484" s="194">
        <f t="shared" si="191"/>
        <v>5.7714793816388665</v>
      </c>
      <c r="K2484" s="219">
        <f>InpC!$F$55*100</f>
        <v>0.15</v>
      </c>
      <c r="L2484" s="219">
        <f>InpC!$F$64*100</f>
        <v>0</v>
      </c>
      <c r="M2484" s="194">
        <f t="shared" si="192"/>
        <v>5.6214793816388662</v>
      </c>
      <c r="N2484" s="194">
        <f t="shared" si="193"/>
        <v>5.6214793816388662</v>
      </c>
    </row>
    <row r="2485" spans="5:14" x14ac:dyDescent="0.25">
      <c r="E2485" s="220">
        <f t="shared" si="194"/>
        <v>45842</v>
      </c>
      <c r="F2485" s="219">
        <f xml:space="preserve"> InpC!$F$28</f>
        <v>4</v>
      </c>
      <c r="G2485" s="217">
        <f t="shared" si="190"/>
        <v>2026</v>
      </c>
      <c r="H2485" s="216">
        <v>5.4748924898988971</v>
      </c>
      <c r="I2485" s="216">
        <v>6.0683094095811851</v>
      </c>
      <c r="J2485" s="194">
        <f t="shared" si="191"/>
        <v>5.7716009497400407</v>
      </c>
      <c r="K2485" s="219">
        <f>InpC!$F$55*100</f>
        <v>0.15</v>
      </c>
      <c r="L2485" s="219">
        <f>InpC!$F$64*100</f>
        <v>0</v>
      </c>
      <c r="M2485" s="194">
        <f t="shared" si="192"/>
        <v>5.6216009497400403</v>
      </c>
      <c r="N2485" s="194">
        <f t="shared" si="193"/>
        <v>5.6216009497400403</v>
      </c>
    </row>
    <row r="2486" spans="5:14" x14ac:dyDescent="0.25">
      <c r="E2486" s="220">
        <f t="shared" si="194"/>
        <v>45845</v>
      </c>
      <c r="F2486" s="219">
        <f xml:space="preserve"> InpC!$F$28</f>
        <v>4</v>
      </c>
      <c r="G2486" s="217">
        <f t="shared" si="190"/>
        <v>2026</v>
      </c>
      <c r="H2486" s="216">
        <v>5.4752639763930411</v>
      </c>
      <c r="I2486" s="216">
        <v>6.0686819396269076</v>
      </c>
      <c r="J2486" s="194">
        <f t="shared" si="191"/>
        <v>5.7719729580099743</v>
      </c>
      <c r="K2486" s="219">
        <f>InpC!$F$55*100</f>
        <v>0.15</v>
      </c>
      <c r="L2486" s="219">
        <f>InpC!$F$64*100</f>
        <v>0</v>
      </c>
      <c r="M2486" s="194">
        <f t="shared" si="192"/>
        <v>5.621972958009974</v>
      </c>
      <c r="N2486" s="194">
        <f t="shared" si="193"/>
        <v>5.621972958009974</v>
      </c>
    </row>
    <row r="2487" spans="5:14" x14ac:dyDescent="0.25">
      <c r="E2487" s="220">
        <f t="shared" si="194"/>
        <v>45846</v>
      </c>
      <c r="F2487" s="219">
        <f xml:space="preserve"> InpC!$F$28</f>
        <v>4</v>
      </c>
      <c r="G2487" s="217">
        <f t="shared" si="190"/>
        <v>2026</v>
      </c>
      <c r="H2487" s="216">
        <v>5.4753898236544973</v>
      </c>
      <c r="I2487" s="216">
        <v>6.0688081404084881</v>
      </c>
      <c r="J2487" s="194">
        <f t="shared" si="191"/>
        <v>5.7720989820314923</v>
      </c>
      <c r="K2487" s="219">
        <f>InpC!$F$55*100</f>
        <v>0.15</v>
      </c>
      <c r="L2487" s="219">
        <f>InpC!$F$64*100</f>
        <v>0</v>
      </c>
      <c r="M2487" s="194">
        <f t="shared" si="192"/>
        <v>5.6220989820314919</v>
      </c>
      <c r="N2487" s="194">
        <f t="shared" si="193"/>
        <v>5.6220989820314919</v>
      </c>
    </row>
    <row r="2488" spans="5:14" x14ac:dyDescent="0.25">
      <c r="E2488" s="220">
        <f t="shared" si="194"/>
        <v>45847</v>
      </c>
      <c r="F2488" s="219">
        <f xml:space="preserve"> InpC!$F$28</f>
        <v>4</v>
      </c>
      <c r="G2488" s="217">
        <f t="shared" si="190"/>
        <v>2026</v>
      </c>
      <c r="H2488" s="216">
        <v>5.4755169634427725</v>
      </c>
      <c r="I2488" s="216">
        <v>6.0689356373474945</v>
      </c>
      <c r="J2488" s="194">
        <f t="shared" si="191"/>
        <v>5.7722263003951335</v>
      </c>
      <c r="K2488" s="219">
        <f>InpC!$F$55*100</f>
        <v>0.15</v>
      </c>
      <c r="L2488" s="219">
        <f>InpC!$F$64*100</f>
        <v>0</v>
      </c>
      <c r="M2488" s="194">
        <f t="shared" si="192"/>
        <v>5.6222263003951332</v>
      </c>
      <c r="N2488" s="194">
        <f t="shared" si="193"/>
        <v>5.6222263003951332</v>
      </c>
    </row>
    <row r="2489" spans="5:14" x14ac:dyDescent="0.25">
      <c r="E2489" s="220">
        <f t="shared" si="194"/>
        <v>45848</v>
      </c>
      <c r="F2489" s="219">
        <f xml:space="preserve"> InpC!$F$28</f>
        <v>4</v>
      </c>
      <c r="G2489" s="217">
        <f t="shared" si="190"/>
        <v>2026</v>
      </c>
      <c r="H2489" s="216">
        <v>5.4756451249992066</v>
      </c>
      <c r="I2489" s="216">
        <v>6.0690641589248084</v>
      </c>
      <c r="J2489" s="194">
        <f t="shared" si="191"/>
        <v>5.7723546419620071</v>
      </c>
      <c r="K2489" s="219">
        <f>InpC!$F$55*100</f>
        <v>0.15</v>
      </c>
      <c r="L2489" s="219">
        <f>InpC!$F$64*100</f>
        <v>0</v>
      </c>
      <c r="M2489" s="194">
        <f t="shared" si="192"/>
        <v>5.6223546419620067</v>
      </c>
      <c r="N2489" s="194">
        <f t="shared" si="193"/>
        <v>5.6223546419620067</v>
      </c>
    </row>
    <row r="2490" spans="5:14" x14ac:dyDescent="0.25">
      <c r="E2490" s="220">
        <f t="shared" si="194"/>
        <v>45849</v>
      </c>
      <c r="F2490" s="219">
        <f xml:space="preserve"> InpC!$F$28</f>
        <v>4</v>
      </c>
      <c r="G2490" s="217">
        <f t="shared" si="190"/>
        <v>2026</v>
      </c>
      <c r="H2490" s="216">
        <v>5.4757740375646069</v>
      </c>
      <c r="I2490" s="216">
        <v>6.06919343362049</v>
      </c>
      <c r="J2490" s="194">
        <f t="shared" si="191"/>
        <v>5.772483735592548</v>
      </c>
      <c r="K2490" s="219">
        <f>InpC!$F$55*100</f>
        <v>0.15</v>
      </c>
      <c r="L2490" s="219">
        <f>InpC!$F$64*100</f>
        <v>0</v>
      </c>
      <c r="M2490" s="194">
        <f t="shared" si="192"/>
        <v>5.6224837355925477</v>
      </c>
      <c r="N2490" s="194">
        <f t="shared" si="193"/>
        <v>5.6224837355925477</v>
      </c>
    </row>
    <row r="2491" spans="5:14" x14ac:dyDescent="0.25">
      <c r="E2491" s="220">
        <f t="shared" si="194"/>
        <v>45852</v>
      </c>
      <c r="F2491" s="219">
        <f xml:space="preserve"> InpC!$F$28</f>
        <v>4</v>
      </c>
      <c r="G2491" s="217">
        <f t="shared" si="190"/>
        <v>2026</v>
      </c>
      <c r="H2491" s="216">
        <v>5.4761669811602465</v>
      </c>
      <c r="I2491" s="216">
        <v>6.0695874810387185</v>
      </c>
      <c r="J2491" s="194">
        <f t="shared" si="191"/>
        <v>5.772877231099482</v>
      </c>
      <c r="K2491" s="219">
        <f>InpC!$F$55*100</f>
        <v>0.15</v>
      </c>
      <c r="L2491" s="219">
        <f>InpC!$F$64*100</f>
        <v>0</v>
      </c>
      <c r="M2491" s="194">
        <f t="shared" si="192"/>
        <v>5.6228772310994817</v>
      </c>
      <c r="N2491" s="194">
        <f t="shared" si="193"/>
        <v>5.6228772310994817</v>
      </c>
    </row>
    <row r="2492" spans="5:14" x14ac:dyDescent="0.25">
      <c r="E2492" s="220">
        <f t="shared" si="194"/>
        <v>45853</v>
      </c>
      <c r="F2492" s="219">
        <f xml:space="preserve"> InpC!$F$28</f>
        <v>4</v>
      </c>
      <c r="G2492" s="217">
        <f t="shared" si="190"/>
        <v>2026</v>
      </c>
      <c r="H2492" s="216">
        <v>5.4762998630529358</v>
      </c>
      <c r="I2492" s="216">
        <v>6.0697207362110372</v>
      </c>
      <c r="J2492" s="194">
        <f t="shared" si="191"/>
        <v>5.7730102996319861</v>
      </c>
      <c r="K2492" s="219">
        <f>InpC!$F$55*100</f>
        <v>0.15</v>
      </c>
      <c r="L2492" s="219">
        <f>InpC!$F$64*100</f>
        <v>0</v>
      </c>
      <c r="M2492" s="194">
        <f t="shared" si="192"/>
        <v>5.6230102996319857</v>
      </c>
      <c r="N2492" s="194">
        <f t="shared" si="193"/>
        <v>5.6230102996319857</v>
      </c>
    </row>
    <row r="2493" spans="5:14" x14ac:dyDescent="0.25">
      <c r="E2493" s="220">
        <f t="shared" si="194"/>
        <v>45854</v>
      </c>
      <c r="F2493" s="219">
        <f xml:space="preserve"> InpC!$F$28</f>
        <v>4</v>
      </c>
      <c r="G2493" s="217">
        <f t="shared" si="190"/>
        <v>2026</v>
      </c>
      <c r="H2493" s="216">
        <v>5.4764336112817169</v>
      </c>
      <c r="I2493" s="216">
        <v>6.0698548601528568</v>
      </c>
      <c r="J2493" s="194">
        <f t="shared" si="191"/>
        <v>5.7731442357172869</v>
      </c>
      <c r="K2493" s="219">
        <f>InpC!$F$55*100</f>
        <v>0.15</v>
      </c>
      <c r="L2493" s="219">
        <f>InpC!$F$64*100</f>
        <v>0</v>
      </c>
      <c r="M2493" s="194">
        <f t="shared" si="192"/>
        <v>5.6231442357172865</v>
      </c>
      <c r="N2493" s="194">
        <f t="shared" si="193"/>
        <v>5.6231442357172865</v>
      </c>
    </row>
    <row r="2494" spans="5:14" x14ac:dyDescent="0.25">
      <c r="E2494" s="220">
        <f t="shared" si="194"/>
        <v>45855</v>
      </c>
      <c r="F2494" s="219">
        <f xml:space="preserve"> InpC!$F$28</f>
        <v>4</v>
      </c>
      <c r="G2494" s="217">
        <f t="shared" si="190"/>
        <v>2026</v>
      </c>
      <c r="H2494" s="216">
        <v>5.4765679551457502</v>
      </c>
      <c r="I2494" s="216">
        <v>6.0699895814029237</v>
      </c>
      <c r="J2494" s="194">
        <f t="shared" si="191"/>
        <v>5.7732787682743369</v>
      </c>
      <c r="K2494" s="219">
        <f>InpC!$F$55*100</f>
        <v>0.15</v>
      </c>
      <c r="L2494" s="219">
        <f>InpC!$F$64*100</f>
        <v>0</v>
      </c>
      <c r="M2494" s="194">
        <f t="shared" si="192"/>
        <v>5.6232787682743366</v>
      </c>
      <c r="N2494" s="194">
        <f t="shared" si="193"/>
        <v>5.6232787682743366</v>
      </c>
    </row>
    <row r="2495" spans="5:14" x14ac:dyDescent="0.25">
      <c r="E2495" s="220">
        <f t="shared" si="194"/>
        <v>45856</v>
      </c>
      <c r="F2495" s="219">
        <f xml:space="preserve"> InpC!$F$28</f>
        <v>4</v>
      </c>
      <c r="G2495" s="217">
        <f t="shared" si="190"/>
        <v>2026</v>
      </c>
      <c r="H2495" s="216">
        <v>5.4767033584363078</v>
      </c>
      <c r="I2495" s="216">
        <v>6.0701253650552678</v>
      </c>
      <c r="J2495" s="194">
        <f t="shared" si="191"/>
        <v>5.7734143617457878</v>
      </c>
      <c r="K2495" s="219">
        <f>InpC!$F$55*100</f>
        <v>0.15</v>
      </c>
      <c r="L2495" s="219">
        <f>InpC!$F$64*100</f>
        <v>0</v>
      </c>
      <c r="M2495" s="194">
        <f t="shared" si="192"/>
        <v>5.6234143617457875</v>
      </c>
      <c r="N2495" s="194">
        <f t="shared" si="193"/>
        <v>5.6234143617457875</v>
      </c>
    </row>
    <row r="2496" spans="5:14" x14ac:dyDescent="0.25">
      <c r="E2496" s="220">
        <f t="shared" si="194"/>
        <v>45859</v>
      </c>
      <c r="F2496" s="219">
        <f xml:space="preserve"> InpC!$F$28</f>
        <v>4</v>
      </c>
      <c r="G2496" s="217">
        <f t="shared" si="190"/>
        <v>2026</v>
      </c>
      <c r="H2496" s="216">
        <v>5.4771139517976852</v>
      </c>
      <c r="I2496" s="216">
        <v>6.0705371118142448</v>
      </c>
      <c r="J2496" s="194">
        <f t="shared" si="191"/>
        <v>5.773825531805965</v>
      </c>
      <c r="K2496" s="219">
        <f>InpC!$F$55*100</f>
        <v>0.15</v>
      </c>
      <c r="L2496" s="219">
        <f>InpC!$F$64*100</f>
        <v>0</v>
      </c>
      <c r="M2496" s="194">
        <f t="shared" si="192"/>
        <v>5.6238255318059647</v>
      </c>
      <c r="N2496" s="194">
        <f t="shared" si="193"/>
        <v>5.6238255318059647</v>
      </c>
    </row>
    <row r="2497" spans="5:14" x14ac:dyDescent="0.25">
      <c r="E2497" s="220">
        <f t="shared" si="194"/>
        <v>45860</v>
      </c>
      <c r="F2497" s="219">
        <f xml:space="preserve"> InpC!$F$28</f>
        <v>4</v>
      </c>
      <c r="G2497" s="217">
        <f t="shared" si="190"/>
        <v>2026</v>
      </c>
      <c r="H2497" s="216">
        <v>5.4772522319161521</v>
      </c>
      <c r="I2497" s="216">
        <v>6.0706757803748124</v>
      </c>
      <c r="J2497" s="194">
        <f t="shared" si="191"/>
        <v>5.7739640061454818</v>
      </c>
      <c r="K2497" s="219">
        <f>InpC!$F$55*100</f>
        <v>0.15</v>
      </c>
      <c r="L2497" s="219">
        <f>InpC!$F$64*100</f>
        <v>0</v>
      </c>
      <c r="M2497" s="194">
        <f t="shared" si="192"/>
        <v>5.6239640061454814</v>
      </c>
      <c r="N2497" s="194">
        <f t="shared" si="193"/>
        <v>5.6239640061454814</v>
      </c>
    </row>
    <row r="2498" spans="5:14" x14ac:dyDescent="0.25">
      <c r="E2498" s="220">
        <f t="shared" si="194"/>
        <v>45861</v>
      </c>
      <c r="F2498" s="219">
        <f xml:space="preserve"> InpC!$F$28</f>
        <v>4</v>
      </c>
      <c r="G2498" s="217">
        <f t="shared" si="190"/>
        <v>2026</v>
      </c>
      <c r="H2498" s="216">
        <v>5.4773911970980693</v>
      </c>
      <c r="I2498" s="216">
        <v>6.0708151359230023</v>
      </c>
      <c r="J2498" s="194">
        <f t="shared" si="191"/>
        <v>5.7741031665105353</v>
      </c>
      <c r="K2498" s="219">
        <f>InpC!$F$55*100</f>
        <v>0.15</v>
      </c>
      <c r="L2498" s="219">
        <f>InpC!$F$64*100</f>
        <v>0</v>
      </c>
      <c r="M2498" s="194">
        <f t="shared" si="192"/>
        <v>5.624103166510535</v>
      </c>
      <c r="N2498" s="194">
        <f t="shared" si="193"/>
        <v>5.624103166510535</v>
      </c>
    </row>
    <row r="2499" spans="5:14" x14ac:dyDescent="0.25">
      <c r="E2499" s="220">
        <f t="shared" si="194"/>
        <v>45862</v>
      </c>
      <c r="F2499" s="219">
        <f xml:space="preserve"> InpC!$F$28</f>
        <v>4</v>
      </c>
      <c r="G2499" s="217">
        <f t="shared" si="190"/>
        <v>2026</v>
      </c>
      <c r="H2499" s="216">
        <v>5.4775308214427332</v>
      </c>
      <c r="I2499" s="216">
        <v>6.0709551524853023</v>
      </c>
      <c r="J2499" s="194">
        <f t="shared" si="191"/>
        <v>5.7742429869640173</v>
      </c>
      <c r="K2499" s="219">
        <f>InpC!$F$55*100</f>
        <v>0.15</v>
      </c>
      <c r="L2499" s="219">
        <f>InpC!$F$64*100</f>
        <v>0</v>
      </c>
      <c r="M2499" s="194">
        <f t="shared" si="192"/>
        <v>5.6242429869640169</v>
      </c>
      <c r="N2499" s="194">
        <f t="shared" si="193"/>
        <v>5.6242429869640169</v>
      </c>
    </row>
    <row r="2500" spans="5:14" x14ac:dyDescent="0.25">
      <c r="E2500" s="220">
        <f t="shared" si="194"/>
        <v>45863</v>
      </c>
      <c r="F2500" s="219">
        <f xml:space="preserve"> InpC!$F$28</f>
        <v>4</v>
      </c>
      <c r="G2500" s="217">
        <f t="shared" si="190"/>
        <v>2026</v>
      </c>
      <c r="H2500" s="216">
        <v>5.4776710790493288</v>
      </c>
      <c r="I2500" s="216">
        <v>6.0710958040881779</v>
      </c>
      <c r="J2500" s="194">
        <f t="shared" si="191"/>
        <v>5.7743834415687534</v>
      </c>
      <c r="K2500" s="219">
        <f>InpC!$F$55*100</f>
        <v>0.15</v>
      </c>
      <c r="L2500" s="219">
        <f>InpC!$F$64*100</f>
        <v>0</v>
      </c>
      <c r="M2500" s="194">
        <f t="shared" si="192"/>
        <v>5.624383441568753</v>
      </c>
      <c r="N2500" s="194">
        <f t="shared" si="193"/>
        <v>5.624383441568753</v>
      </c>
    </row>
    <row r="2501" spans="5:14" x14ac:dyDescent="0.25">
      <c r="E2501" s="220">
        <f t="shared" si="194"/>
        <v>45866</v>
      </c>
      <c r="F2501" s="219">
        <f xml:space="preserve"> InpC!$F$28</f>
        <v>4</v>
      </c>
      <c r="G2501" s="217">
        <f t="shared" si="190"/>
        <v>2026</v>
      </c>
      <c r="H2501" s="216">
        <v>5.4780956372346257</v>
      </c>
      <c r="I2501" s="216">
        <v>6.0715215548941437</v>
      </c>
      <c r="J2501" s="194">
        <f t="shared" si="191"/>
        <v>5.7748085960643847</v>
      </c>
      <c r="K2501" s="219">
        <f>InpC!$F$55*100</f>
        <v>0.15</v>
      </c>
      <c r="L2501" s="219">
        <f>InpC!$F$64*100</f>
        <v>0</v>
      </c>
      <c r="M2501" s="194">
        <f t="shared" si="192"/>
        <v>5.6248085960643843</v>
      </c>
      <c r="N2501" s="194">
        <f t="shared" si="193"/>
        <v>5.6248085960643843</v>
      </c>
    </row>
    <row r="2502" spans="5:14" x14ac:dyDescent="0.25">
      <c r="E2502" s="220">
        <f t="shared" si="194"/>
        <v>45867</v>
      </c>
      <c r="F2502" s="219">
        <f xml:space="preserve"> InpC!$F$28</f>
        <v>4</v>
      </c>
      <c r="G2502" s="217">
        <f t="shared" si="190"/>
        <v>2026</v>
      </c>
      <c r="H2502" s="216">
        <v>5.4782381688775583</v>
      </c>
      <c r="I2502" s="216">
        <v>6.0716644869202696</v>
      </c>
      <c r="J2502" s="194">
        <f t="shared" si="191"/>
        <v>5.774951327898914</v>
      </c>
      <c r="K2502" s="219">
        <f>InpC!$F$55*100</f>
        <v>0.15</v>
      </c>
      <c r="L2502" s="219">
        <f>InpC!$F$64*100</f>
        <v>0</v>
      </c>
      <c r="M2502" s="194">
        <f t="shared" si="192"/>
        <v>5.6249513278989136</v>
      </c>
      <c r="N2502" s="194">
        <f t="shared" si="193"/>
        <v>5.6249513278989136</v>
      </c>
    </row>
    <row r="2503" spans="5:14" x14ac:dyDescent="0.25">
      <c r="E2503" s="220">
        <f t="shared" si="194"/>
        <v>45868</v>
      </c>
      <c r="F2503" s="219">
        <f xml:space="preserve"> InpC!$F$28</f>
        <v>4</v>
      </c>
      <c r="G2503" s="217">
        <f t="shared" ref="G2503:G2566" si="195">YEAR(E2503) + IF(MONTH(E2503) &gt;= F2503, 1, 0)</f>
        <v>2026</v>
      </c>
      <c r="H2503" s="216">
        <v>5.4783812042773272</v>
      </c>
      <c r="I2503" s="216">
        <v>6.0718079241180334</v>
      </c>
      <c r="J2503" s="194">
        <f t="shared" ref="J2503:J2566" si="196">IFERROR(AVERAGE(H2503:I2503),"")</f>
        <v>5.7750945641976799</v>
      </c>
      <c r="K2503" s="219">
        <f>InpC!$F$55*100</f>
        <v>0.15</v>
      </c>
      <c r="L2503" s="219">
        <f>InpC!$F$64*100</f>
        <v>0</v>
      </c>
      <c r="M2503" s="194">
        <f t="shared" ref="M2503:M2566" si="197" xml:space="preserve"> IFERROR(J2503 - K2503,"")</f>
        <v>5.6250945641976795</v>
      </c>
      <c r="N2503" s="194">
        <f t="shared" ref="N2503:N2566" si="198">IFERROR(J2503-K2503+L2503,"")</f>
        <v>5.6250945641976795</v>
      </c>
    </row>
    <row r="2504" spans="5:14" x14ac:dyDescent="0.25">
      <c r="E2504" s="220">
        <f t="shared" ref="E2504:E2567" si="199">WORKDAY(E2503,1,)</f>
        <v>45869</v>
      </c>
      <c r="F2504" s="219">
        <f xml:space="preserve"> InpC!$F$28</f>
        <v>4</v>
      </c>
      <c r="G2504" s="217">
        <f t="shared" si="195"/>
        <v>2026</v>
      </c>
      <c r="H2504" s="216">
        <v>5.4785248399000119</v>
      </c>
      <c r="I2504" s="216">
        <v>6.07195196322452</v>
      </c>
      <c r="J2504" s="194">
        <f t="shared" si="196"/>
        <v>5.775238401562266</v>
      </c>
      <c r="K2504" s="219">
        <f>InpC!$F$55*100</f>
        <v>0.15</v>
      </c>
      <c r="L2504" s="219">
        <f>InpC!$F$64*100</f>
        <v>0</v>
      </c>
      <c r="M2504" s="194">
        <f t="shared" si="197"/>
        <v>5.6252384015622656</v>
      </c>
      <c r="N2504" s="194">
        <f t="shared" si="198"/>
        <v>5.6252384015622656</v>
      </c>
    </row>
    <row r="2505" spans="5:14" x14ac:dyDescent="0.25">
      <c r="E2505" s="220">
        <f t="shared" si="199"/>
        <v>45870</v>
      </c>
      <c r="F2505" s="219">
        <f xml:space="preserve"> InpC!$F$28</f>
        <v>4</v>
      </c>
      <c r="G2505" s="217">
        <f t="shared" si="195"/>
        <v>2026</v>
      </c>
      <c r="H2505" s="216">
        <v>5.4786688051082111</v>
      </c>
      <c r="I2505" s="216">
        <v>6.0720963328420696</v>
      </c>
      <c r="J2505" s="194">
        <f t="shared" si="196"/>
        <v>5.7753825689751404</v>
      </c>
      <c r="K2505" s="219">
        <f>InpC!$F$55*100</f>
        <v>0.15</v>
      </c>
      <c r="L2505" s="219">
        <f>InpC!$F$64*100</f>
        <v>0</v>
      </c>
      <c r="M2505" s="194">
        <f t="shared" si="197"/>
        <v>5.62538256897514</v>
      </c>
      <c r="N2505" s="194">
        <f t="shared" si="198"/>
        <v>5.62538256897514</v>
      </c>
    </row>
    <row r="2506" spans="5:14" x14ac:dyDescent="0.25">
      <c r="E2506" s="220">
        <f t="shared" si="199"/>
        <v>45873</v>
      </c>
      <c r="F2506" s="219">
        <f xml:space="preserve"> InpC!$F$28</f>
        <v>4</v>
      </c>
      <c r="G2506" s="217">
        <f t="shared" si="195"/>
        <v>2026</v>
      </c>
      <c r="H2506" s="216">
        <v>5.4791031534453305</v>
      </c>
      <c r="I2506" s="216">
        <v>6.0725319012954193</v>
      </c>
      <c r="J2506" s="194">
        <f t="shared" si="196"/>
        <v>5.7758175273703749</v>
      </c>
      <c r="K2506" s="219">
        <f>InpC!$F$55*100</f>
        <v>0.15</v>
      </c>
      <c r="L2506" s="219">
        <f>InpC!$F$64*100</f>
        <v>0</v>
      </c>
      <c r="M2506" s="194">
        <f t="shared" si="197"/>
        <v>5.6258175273703745</v>
      </c>
      <c r="N2506" s="194">
        <f t="shared" si="198"/>
        <v>5.6258175273703745</v>
      </c>
    </row>
    <row r="2507" spans="5:14" x14ac:dyDescent="0.25">
      <c r="E2507" s="220">
        <f t="shared" si="199"/>
        <v>45874</v>
      </c>
      <c r="F2507" s="219">
        <f xml:space="preserve"> InpC!$F$28</f>
        <v>4</v>
      </c>
      <c r="G2507" s="217">
        <f t="shared" si="195"/>
        <v>2026</v>
      </c>
      <c r="H2507" s="216">
        <v>5.4792487898527087</v>
      </c>
      <c r="I2507" s="216">
        <v>6.0726779468055936</v>
      </c>
      <c r="J2507" s="194">
        <f t="shared" si="196"/>
        <v>5.7759633683291511</v>
      </c>
      <c r="K2507" s="219">
        <f>InpC!$F$55*100</f>
        <v>0.15</v>
      </c>
      <c r="L2507" s="219">
        <f>InpC!$F$64*100</f>
        <v>0</v>
      </c>
      <c r="M2507" s="194">
        <f t="shared" si="197"/>
        <v>5.6259633683291508</v>
      </c>
      <c r="N2507" s="194">
        <f t="shared" si="198"/>
        <v>5.6259633683291508</v>
      </c>
    </row>
    <row r="2508" spans="5:14" x14ac:dyDescent="0.25">
      <c r="E2508" s="220">
        <f t="shared" si="199"/>
        <v>45875</v>
      </c>
      <c r="F2508" s="219">
        <f xml:space="preserve"> InpC!$F$28</f>
        <v>4</v>
      </c>
      <c r="G2508" s="217">
        <f t="shared" si="195"/>
        <v>2026</v>
      </c>
      <c r="H2508" s="216">
        <v>5.4793947487058681</v>
      </c>
      <c r="I2508" s="216">
        <v>6.0728243156670025</v>
      </c>
      <c r="J2508" s="194">
        <f t="shared" si="196"/>
        <v>5.7761095321864353</v>
      </c>
      <c r="K2508" s="219">
        <f>InpC!$F$55*100</f>
        <v>0.15</v>
      </c>
      <c r="L2508" s="219">
        <f>InpC!$F$64*100</f>
        <v>0</v>
      </c>
      <c r="M2508" s="194">
        <f t="shared" si="197"/>
        <v>5.6261095321864349</v>
      </c>
      <c r="N2508" s="194">
        <f t="shared" si="198"/>
        <v>5.6261095321864349</v>
      </c>
    </row>
    <row r="2509" spans="5:14" x14ac:dyDescent="0.25">
      <c r="E2509" s="220">
        <f t="shared" si="199"/>
        <v>45876</v>
      </c>
      <c r="F2509" s="219">
        <f xml:space="preserve"> InpC!$F$28</f>
        <v>4</v>
      </c>
      <c r="G2509" s="217">
        <f t="shared" si="195"/>
        <v>2026</v>
      </c>
      <c r="H2509" s="216">
        <v>5.4795408817085667</v>
      </c>
      <c r="I2509" s="216">
        <v>6.0729708591668707</v>
      </c>
      <c r="J2509" s="194">
        <f t="shared" si="196"/>
        <v>5.7762558704377192</v>
      </c>
      <c r="K2509" s="219">
        <f>InpC!$F$55*100</f>
        <v>0.15</v>
      </c>
      <c r="L2509" s="219">
        <f>InpC!$F$64*100</f>
        <v>0</v>
      </c>
      <c r="M2509" s="194">
        <f t="shared" si="197"/>
        <v>5.6262558704377188</v>
      </c>
      <c r="N2509" s="194">
        <f t="shared" si="198"/>
        <v>5.6262558704377188</v>
      </c>
    </row>
    <row r="2510" spans="5:14" x14ac:dyDescent="0.25">
      <c r="E2510" s="220">
        <f t="shared" si="199"/>
        <v>45877</v>
      </c>
      <c r="F2510" s="219">
        <f xml:space="preserve"> InpC!$F$28</f>
        <v>4</v>
      </c>
      <c r="G2510" s="217">
        <f t="shared" si="195"/>
        <v>2026</v>
      </c>
      <c r="H2510" s="216">
        <v>5.4796872853548617</v>
      </c>
      <c r="I2510" s="216">
        <v>6.073117674070283</v>
      </c>
      <c r="J2510" s="194">
        <f t="shared" si="196"/>
        <v>5.7764024797125728</v>
      </c>
      <c r="K2510" s="219">
        <f>InpC!$F$55*100</f>
        <v>0.15</v>
      </c>
      <c r="L2510" s="219">
        <f>InpC!$F$64*100</f>
        <v>0</v>
      </c>
      <c r="M2510" s="194">
        <f t="shared" si="197"/>
        <v>5.6264024797125725</v>
      </c>
      <c r="N2510" s="194">
        <f t="shared" si="198"/>
        <v>5.6264024797125725</v>
      </c>
    </row>
    <row r="2511" spans="5:14" x14ac:dyDescent="0.25">
      <c r="E2511" s="220">
        <f t="shared" si="199"/>
        <v>45880</v>
      </c>
      <c r="F2511" s="219">
        <f xml:space="preserve"> InpC!$F$28</f>
        <v>4</v>
      </c>
      <c r="G2511" s="217">
        <f t="shared" si="195"/>
        <v>2026</v>
      </c>
      <c r="H2511" s="216">
        <v>5.4801279834894467</v>
      </c>
      <c r="I2511" s="216">
        <v>6.0735596101521905</v>
      </c>
      <c r="J2511" s="194">
        <f t="shared" si="196"/>
        <v>5.7768437968208186</v>
      </c>
      <c r="K2511" s="219">
        <f>InpC!$F$55*100</f>
        <v>0.15</v>
      </c>
      <c r="L2511" s="219">
        <f>InpC!$F$64*100</f>
        <v>0</v>
      </c>
      <c r="M2511" s="194">
        <f t="shared" si="197"/>
        <v>5.6268437968208183</v>
      </c>
      <c r="N2511" s="194">
        <f t="shared" si="198"/>
        <v>5.6268437968208183</v>
      </c>
    </row>
    <row r="2512" spans="5:14" x14ac:dyDescent="0.25">
      <c r="E2512" s="220">
        <f t="shared" si="199"/>
        <v>45881</v>
      </c>
      <c r="F2512" s="219">
        <f xml:space="preserve"> InpC!$F$28</f>
        <v>4</v>
      </c>
      <c r="G2512" s="217">
        <f t="shared" si="195"/>
        <v>2026</v>
      </c>
      <c r="H2512" s="216">
        <v>5.4802752719059988</v>
      </c>
      <c r="I2512" s="216">
        <v>6.0737073123100949</v>
      </c>
      <c r="J2512" s="194">
        <f t="shared" si="196"/>
        <v>5.7769912921080468</v>
      </c>
      <c r="K2512" s="219">
        <f>InpC!$F$55*100</f>
        <v>0.15</v>
      </c>
      <c r="L2512" s="219">
        <f>InpC!$F$64*100</f>
        <v>0</v>
      </c>
      <c r="M2512" s="194">
        <f t="shared" si="197"/>
        <v>5.6269912921080465</v>
      </c>
      <c r="N2512" s="194">
        <f t="shared" si="198"/>
        <v>5.6269912921080465</v>
      </c>
    </row>
    <row r="2513" spans="5:14" x14ac:dyDescent="0.25">
      <c r="E2513" s="220">
        <f t="shared" si="199"/>
        <v>45882</v>
      </c>
      <c r="F2513" s="219">
        <f xml:space="preserve"> InpC!$F$28</f>
        <v>4</v>
      </c>
      <c r="G2513" s="217">
        <f t="shared" si="195"/>
        <v>2026</v>
      </c>
      <c r="H2513" s="216">
        <v>5.4804226402402678</v>
      </c>
      <c r="I2513" s="216">
        <v>6.0738550946098702</v>
      </c>
      <c r="J2513" s="194">
        <f t="shared" si="196"/>
        <v>5.7771388674250694</v>
      </c>
      <c r="K2513" s="219">
        <f>InpC!$F$55*100</f>
        <v>0.15</v>
      </c>
      <c r="L2513" s="219">
        <f>InpC!$F$64*100</f>
        <v>0</v>
      </c>
      <c r="M2513" s="194">
        <f t="shared" si="197"/>
        <v>5.6271388674250691</v>
      </c>
      <c r="N2513" s="194">
        <f t="shared" si="198"/>
        <v>5.6271388674250691</v>
      </c>
    </row>
    <row r="2514" spans="5:14" x14ac:dyDescent="0.25">
      <c r="E2514" s="220">
        <f t="shared" si="199"/>
        <v>45883</v>
      </c>
      <c r="F2514" s="219">
        <f xml:space="preserve"> InpC!$F$28</f>
        <v>4</v>
      </c>
      <c r="G2514" s="217">
        <f t="shared" si="195"/>
        <v>2026</v>
      </c>
      <c r="H2514" s="216">
        <v>5.4805701849813149</v>
      </c>
      <c r="I2514" s="216">
        <v>6.0740030538117828</v>
      </c>
      <c r="J2514" s="194">
        <f t="shared" si="196"/>
        <v>5.7772866193965484</v>
      </c>
      <c r="K2514" s="219">
        <f>InpC!$F$55*100</f>
        <v>0.15</v>
      </c>
      <c r="L2514" s="219">
        <f>InpC!$F$64*100</f>
        <v>0</v>
      </c>
      <c r="M2514" s="194">
        <f t="shared" si="197"/>
        <v>5.6272866193965481</v>
      </c>
      <c r="N2514" s="194">
        <f t="shared" si="198"/>
        <v>5.6272866193965481</v>
      </c>
    </row>
    <row r="2515" spans="5:14" x14ac:dyDescent="0.25">
      <c r="E2515" s="220">
        <f t="shared" si="199"/>
        <v>45884</v>
      </c>
      <c r="F2515" s="219">
        <f xml:space="preserve"> InpC!$F$28</f>
        <v>4</v>
      </c>
      <c r="G2515" s="217">
        <f t="shared" si="195"/>
        <v>2026</v>
      </c>
      <c r="H2515" s="216">
        <v>5.4807177578759081</v>
      </c>
      <c r="I2515" s="216">
        <v>6.0741510412459787</v>
      </c>
      <c r="J2515" s="194">
        <f t="shared" si="196"/>
        <v>5.7774343995609438</v>
      </c>
      <c r="K2515" s="219">
        <f>InpC!$F$55*100</f>
        <v>0.15</v>
      </c>
      <c r="L2515" s="219">
        <f>InpC!$F$64*100</f>
        <v>0</v>
      </c>
      <c r="M2515" s="194">
        <f t="shared" si="197"/>
        <v>5.6274343995609435</v>
      </c>
      <c r="N2515" s="194">
        <f t="shared" si="198"/>
        <v>5.6274343995609435</v>
      </c>
    </row>
    <row r="2516" spans="5:14" x14ac:dyDescent="0.25">
      <c r="E2516" s="220">
        <f t="shared" si="199"/>
        <v>45887</v>
      </c>
      <c r="F2516" s="219">
        <f xml:space="preserve"> InpC!$F$28</f>
        <v>4</v>
      </c>
      <c r="G2516" s="217">
        <f t="shared" si="195"/>
        <v>2026</v>
      </c>
      <c r="H2516" s="216">
        <v>5.4811608758808195</v>
      </c>
      <c r="I2516" s="216">
        <v>6.0745954039896688</v>
      </c>
      <c r="J2516" s="194">
        <f t="shared" si="196"/>
        <v>5.7778781399352441</v>
      </c>
      <c r="K2516" s="219">
        <f>InpC!$F$55*100</f>
        <v>0.15</v>
      </c>
      <c r="L2516" s="219">
        <f>InpC!$F$64*100</f>
        <v>0</v>
      </c>
      <c r="M2516" s="194">
        <f t="shared" si="197"/>
        <v>5.6278781399352438</v>
      </c>
      <c r="N2516" s="194">
        <f t="shared" si="198"/>
        <v>5.6278781399352438</v>
      </c>
    </row>
    <row r="2517" spans="5:14" x14ac:dyDescent="0.25">
      <c r="E2517" s="220">
        <f t="shared" si="199"/>
        <v>45888</v>
      </c>
      <c r="F2517" s="219">
        <f xml:space="preserve"> InpC!$F$28</f>
        <v>4</v>
      </c>
      <c r="G2517" s="217">
        <f t="shared" si="195"/>
        <v>2026</v>
      </c>
      <c r="H2517" s="216">
        <v>5.4813085776762582</v>
      </c>
      <c r="I2517" s="216">
        <v>6.0747435206856215</v>
      </c>
      <c r="J2517" s="194">
        <f t="shared" si="196"/>
        <v>5.7780260491809399</v>
      </c>
      <c r="K2517" s="219">
        <f>InpC!$F$55*100</f>
        <v>0.15</v>
      </c>
      <c r="L2517" s="219">
        <f>InpC!$F$64*100</f>
        <v>0</v>
      </c>
      <c r="M2517" s="194">
        <f t="shared" si="197"/>
        <v>5.6280260491809395</v>
      </c>
      <c r="N2517" s="194">
        <f t="shared" si="198"/>
        <v>5.6280260491809395</v>
      </c>
    </row>
    <row r="2518" spans="5:14" x14ac:dyDescent="0.25">
      <c r="E2518" s="220">
        <f t="shared" si="199"/>
        <v>45889</v>
      </c>
      <c r="F2518" s="219">
        <f xml:space="preserve"> InpC!$F$28</f>
        <v>4</v>
      </c>
      <c r="G2518" s="217">
        <f t="shared" si="195"/>
        <v>2026</v>
      </c>
      <c r="H2518" s="216">
        <v>5.4814562392671462</v>
      </c>
      <c r="I2518" s="216">
        <v>6.0748915970638251</v>
      </c>
      <c r="J2518" s="194">
        <f t="shared" si="196"/>
        <v>5.7781739181654856</v>
      </c>
      <c r="K2518" s="219">
        <f>InpC!$F$55*100</f>
        <v>0.15</v>
      </c>
      <c r="L2518" s="219">
        <f>InpC!$F$64*100</f>
        <v>0</v>
      </c>
      <c r="M2518" s="194">
        <f t="shared" si="197"/>
        <v>5.6281739181654853</v>
      </c>
      <c r="N2518" s="194">
        <f t="shared" si="198"/>
        <v>5.6281739181654853</v>
      </c>
    </row>
    <row r="2519" spans="5:14" x14ac:dyDescent="0.25">
      <c r="E2519" s="220">
        <f t="shared" si="199"/>
        <v>45890</v>
      </c>
      <c r="F2519" s="219">
        <f xml:space="preserve"> InpC!$F$28</f>
        <v>4</v>
      </c>
      <c r="G2519" s="217">
        <f t="shared" si="195"/>
        <v>2026</v>
      </c>
      <c r="H2519" s="216">
        <v>5.4816038653803245</v>
      </c>
      <c r="I2519" s="216">
        <v>6.0750396378643545</v>
      </c>
      <c r="J2519" s="194">
        <f t="shared" si="196"/>
        <v>5.7783217516223395</v>
      </c>
      <c r="K2519" s="219">
        <f>InpC!$F$55*100</f>
        <v>0.15</v>
      </c>
      <c r="L2519" s="219">
        <f>InpC!$F$64*100</f>
        <v>0</v>
      </c>
      <c r="M2519" s="194">
        <f t="shared" si="197"/>
        <v>5.6283217516223392</v>
      </c>
      <c r="N2519" s="194">
        <f t="shared" si="198"/>
        <v>5.6283217516223392</v>
      </c>
    </row>
    <row r="2520" spans="5:14" x14ac:dyDescent="0.25">
      <c r="E2520" s="220">
        <f t="shared" si="199"/>
        <v>45891</v>
      </c>
      <c r="F2520" s="219">
        <f xml:space="preserve"> InpC!$F$28</f>
        <v>4</v>
      </c>
      <c r="G2520" s="217">
        <f t="shared" si="195"/>
        <v>2026</v>
      </c>
      <c r="H2520" s="216">
        <v>5.4817513688964814</v>
      </c>
      <c r="I2520" s="216">
        <v>6.0751875557232049</v>
      </c>
      <c r="J2520" s="194">
        <f t="shared" si="196"/>
        <v>5.7784694623098432</v>
      </c>
      <c r="K2520" s="219">
        <f>InpC!$F$55*100</f>
        <v>0.15</v>
      </c>
      <c r="L2520" s="219">
        <f>InpC!$F$64*100</f>
        <v>0</v>
      </c>
      <c r="M2520" s="194">
        <f t="shared" si="197"/>
        <v>5.6284694623098428</v>
      </c>
      <c r="N2520" s="194">
        <f t="shared" si="198"/>
        <v>5.6284694623098428</v>
      </c>
    </row>
    <row r="2521" spans="5:14" x14ac:dyDescent="0.25">
      <c r="E2521" s="220">
        <f t="shared" si="199"/>
        <v>45894</v>
      </c>
      <c r="F2521" s="219">
        <f xml:space="preserve"> InpC!$F$28</f>
        <v>4</v>
      </c>
      <c r="G2521" s="217">
        <f t="shared" si="195"/>
        <v>2026</v>
      </c>
      <c r="H2521" s="216">
        <v>5.4821930838047983</v>
      </c>
      <c r="I2521" s="216">
        <v>6.0756305114228581</v>
      </c>
      <c r="J2521" s="194">
        <f t="shared" si="196"/>
        <v>5.7789117976138282</v>
      </c>
      <c r="K2521" s="219">
        <f>InpC!$F$55*100</f>
        <v>0.15</v>
      </c>
      <c r="L2521" s="219">
        <f>InpC!$F$64*100</f>
        <v>0</v>
      </c>
      <c r="M2521" s="194">
        <f t="shared" si="197"/>
        <v>5.6289117976138279</v>
      </c>
      <c r="N2521" s="194">
        <f t="shared" si="198"/>
        <v>5.6289117976138279</v>
      </c>
    </row>
    <row r="2522" spans="5:14" x14ac:dyDescent="0.25">
      <c r="E2522" s="220">
        <f t="shared" si="199"/>
        <v>45895</v>
      </c>
      <c r="F2522" s="219">
        <f xml:space="preserve"> InpC!$F$28</f>
        <v>4</v>
      </c>
      <c r="G2522" s="217">
        <f t="shared" si="195"/>
        <v>2026</v>
      </c>
      <c r="H2522" s="216">
        <v>5.4823399603427747</v>
      </c>
      <c r="I2522" s="216">
        <v>6.07577780054116</v>
      </c>
      <c r="J2522" s="194">
        <f t="shared" si="196"/>
        <v>5.7790588804419674</v>
      </c>
      <c r="K2522" s="219">
        <f>InpC!$F$55*100</f>
        <v>0.15</v>
      </c>
      <c r="L2522" s="219">
        <f>InpC!$F$64*100</f>
        <v>0</v>
      </c>
      <c r="M2522" s="194">
        <f t="shared" si="197"/>
        <v>5.629058880441967</v>
      </c>
      <c r="N2522" s="194">
        <f t="shared" si="198"/>
        <v>5.629058880441967</v>
      </c>
    </row>
    <row r="2523" spans="5:14" x14ac:dyDescent="0.25">
      <c r="E2523" s="220">
        <f t="shared" si="199"/>
        <v>45896</v>
      </c>
      <c r="F2523" s="219">
        <f xml:space="preserve"> InpC!$F$28</f>
        <v>4</v>
      </c>
      <c r="G2523" s="217">
        <f t="shared" si="195"/>
        <v>2026</v>
      </c>
      <c r="H2523" s="216">
        <v>5.482486622071514</v>
      </c>
      <c r="I2523" s="216">
        <v>6.0759248742465521</v>
      </c>
      <c r="J2523" s="194">
        <f t="shared" si="196"/>
        <v>5.7792057481590327</v>
      </c>
      <c r="K2523" s="219">
        <f>InpC!$F$55*100</f>
        <v>0.15</v>
      </c>
      <c r="L2523" s="219">
        <f>InpC!$F$64*100</f>
        <v>0</v>
      </c>
      <c r="M2523" s="194">
        <f t="shared" si="197"/>
        <v>5.6292057481590323</v>
      </c>
      <c r="N2523" s="194">
        <f t="shared" si="198"/>
        <v>5.6292057481590323</v>
      </c>
    </row>
    <row r="2524" spans="5:14" x14ac:dyDescent="0.25">
      <c r="E2524" s="220">
        <f t="shared" si="199"/>
        <v>45897</v>
      </c>
      <c r="F2524" s="219">
        <f xml:space="preserve"> InpC!$F$28</f>
        <v>4</v>
      </c>
      <c r="G2524" s="217">
        <f t="shared" si="195"/>
        <v>2026</v>
      </c>
      <c r="H2524" s="216">
        <v>5.4826331724104893</v>
      </c>
      <c r="I2524" s="216">
        <v>6.0760718362489641</v>
      </c>
      <c r="J2524" s="194">
        <f t="shared" si="196"/>
        <v>5.7793525043297267</v>
      </c>
      <c r="K2524" s="219">
        <f>InpC!$F$55*100</f>
        <v>0.15</v>
      </c>
      <c r="L2524" s="219">
        <f>InpC!$F$64*100</f>
        <v>0</v>
      </c>
      <c r="M2524" s="194">
        <f t="shared" si="197"/>
        <v>5.6293525043297263</v>
      </c>
      <c r="N2524" s="194">
        <f t="shared" si="198"/>
        <v>5.6293525043297263</v>
      </c>
    </row>
    <row r="2525" spans="5:14" x14ac:dyDescent="0.25">
      <c r="E2525" s="220">
        <f t="shared" si="199"/>
        <v>45898</v>
      </c>
      <c r="F2525" s="219">
        <f xml:space="preserve"> InpC!$F$28</f>
        <v>4</v>
      </c>
      <c r="G2525" s="217">
        <f t="shared" si="195"/>
        <v>2026</v>
      </c>
      <c r="H2525" s="216">
        <v>5.4827793560821458</v>
      </c>
      <c r="I2525" s="216">
        <v>6.0762184305538369</v>
      </c>
      <c r="J2525" s="194">
        <f t="shared" si="196"/>
        <v>5.7794988933179914</v>
      </c>
      <c r="K2525" s="219">
        <f>InpC!$F$55*100</f>
        <v>0.15</v>
      </c>
      <c r="L2525" s="219">
        <f>InpC!$F$64*100</f>
        <v>0</v>
      </c>
      <c r="M2525" s="194">
        <f t="shared" si="197"/>
        <v>5.629498893317991</v>
      </c>
      <c r="N2525" s="194">
        <f t="shared" si="198"/>
        <v>5.629498893317991</v>
      </c>
    </row>
    <row r="2526" spans="5:14" x14ac:dyDescent="0.25">
      <c r="E2526" s="220">
        <f t="shared" si="199"/>
        <v>45901</v>
      </c>
      <c r="F2526" s="219">
        <f xml:space="preserve"> InpC!$F$28</f>
        <v>4</v>
      </c>
      <c r="G2526" s="217">
        <f t="shared" si="195"/>
        <v>2026</v>
      </c>
      <c r="H2526" s="216">
        <v>5.4832159876213815</v>
      </c>
      <c r="I2526" s="216">
        <v>6.0766562885990361</v>
      </c>
      <c r="J2526" s="194">
        <f t="shared" si="196"/>
        <v>5.7799361381102088</v>
      </c>
      <c r="K2526" s="219">
        <f>InpC!$F$55*100</f>
        <v>0.15</v>
      </c>
      <c r="L2526" s="219">
        <f>InpC!$F$64*100</f>
        <v>0</v>
      </c>
      <c r="M2526" s="194">
        <f t="shared" si="197"/>
        <v>5.6299361381102084</v>
      </c>
      <c r="N2526" s="194">
        <f t="shared" si="198"/>
        <v>5.6299361381102084</v>
      </c>
    </row>
    <row r="2527" spans="5:14" x14ac:dyDescent="0.25">
      <c r="E2527" s="220">
        <f t="shared" si="199"/>
        <v>45902</v>
      </c>
      <c r="F2527" s="219">
        <f xml:space="preserve"> InpC!$F$28</f>
        <v>4</v>
      </c>
      <c r="G2527" s="217">
        <f t="shared" si="195"/>
        <v>2026</v>
      </c>
      <c r="H2527" s="216">
        <v>5.4833617293416737</v>
      </c>
      <c r="I2527" s="216">
        <v>6.0768024397099829</v>
      </c>
      <c r="J2527" s="194">
        <f t="shared" si="196"/>
        <v>5.7800820845258283</v>
      </c>
      <c r="K2527" s="219">
        <f>InpC!$F$55*100</f>
        <v>0.15</v>
      </c>
      <c r="L2527" s="219">
        <f>InpC!$F$64*100</f>
        <v>0</v>
      </c>
      <c r="M2527" s="194">
        <f t="shared" si="197"/>
        <v>5.6300820845258279</v>
      </c>
      <c r="N2527" s="194">
        <f t="shared" si="198"/>
        <v>5.6300820845258279</v>
      </c>
    </row>
    <row r="2528" spans="5:14" x14ac:dyDescent="0.25">
      <c r="E2528" s="220">
        <f t="shared" si="199"/>
        <v>45903</v>
      </c>
      <c r="F2528" s="219">
        <f xml:space="preserve"> InpC!$F$28</f>
        <v>4</v>
      </c>
      <c r="G2528" s="217">
        <f t="shared" si="195"/>
        <v>2026</v>
      </c>
      <c r="H2528" s="216">
        <v>5.4835067645791602</v>
      </c>
      <c r="I2528" s="216">
        <v>6.0769478823532896</v>
      </c>
      <c r="J2528" s="194">
        <f t="shared" si="196"/>
        <v>5.7802273234662245</v>
      </c>
      <c r="K2528" s="219">
        <f>InpC!$F$55*100</f>
        <v>0.15</v>
      </c>
      <c r="L2528" s="219">
        <f>InpC!$F$64*100</f>
        <v>0</v>
      </c>
      <c r="M2528" s="194">
        <f t="shared" si="197"/>
        <v>5.6302273234662241</v>
      </c>
      <c r="N2528" s="194">
        <f t="shared" si="198"/>
        <v>5.6302273234662241</v>
      </c>
    </row>
    <row r="2529" spans="5:14" x14ac:dyDescent="0.25">
      <c r="E2529" s="220">
        <f t="shared" si="199"/>
        <v>45904</v>
      </c>
      <c r="F2529" s="219">
        <f xml:space="preserve"> InpC!$F$28</f>
        <v>4</v>
      </c>
      <c r="G2529" s="217">
        <f t="shared" si="195"/>
        <v>2026</v>
      </c>
      <c r="H2529" s="216">
        <v>5.483651589486227</v>
      </c>
      <c r="I2529" s="216">
        <v>6.0770931140750717</v>
      </c>
      <c r="J2529" s="194">
        <f t="shared" si="196"/>
        <v>5.7803723517806489</v>
      </c>
      <c r="K2529" s="219">
        <f>InpC!$F$55*100</f>
        <v>0.15</v>
      </c>
      <c r="L2529" s="219">
        <f>InpC!$F$64*100</f>
        <v>0</v>
      </c>
      <c r="M2529" s="194">
        <f t="shared" si="197"/>
        <v>5.6303723517806485</v>
      </c>
      <c r="N2529" s="194">
        <f t="shared" si="198"/>
        <v>5.6303723517806485</v>
      </c>
    </row>
    <row r="2530" spans="5:14" x14ac:dyDescent="0.25">
      <c r="E2530" s="220">
        <f t="shared" si="199"/>
        <v>45905</v>
      </c>
      <c r="F2530" s="219">
        <f xml:space="preserve"> InpC!$F$28</f>
        <v>4</v>
      </c>
      <c r="G2530" s="217">
        <f t="shared" si="195"/>
        <v>2026</v>
      </c>
      <c r="H2530" s="216">
        <v>5.483796210515135</v>
      </c>
      <c r="I2530" s="216">
        <v>6.0772381413456422</v>
      </c>
      <c r="J2530" s="194">
        <f t="shared" si="196"/>
        <v>5.7805171759303882</v>
      </c>
      <c r="K2530" s="219">
        <f>InpC!$F$55*100</f>
        <v>0.15</v>
      </c>
      <c r="L2530" s="219">
        <f>InpC!$F$64*100</f>
        <v>0</v>
      </c>
      <c r="M2530" s="194">
        <f t="shared" si="197"/>
        <v>5.6305171759303878</v>
      </c>
      <c r="N2530" s="194">
        <f t="shared" si="198"/>
        <v>5.6305171759303878</v>
      </c>
    </row>
    <row r="2531" spans="5:14" x14ac:dyDescent="0.25">
      <c r="E2531" s="220">
        <f t="shared" si="199"/>
        <v>45908</v>
      </c>
      <c r="F2531" s="219">
        <f xml:space="preserve"> InpC!$F$28</f>
        <v>4</v>
      </c>
      <c r="G2531" s="217">
        <f t="shared" si="195"/>
        <v>2026</v>
      </c>
      <c r="H2531" s="216">
        <v>5.4842284251172435</v>
      </c>
      <c r="I2531" s="216">
        <v>6.0776715700407546</v>
      </c>
      <c r="J2531" s="194">
        <f t="shared" si="196"/>
        <v>5.7809499975789986</v>
      </c>
      <c r="K2531" s="219">
        <f>InpC!$F$55*100</f>
        <v>0.15</v>
      </c>
      <c r="L2531" s="219">
        <f>InpC!$F$64*100</f>
        <v>0</v>
      </c>
      <c r="M2531" s="194">
        <f t="shared" si="197"/>
        <v>5.6309499975789983</v>
      </c>
      <c r="N2531" s="194">
        <f t="shared" si="198"/>
        <v>5.6309499975789983</v>
      </c>
    </row>
    <row r="2532" spans="5:14" x14ac:dyDescent="0.25">
      <c r="E2532" s="220">
        <f t="shared" si="199"/>
        <v>45909</v>
      </c>
      <c r="F2532" s="219">
        <f xml:space="preserve"> InpC!$F$28</f>
        <v>4</v>
      </c>
      <c r="G2532" s="217">
        <f t="shared" si="195"/>
        <v>2026</v>
      </c>
      <c r="H2532" s="216">
        <v>5.4843722951558593</v>
      </c>
      <c r="I2532" s="216">
        <v>6.0778158442104768</v>
      </c>
      <c r="J2532" s="194">
        <f t="shared" si="196"/>
        <v>5.7810940696831681</v>
      </c>
      <c r="K2532" s="219">
        <f>InpC!$F$55*100</f>
        <v>0.15</v>
      </c>
      <c r="L2532" s="219">
        <f>InpC!$F$64*100</f>
        <v>0</v>
      </c>
      <c r="M2532" s="194">
        <f t="shared" si="197"/>
        <v>5.6310940696831677</v>
      </c>
      <c r="N2532" s="194">
        <f t="shared" si="198"/>
        <v>5.6310940696831677</v>
      </c>
    </row>
    <row r="2533" spans="5:14" x14ac:dyDescent="0.25">
      <c r="E2533" s="220">
        <f t="shared" si="199"/>
        <v>45910</v>
      </c>
      <c r="F2533" s="219">
        <f xml:space="preserve"> InpC!$F$28</f>
        <v>4</v>
      </c>
      <c r="G2533" s="217">
        <f t="shared" si="195"/>
        <v>2026</v>
      </c>
      <c r="H2533" s="216">
        <v>5.4845159935778875</v>
      </c>
      <c r="I2533" s="216">
        <v>6.0779599462812195</v>
      </c>
      <c r="J2533" s="194">
        <f t="shared" si="196"/>
        <v>5.7812379699295535</v>
      </c>
      <c r="K2533" s="219">
        <f>InpC!$F$55*100</f>
        <v>0.15</v>
      </c>
      <c r="L2533" s="219">
        <f>InpC!$F$64*100</f>
        <v>0</v>
      </c>
      <c r="M2533" s="194">
        <f t="shared" si="197"/>
        <v>5.6312379699295532</v>
      </c>
      <c r="N2533" s="194">
        <f t="shared" si="198"/>
        <v>5.6312379699295532</v>
      </c>
    </row>
    <row r="2534" spans="5:14" x14ac:dyDescent="0.25">
      <c r="E2534" s="220">
        <f t="shared" si="199"/>
        <v>45911</v>
      </c>
      <c r="F2534" s="219">
        <f xml:space="preserve"> InpC!$F$28</f>
        <v>4</v>
      </c>
      <c r="G2534" s="217">
        <f t="shared" si="195"/>
        <v>2026</v>
      </c>
      <c r="H2534" s="216">
        <v>5.4846595268355891</v>
      </c>
      <c r="I2534" s="216">
        <v>6.0781038827234291</v>
      </c>
      <c r="J2534" s="194">
        <f t="shared" si="196"/>
        <v>5.7813817047795091</v>
      </c>
      <c r="K2534" s="219">
        <f>InpC!$F$55*100</f>
        <v>0.15</v>
      </c>
      <c r="L2534" s="219">
        <f>InpC!$F$64*100</f>
        <v>0</v>
      </c>
      <c r="M2534" s="194">
        <f t="shared" si="197"/>
        <v>5.6313817047795087</v>
      </c>
      <c r="N2534" s="194">
        <f t="shared" si="198"/>
        <v>5.6313817047795087</v>
      </c>
    </row>
    <row r="2535" spans="5:14" x14ac:dyDescent="0.25">
      <c r="E2535" s="220">
        <f t="shared" si="199"/>
        <v>45912</v>
      </c>
      <c r="F2535" s="219">
        <f xml:space="preserve"> InpC!$F$28</f>
        <v>4</v>
      </c>
      <c r="G2535" s="217">
        <f t="shared" si="195"/>
        <v>2026</v>
      </c>
      <c r="H2535" s="216">
        <v>5.4848031462289448</v>
      </c>
      <c r="I2535" s="216">
        <v>6.0782479055430105</v>
      </c>
      <c r="J2535" s="194">
        <f t="shared" si="196"/>
        <v>5.7815255258859777</v>
      </c>
      <c r="K2535" s="219">
        <f>InpC!$F$55*100</f>
        <v>0.15</v>
      </c>
      <c r="L2535" s="219">
        <f>InpC!$F$64*100</f>
        <v>0</v>
      </c>
      <c r="M2535" s="194">
        <f t="shared" si="197"/>
        <v>5.6315255258859773</v>
      </c>
      <c r="N2535" s="194">
        <f t="shared" si="198"/>
        <v>5.6315255258859773</v>
      </c>
    </row>
    <row r="2536" spans="5:14" x14ac:dyDescent="0.25">
      <c r="E2536" s="220">
        <f t="shared" si="199"/>
        <v>45915</v>
      </c>
      <c r="F2536" s="219">
        <f xml:space="preserve"> InpC!$F$28</f>
        <v>4</v>
      </c>
      <c r="G2536" s="217">
        <f t="shared" si="195"/>
        <v>2026</v>
      </c>
      <c r="H2536" s="216">
        <v>5.4852321372526935</v>
      </c>
      <c r="I2536" s="216">
        <v>6.0786781015989222</v>
      </c>
      <c r="J2536" s="194">
        <f t="shared" si="196"/>
        <v>5.7819551194258079</v>
      </c>
      <c r="K2536" s="219">
        <f>InpC!$F$55*100</f>
        <v>0.15</v>
      </c>
      <c r="L2536" s="219">
        <f>InpC!$F$64*100</f>
        <v>0</v>
      </c>
      <c r="M2536" s="194">
        <f t="shared" si="197"/>
        <v>5.6319551194258075</v>
      </c>
      <c r="N2536" s="194">
        <f t="shared" si="198"/>
        <v>5.6319551194258075</v>
      </c>
    </row>
    <row r="2537" spans="5:14" x14ac:dyDescent="0.25">
      <c r="E2537" s="220">
        <f t="shared" si="199"/>
        <v>45916</v>
      </c>
      <c r="F2537" s="219">
        <f xml:space="preserve"> InpC!$F$28</f>
        <v>4</v>
      </c>
      <c r="G2537" s="217">
        <f t="shared" si="195"/>
        <v>2026</v>
      </c>
      <c r="H2537" s="216">
        <v>5.4853749414761843</v>
      </c>
      <c r="I2537" s="216">
        <v>6.0788213069577157</v>
      </c>
      <c r="J2537" s="194">
        <f t="shared" si="196"/>
        <v>5.78209812421695</v>
      </c>
      <c r="K2537" s="219">
        <f>InpC!$F$55*100</f>
        <v>0.15</v>
      </c>
      <c r="L2537" s="219">
        <f>InpC!$F$64*100</f>
        <v>0</v>
      </c>
      <c r="M2537" s="194">
        <f t="shared" si="197"/>
        <v>5.6320981242169497</v>
      </c>
      <c r="N2537" s="194">
        <f t="shared" si="198"/>
        <v>5.6320981242169497</v>
      </c>
    </row>
    <row r="2538" spans="5:14" x14ac:dyDescent="0.25">
      <c r="E2538" s="220">
        <f t="shared" si="199"/>
        <v>45917</v>
      </c>
      <c r="F2538" s="219">
        <f xml:space="preserve"> InpC!$F$28</f>
        <v>4</v>
      </c>
      <c r="G2538" s="217">
        <f t="shared" si="195"/>
        <v>2026</v>
      </c>
      <c r="H2538" s="216">
        <v>5.4855176192499133</v>
      </c>
      <c r="I2538" s="216">
        <v>6.0789643855112763</v>
      </c>
      <c r="J2538" s="194">
        <f t="shared" si="196"/>
        <v>5.7822410023805944</v>
      </c>
      <c r="K2538" s="219">
        <f>InpC!$F$55*100</f>
        <v>0.15</v>
      </c>
      <c r="L2538" s="219">
        <f>InpC!$F$64*100</f>
        <v>0</v>
      </c>
      <c r="M2538" s="194">
        <f t="shared" si="197"/>
        <v>5.632241002380594</v>
      </c>
      <c r="N2538" s="194">
        <f t="shared" si="198"/>
        <v>5.632241002380594</v>
      </c>
    </row>
    <row r="2539" spans="5:14" x14ac:dyDescent="0.25">
      <c r="E2539" s="220">
        <f t="shared" si="199"/>
        <v>45918</v>
      </c>
      <c r="F2539" s="219">
        <f xml:space="preserve"> InpC!$F$28</f>
        <v>4</v>
      </c>
      <c r="G2539" s="217">
        <f t="shared" si="195"/>
        <v>2026</v>
      </c>
      <c r="H2539" s="216">
        <v>5.4856601770264302</v>
      </c>
      <c r="I2539" s="216">
        <v>6.0791073437302945</v>
      </c>
      <c r="J2539" s="194">
        <f t="shared" si="196"/>
        <v>5.7823837603783623</v>
      </c>
      <c r="K2539" s="219">
        <f>InpC!$F$55*100</f>
        <v>0.15</v>
      </c>
      <c r="L2539" s="219">
        <f>InpC!$F$64*100</f>
        <v>0</v>
      </c>
      <c r="M2539" s="194">
        <f t="shared" si="197"/>
        <v>5.632383760378362</v>
      </c>
      <c r="N2539" s="194">
        <f t="shared" si="198"/>
        <v>5.632383760378362</v>
      </c>
    </row>
    <row r="2540" spans="5:14" x14ac:dyDescent="0.25">
      <c r="E2540" s="220">
        <f t="shared" si="199"/>
        <v>45919</v>
      </c>
      <c r="F2540" s="219">
        <f xml:space="preserve"> InpC!$F$28</f>
        <v>4</v>
      </c>
      <c r="G2540" s="217">
        <f t="shared" si="195"/>
        <v>2026</v>
      </c>
      <c r="H2540" s="216">
        <v>5.4858026212581734</v>
      </c>
      <c r="I2540" s="216">
        <v>6.0792501880853278</v>
      </c>
      <c r="J2540" s="194">
        <f t="shared" si="196"/>
        <v>5.7825264046717511</v>
      </c>
      <c r="K2540" s="219">
        <f>InpC!$F$55*100</f>
        <v>0.15</v>
      </c>
      <c r="L2540" s="219">
        <f>InpC!$F$64*100</f>
        <v>0</v>
      </c>
      <c r="M2540" s="194">
        <f t="shared" si="197"/>
        <v>5.6325264046717507</v>
      </c>
      <c r="N2540" s="194">
        <f t="shared" si="198"/>
        <v>5.6325264046717507</v>
      </c>
    </row>
    <row r="2541" spans="5:14" x14ac:dyDescent="0.25">
      <c r="E2541" s="220">
        <f t="shared" si="199"/>
        <v>45922</v>
      </c>
      <c r="F2541" s="219">
        <f xml:space="preserve"> InpC!$F$28</f>
        <v>4</v>
      </c>
      <c r="G2541" s="217">
        <f t="shared" si="195"/>
        <v>2026</v>
      </c>
      <c r="H2541" s="216">
        <v>5.4862293371988669</v>
      </c>
      <c r="I2541" s="216">
        <v>6.0796781026618119</v>
      </c>
      <c r="J2541" s="194">
        <f t="shared" si="196"/>
        <v>5.7829537199303394</v>
      </c>
      <c r="K2541" s="219">
        <f>InpC!$F$55*100</f>
        <v>0.15</v>
      </c>
      <c r="L2541" s="219">
        <f>InpC!$F$64*100</f>
        <v>0</v>
      </c>
      <c r="M2541" s="194">
        <f t="shared" si="197"/>
        <v>5.632953719930339</v>
      </c>
      <c r="N2541" s="194">
        <f t="shared" si="198"/>
        <v>5.632953719930339</v>
      </c>
    </row>
    <row r="2542" spans="5:14" x14ac:dyDescent="0.25">
      <c r="E2542" s="220">
        <f t="shared" si="199"/>
        <v>45923</v>
      </c>
      <c r="F2542" s="219">
        <f xml:space="preserve"> InpC!$F$28</f>
        <v>4</v>
      </c>
      <c r="G2542" s="217">
        <f t="shared" si="195"/>
        <v>2026</v>
      </c>
      <c r="H2542" s="216">
        <v>5.4863713917780776</v>
      </c>
      <c r="I2542" s="216">
        <v>6.0798205562687002</v>
      </c>
      <c r="J2542" s="194">
        <f t="shared" si="196"/>
        <v>5.7830959740233894</v>
      </c>
      <c r="K2542" s="219">
        <f>InpC!$F$55*100</f>
        <v>0.15</v>
      </c>
      <c r="L2542" s="219">
        <f>InpC!$F$64*100</f>
        <v>0</v>
      </c>
      <c r="M2542" s="194">
        <f t="shared" si="197"/>
        <v>5.633095974023389</v>
      </c>
      <c r="N2542" s="194">
        <f t="shared" si="198"/>
        <v>5.633095974023389</v>
      </c>
    </row>
    <row r="2543" spans="5:14" x14ac:dyDescent="0.25">
      <c r="E2543" s="220">
        <f t="shared" si="199"/>
        <v>45924</v>
      </c>
      <c r="F2543" s="219">
        <f xml:space="preserve"> InpC!$F$28</f>
        <v>4</v>
      </c>
      <c r="G2543" s="217">
        <f t="shared" si="195"/>
        <v>2026</v>
      </c>
      <c r="H2543" s="216">
        <v>5.4865133650753517</v>
      </c>
      <c r="I2543" s="216">
        <v>6.0799629283650347</v>
      </c>
      <c r="J2543" s="194">
        <f t="shared" si="196"/>
        <v>5.7832381467201932</v>
      </c>
      <c r="K2543" s="219">
        <f>InpC!$F$55*100</f>
        <v>0.15</v>
      </c>
      <c r="L2543" s="219">
        <f>InpC!$F$64*100</f>
        <v>0</v>
      </c>
      <c r="M2543" s="194">
        <f t="shared" si="197"/>
        <v>5.6332381467201929</v>
      </c>
      <c r="N2543" s="194">
        <f t="shared" si="198"/>
        <v>5.6332381467201929</v>
      </c>
    </row>
    <row r="2544" spans="5:14" x14ac:dyDescent="0.25">
      <c r="E2544" s="220">
        <f t="shared" si="199"/>
        <v>45925</v>
      </c>
      <c r="F2544" s="219">
        <f xml:space="preserve"> InpC!$F$28</f>
        <v>4</v>
      </c>
      <c r="G2544" s="217">
        <f t="shared" si="195"/>
        <v>2026</v>
      </c>
      <c r="H2544" s="216">
        <v>5.4866552635432386</v>
      </c>
      <c r="I2544" s="216">
        <v>6.0801052254215948</v>
      </c>
      <c r="J2544" s="194">
        <f t="shared" si="196"/>
        <v>5.7833802444824167</v>
      </c>
      <c r="K2544" s="219">
        <f>InpC!$F$55*100</f>
        <v>0.15</v>
      </c>
      <c r="L2544" s="219">
        <f>InpC!$F$64*100</f>
        <v>0</v>
      </c>
      <c r="M2544" s="194">
        <f t="shared" si="197"/>
        <v>5.6333802444824164</v>
      </c>
      <c r="N2544" s="194">
        <f t="shared" si="198"/>
        <v>5.6333802444824164</v>
      </c>
    </row>
    <row r="2545" spans="5:14" x14ac:dyDescent="0.25">
      <c r="E2545" s="220">
        <f t="shared" si="199"/>
        <v>45926</v>
      </c>
      <c r="F2545" s="219">
        <f xml:space="preserve"> InpC!$F$28</f>
        <v>4</v>
      </c>
      <c r="G2545" s="217">
        <f t="shared" si="195"/>
        <v>2026</v>
      </c>
      <c r="H2545" s="216">
        <v>5.4867968487624541</v>
      </c>
      <c r="I2545" s="216">
        <v>6.0802472083492765</v>
      </c>
      <c r="J2545" s="194">
        <f t="shared" si="196"/>
        <v>5.7835220285558648</v>
      </c>
      <c r="K2545" s="219">
        <f>InpC!$F$55*100</f>
        <v>0.15</v>
      </c>
      <c r="L2545" s="219">
        <f>InpC!$F$64*100</f>
        <v>0</v>
      </c>
      <c r="M2545" s="194">
        <f t="shared" si="197"/>
        <v>5.6335220285558645</v>
      </c>
      <c r="N2545" s="194">
        <f t="shared" si="198"/>
        <v>5.6335220285558645</v>
      </c>
    </row>
    <row r="2546" spans="5:14" x14ac:dyDescent="0.25">
      <c r="E2546" s="220">
        <f t="shared" si="199"/>
        <v>45929</v>
      </c>
      <c r="F2546" s="219">
        <f xml:space="preserve"> InpC!$F$28</f>
        <v>4</v>
      </c>
      <c r="G2546" s="217">
        <f t="shared" si="195"/>
        <v>2026</v>
      </c>
      <c r="H2546" s="216">
        <v>5.4872219933018496</v>
      </c>
      <c r="I2546" s="216">
        <v>6.0806735471047757</v>
      </c>
      <c r="J2546" s="194">
        <f t="shared" si="196"/>
        <v>5.7839477702033122</v>
      </c>
      <c r="K2546" s="219">
        <f>InpC!$F$55*100</f>
        <v>0.15</v>
      </c>
      <c r="L2546" s="219">
        <f>InpC!$F$64*100</f>
        <v>0</v>
      </c>
      <c r="M2546" s="194">
        <f t="shared" si="197"/>
        <v>5.6339477702033118</v>
      </c>
      <c r="N2546" s="194">
        <f t="shared" si="198"/>
        <v>5.6339477702033118</v>
      </c>
    </row>
    <row r="2547" spans="5:14" x14ac:dyDescent="0.25">
      <c r="E2547" s="220">
        <f t="shared" si="199"/>
        <v>45930</v>
      </c>
      <c r="F2547" s="219">
        <f xml:space="preserve"> InpC!$F$28</f>
        <v>4</v>
      </c>
      <c r="G2547" s="217">
        <f t="shared" si="195"/>
        <v>2026</v>
      </c>
      <c r="H2547" s="216">
        <v>5.4873636144126881</v>
      </c>
      <c r="I2547" s="216">
        <v>6.0808155660238228</v>
      </c>
      <c r="J2547" s="194">
        <f t="shared" si="196"/>
        <v>5.7840895902182554</v>
      </c>
      <c r="K2547" s="219">
        <f>InpC!$F$55*100</f>
        <v>0.15</v>
      </c>
      <c r="L2547" s="219">
        <f>InpC!$F$64*100</f>
        <v>0</v>
      </c>
      <c r="M2547" s="194">
        <f t="shared" si="197"/>
        <v>5.6340895902182551</v>
      </c>
      <c r="N2547" s="194">
        <f t="shared" si="198"/>
        <v>5.6340895902182551</v>
      </c>
    </row>
    <row r="2548" spans="5:14" x14ac:dyDescent="0.25">
      <c r="E2548" s="220">
        <f t="shared" si="199"/>
        <v>45931</v>
      </c>
      <c r="F2548" s="219">
        <f xml:space="preserve"> InpC!$F$28</f>
        <v>4</v>
      </c>
      <c r="G2548" s="217">
        <f t="shared" si="195"/>
        <v>2026</v>
      </c>
      <c r="H2548" s="216">
        <v>5.4875051994102586</v>
      </c>
      <c r="I2548" s="216">
        <v>6.0809575487279055</v>
      </c>
      <c r="J2548" s="194">
        <f t="shared" si="196"/>
        <v>5.7842313740690816</v>
      </c>
      <c r="K2548" s="219">
        <f>InpC!$F$55*100</f>
        <v>0.15</v>
      </c>
      <c r="L2548" s="219">
        <f>InpC!$F$64*100</f>
        <v>0</v>
      </c>
      <c r="M2548" s="194">
        <f t="shared" si="197"/>
        <v>5.6342313740690813</v>
      </c>
      <c r="N2548" s="194">
        <f t="shared" si="198"/>
        <v>5.6342313740690813</v>
      </c>
    </row>
    <row r="2549" spans="5:14" x14ac:dyDescent="0.25">
      <c r="E2549" s="220">
        <f t="shared" si="199"/>
        <v>45932</v>
      </c>
      <c r="F2549" s="219">
        <f xml:space="preserve"> InpC!$F$28</f>
        <v>4</v>
      </c>
      <c r="G2549" s="217">
        <f t="shared" si="195"/>
        <v>2026</v>
      </c>
      <c r="H2549" s="216">
        <v>5.4876467547448904</v>
      </c>
      <c r="I2549" s="216">
        <v>6.0810995016854497</v>
      </c>
      <c r="J2549" s="194">
        <f t="shared" si="196"/>
        <v>5.7843731282151705</v>
      </c>
      <c r="K2549" s="219">
        <f>InpC!$F$55*100</f>
        <v>0.15</v>
      </c>
      <c r="L2549" s="219">
        <f>InpC!$F$64*100</f>
        <v>0</v>
      </c>
      <c r="M2549" s="194">
        <f t="shared" si="197"/>
        <v>5.6343731282151701</v>
      </c>
      <c r="N2549" s="194">
        <f t="shared" si="198"/>
        <v>5.6343731282151701</v>
      </c>
    </row>
    <row r="2550" spans="5:14" x14ac:dyDescent="0.25">
      <c r="E2550" s="220">
        <f t="shared" si="199"/>
        <v>45933</v>
      </c>
      <c r="F2550" s="219">
        <f xml:space="preserve"> InpC!$F$28</f>
        <v>4</v>
      </c>
      <c r="G2550" s="217">
        <f t="shared" si="195"/>
        <v>2026</v>
      </c>
      <c r="H2550" s="216">
        <v>5.4877882868749062</v>
      </c>
      <c r="I2550" s="216">
        <v>6.0812414313729191</v>
      </c>
      <c r="J2550" s="194">
        <f t="shared" si="196"/>
        <v>5.7845148591239131</v>
      </c>
      <c r="K2550" s="219">
        <f>InpC!$F$55*100</f>
        <v>0.15</v>
      </c>
      <c r="L2550" s="219">
        <f>InpC!$F$64*100</f>
        <v>0</v>
      </c>
      <c r="M2550" s="194">
        <f t="shared" si="197"/>
        <v>5.6345148591239127</v>
      </c>
      <c r="N2550" s="194">
        <f t="shared" si="198"/>
        <v>5.6345148591239127</v>
      </c>
    </row>
    <row r="2551" spans="5:14" x14ac:dyDescent="0.25">
      <c r="E2551" s="220">
        <f t="shared" si="199"/>
        <v>45936</v>
      </c>
      <c r="F2551" s="219">
        <f xml:space="preserve"> InpC!$F$28</f>
        <v>4</v>
      </c>
      <c r="G2551" s="217">
        <f t="shared" si="195"/>
        <v>2026</v>
      </c>
      <c r="H2551" s="216">
        <v>5.4882128085456783</v>
      </c>
      <c r="I2551" s="216">
        <v>6.0816671455046212</v>
      </c>
      <c r="J2551" s="194">
        <f t="shared" si="196"/>
        <v>5.7849399770251502</v>
      </c>
      <c r="K2551" s="219">
        <f>InpC!$F$55*100</f>
        <v>0.15</v>
      </c>
      <c r="L2551" s="219">
        <f>InpC!$F$64*100</f>
        <v>0</v>
      </c>
      <c r="M2551" s="194">
        <f t="shared" si="197"/>
        <v>5.6349399770251498</v>
      </c>
      <c r="N2551" s="194">
        <f t="shared" si="198"/>
        <v>5.6349399770251498</v>
      </c>
    </row>
    <row r="2552" spans="5:14" x14ac:dyDescent="0.25">
      <c r="E2552" s="220">
        <f t="shared" si="199"/>
        <v>45937</v>
      </c>
      <c r="F2552" s="219">
        <f xml:space="preserve"> InpC!$F$28</f>
        <v>4</v>
      </c>
      <c r="G2552" s="217">
        <f t="shared" si="195"/>
        <v>2026</v>
      </c>
      <c r="H2552" s="216">
        <v>5.4883543123722012</v>
      </c>
      <c r="I2552" s="216">
        <v>6.0818090468080399</v>
      </c>
      <c r="J2552" s="194">
        <f t="shared" si="196"/>
        <v>5.785081679590121</v>
      </c>
      <c r="K2552" s="219">
        <f>InpC!$F$55*100</f>
        <v>0.15</v>
      </c>
      <c r="L2552" s="219">
        <f>InpC!$F$64*100</f>
        <v>0</v>
      </c>
      <c r="M2552" s="194">
        <f t="shared" si="197"/>
        <v>5.6350816795901206</v>
      </c>
      <c r="N2552" s="194">
        <f t="shared" si="198"/>
        <v>5.6350816795901206</v>
      </c>
    </row>
    <row r="2553" spans="5:14" x14ac:dyDescent="0.25">
      <c r="E2553" s="220">
        <f t="shared" si="199"/>
        <v>45938</v>
      </c>
      <c r="F2553" s="219">
        <f xml:space="preserve"> InpC!$F$28</f>
        <v>4</v>
      </c>
      <c r="G2553" s="217">
        <f t="shared" si="195"/>
        <v>2026</v>
      </c>
      <c r="H2553" s="216">
        <v>5.4884955803809365</v>
      </c>
      <c r="I2553" s="216">
        <v>6.0819507116310012</v>
      </c>
      <c r="J2553" s="194">
        <f t="shared" si="196"/>
        <v>5.7852231460059684</v>
      </c>
      <c r="K2553" s="219">
        <f>InpC!$F$55*100</f>
        <v>0.15</v>
      </c>
      <c r="L2553" s="219">
        <f>InpC!$F$64*100</f>
        <v>0</v>
      </c>
      <c r="M2553" s="194">
        <f t="shared" si="197"/>
        <v>5.6352231460059681</v>
      </c>
      <c r="N2553" s="194">
        <f t="shared" si="198"/>
        <v>5.6352231460059681</v>
      </c>
    </row>
    <row r="2554" spans="5:14" x14ac:dyDescent="0.25">
      <c r="E2554" s="220">
        <f t="shared" si="199"/>
        <v>45939</v>
      </c>
      <c r="F2554" s="219">
        <f xml:space="preserve"> InpC!$F$28</f>
        <v>4</v>
      </c>
      <c r="G2554" s="217">
        <f t="shared" si="195"/>
        <v>2026</v>
      </c>
      <c r="H2554" s="216">
        <v>5.4886371087725205</v>
      </c>
      <c r="I2554" s="216">
        <v>6.0820926375679374</v>
      </c>
      <c r="J2554" s="194">
        <f t="shared" si="196"/>
        <v>5.785364873170229</v>
      </c>
      <c r="K2554" s="219">
        <f>InpC!$F$55*100</f>
        <v>0.15</v>
      </c>
      <c r="L2554" s="219">
        <f>InpC!$F$64*100</f>
        <v>0</v>
      </c>
      <c r="M2554" s="194">
        <f t="shared" si="197"/>
        <v>5.6353648731702286</v>
      </c>
      <c r="N2554" s="194">
        <f t="shared" si="198"/>
        <v>5.6353648731702286</v>
      </c>
    </row>
    <row r="2555" spans="5:14" x14ac:dyDescent="0.25">
      <c r="E2555" s="220">
        <f t="shared" si="199"/>
        <v>45940</v>
      </c>
      <c r="F2555" s="219">
        <f xml:space="preserve"> InpC!$F$28</f>
        <v>4</v>
      </c>
      <c r="G2555" s="217">
        <f t="shared" si="195"/>
        <v>2026</v>
      </c>
      <c r="H2555" s="216">
        <v>5.4887786591260479</v>
      </c>
      <c r="I2555" s="216">
        <v>6.0822345855282789</v>
      </c>
      <c r="J2555" s="194">
        <f t="shared" si="196"/>
        <v>5.7855066223271638</v>
      </c>
      <c r="K2555" s="219">
        <f>InpC!$F$55*100</f>
        <v>0.15</v>
      </c>
      <c r="L2555" s="219">
        <f>InpC!$F$64*100</f>
        <v>0</v>
      </c>
      <c r="M2555" s="194">
        <f t="shared" si="197"/>
        <v>5.6355066223271635</v>
      </c>
      <c r="N2555" s="194">
        <f t="shared" si="198"/>
        <v>5.6355066223271635</v>
      </c>
    </row>
    <row r="2556" spans="5:14" x14ac:dyDescent="0.25">
      <c r="E2556" s="220">
        <f t="shared" si="199"/>
        <v>45943</v>
      </c>
      <c r="F2556" s="219">
        <f xml:space="preserve"> InpC!$F$28</f>
        <v>4</v>
      </c>
      <c r="G2556" s="217">
        <f t="shared" si="195"/>
        <v>2026</v>
      </c>
      <c r="H2556" s="216">
        <v>5.4892035064900702</v>
      </c>
      <c r="I2556" s="216">
        <v>6.0826606262624594</v>
      </c>
      <c r="J2556" s="194">
        <f t="shared" si="196"/>
        <v>5.7859320663762652</v>
      </c>
      <c r="K2556" s="219">
        <f>InpC!$F$55*100</f>
        <v>0.15</v>
      </c>
      <c r="L2556" s="219">
        <f>InpC!$F$64*100</f>
        <v>0</v>
      </c>
      <c r="M2556" s="194">
        <f t="shared" si="197"/>
        <v>5.6359320663762649</v>
      </c>
      <c r="N2556" s="194">
        <f t="shared" si="198"/>
        <v>5.6359320663762649</v>
      </c>
    </row>
    <row r="2557" spans="5:14" x14ac:dyDescent="0.25">
      <c r="E2557" s="220">
        <f t="shared" si="199"/>
        <v>45944</v>
      </c>
      <c r="F2557" s="219">
        <f xml:space="preserve"> InpC!$F$28</f>
        <v>4</v>
      </c>
      <c r="G2557" s="217">
        <f t="shared" si="195"/>
        <v>2026</v>
      </c>
      <c r="H2557" s="216">
        <v>5.4893452092206418</v>
      </c>
      <c r="I2557" s="216">
        <v>6.0828027270267482</v>
      </c>
      <c r="J2557" s="194">
        <f t="shared" si="196"/>
        <v>5.786073968123695</v>
      </c>
      <c r="K2557" s="219">
        <f>InpC!$F$55*100</f>
        <v>0.15</v>
      </c>
      <c r="L2557" s="219">
        <f>InpC!$F$64*100</f>
        <v>0</v>
      </c>
      <c r="M2557" s="194">
        <f t="shared" si="197"/>
        <v>5.6360739681236947</v>
      </c>
      <c r="N2557" s="194">
        <f t="shared" si="198"/>
        <v>5.6360739681236947</v>
      </c>
    </row>
    <row r="2558" spans="5:14" x14ac:dyDescent="0.25">
      <c r="E2558" s="220">
        <f t="shared" si="199"/>
        <v>45945</v>
      </c>
      <c r="F2558" s="219">
        <f xml:space="preserve"> InpC!$F$28</f>
        <v>4</v>
      </c>
      <c r="G2558" s="217">
        <f t="shared" si="195"/>
        <v>2026</v>
      </c>
      <c r="H2558" s="216">
        <v>5.4894869661814338</v>
      </c>
      <c r="I2558" s="216">
        <v>6.0829448821733578</v>
      </c>
      <c r="J2558" s="194">
        <f t="shared" si="196"/>
        <v>5.7862159241773963</v>
      </c>
      <c r="K2558" s="219">
        <f>InpC!$F$55*100</f>
        <v>0.15</v>
      </c>
      <c r="L2558" s="219">
        <f>InpC!$F$64*100</f>
        <v>0</v>
      </c>
      <c r="M2558" s="194">
        <f t="shared" si="197"/>
        <v>5.6362159241773959</v>
      </c>
      <c r="N2558" s="194">
        <f t="shared" si="198"/>
        <v>5.6362159241773959</v>
      </c>
    </row>
    <row r="2559" spans="5:14" x14ac:dyDescent="0.25">
      <c r="E2559" s="220">
        <f t="shared" si="199"/>
        <v>45946</v>
      </c>
      <c r="F2559" s="219">
        <f xml:space="preserve"> InpC!$F$28</f>
        <v>4</v>
      </c>
      <c r="G2559" s="217">
        <f t="shared" si="195"/>
        <v>2026</v>
      </c>
      <c r="H2559" s="216">
        <v>5.4896287838183788</v>
      </c>
      <c r="I2559" s="216">
        <v>6.083087098166251</v>
      </c>
      <c r="J2559" s="194">
        <f t="shared" si="196"/>
        <v>5.7863579409923149</v>
      </c>
      <c r="K2559" s="219">
        <f>InpC!$F$55*100</f>
        <v>0.15</v>
      </c>
      <c r="L2559" s="219">
        <f>InpC!$F$64*100</f>
        <v>0</v>
      </c>
      <c r="M2559" s="194">
        <f t="shared" si="197"/>
        <v>5.6363579409923146</v>
      </c>
      <c r="N2559" s="194">
        <f t="shared" si="198"/>
        <v>5.6363579409923146</v>
      </c>
    </row>
    <row r="2560" spans="5:14" x14ac:dyDescent="0.25">
      <c r="E2560" s="220">
        <f t="shared" si="199"/>
        <v>45947</v>
      </c>
      <c r="F2560" s="219">
        <f xml:space="preserve"> InpC!$F$28</f>
        <v>4</v>
      </c>
      <c r="G2560" s="217">
        <f t="shared" si="195"/>
        <v>2026</v>
      </c>
      <c r="H2560" s="216">
        <v>5.4897706685878012</v>
      </c>
      <c r="I2560" s="216">
        <v>6.0832293814799376</v>
      </c>
      <c r="J2560" s="194">
        <f t="shared" si="196"/>
        <v>5.7865000250338694</v>
      </c>
      <c r="K2560" s="219">
        <f>InpC!$F$55*100</f>
        <v>0.15</v>
      </c>
      <c r="L2560" s="219">
        <f>InpC!$F$64*100</f>
        <v>0</v>
      </c>
      <c r="M2560" s="194">
        <f t="shared" si="197"/>
        <v>5.636500025033869</v>
      </c>
      <c r="N2560" s="194">
        <f t="shared" si="198"/>
        <v>5.636500025033869</v>
      </c>
    </row>
    <row r="2561" spans="5:14" x14ac:dyDescent="0.25">
      <c r="E2561" s="220">
        <f t="shared" si="199"/>
        <v>45950</v>
      </c>
      <c r="F2561" s="219">
        <f xml:space="preserve"> InpC!$F$28</f>
        <v>4</v>
      </c>
      <c r="G2561" s="217">
        <f t="shared" si="195"/>
        <v>2026</v>
      </c>
      <c r="H2561" s="216">
        <v>5.4901967902264426</v>
      </c>
      <c r="I2561" s="216">
        <v>6.0836567000624786</v>
      </c>
      <c r="J2561" s="194">
        <f t="shared" si="196"/>
        <v>5.786926745144461</v>
      </c>
      <c r="K2561" s="219">
        <f>InpC!$F$55*100</f>
        <v>0.15</v>
      </c>
      <c r="L2561" s="219">
        <f>InpC!$F$64*100</f>
        <v>0</v>
      </c>
      <c r="M2561" s="194">
        <f t="shared" si="197"/>
        <v>5.6369267451444607</v>
      </c>
      <c r="N2561" s="194">
        <f t="shared" si="198"/>
        <v>5.6369267451444607</v>
      </c>
    </row>
    <row r="2562" spans="5:14" x14ac:dyDescent="0.25">
      <c r="E2562" s="220">
        <f t="shared" si="199"/>
        <v>45951</v>
      </c>
      <c r="F2562" s="219">
        <f xml:space="preserve"> InpC!$F$28</f>
        <v>4</v>
      </c>
      <c r="G2562" s="217">
        <f t="shared" si="195"/>
        <v>2026</v>
      </c>
      <c r="H2562" s="216">
        <v>5.4903388856183843</v>
      </c>
      <c r="I2562" s="216">
        <v>6.0837991945892345</v>
      </c>
      <c r="J2562" s="194">
        <f t="shared" si="196"/>
        <v>5.787069040103809</v>
      </c>
      <c r="K2562" s="219">
        <f>InpC!$F$55*100</f>
        <v>0.15</v>
      </c>
      <c r="L2562" s="219">
        <f>InpC!$F$64*100</f>
        <v>0</v>
      </c>
      <c r="M2562" s="194">
        <f t="shared" si="197"/>
        <v>5.6370690401038086</v>
      </c>
      <c r="N2562" s="194">
        <f t="shared" si="198"/>
        <v>5.6370690401038086</v>
      </c>
    </row>
    <row r="2563" spans="5:14" x14ac:dyDescent="0.25">
      <c r="E2563" s="220">
        <f t="shared" si="199"/>
        <v>45952</v>
      </c>
      <c r="F2563" s="219">
        <f xml:space="preserve"> InpC!$F$28</f>
        <v>4</v>
      </c>
      <c r="G2563" s="217">
        <f t="shared" si="195"/>
        <v>2026</v>
      </c>
      <c r="H2563" s="216">
        <v>5.4904812028460093</v>
      </c>
      <c r="I2563" s="216">
        <v>6.0839419115745308</v>
      </c>
      <c r="J2563" s="194">
        <f t="shared" si="196"/>
        <v>5.78721155721027</v>
      </c>
      <c r="K2563" s="219">
        <f>InpC!$F$55*100</f>
        <v>0.15</v>
      </c>
      <c r="L2563" s="219">
        <f>InpC!$F$64*100</f>
        <v>0</v>
      </c>
      <c r="M2563" s="194">
        <f t="shared" si="197"/>
        <v>5.6372115572102697</v>
      </c>
      <c r="N2563" s="194">
        <f t="shared" si="198"/>
        <v>5.6372115572102697</v>
      </c>
    </row>
    <row r="2564" spans="5:14" x14ac:dyDescent="0.25">
      <c r="E2564" s="220">
        <f t="shared" si="199"/>
        <v>45953</v>
      </c>
      <c r="F2564" s="219">
        <f xml:space="preserve"> InpC!$F$28</f>
        <v>4</v>
      </c>
      <c r="G2564" s="217">
        <f t="shared" si="195"/>
        <v>2026</v>
      </c>
      <c r="H2564" s="216">
        <v>5.4906236259244068</v>
      </c>
      <c r="I2564" s="216">
        <v>6.084084734707651</v>
      </c>
      <c r="J2564" s="194">
        <f t="shared" si="196"/>
        <v>5.7873541803160293</v>
      </c>
      <c r="K2564" s="219">
        <f>InpC!$F$55*100</f>
        <v>0.15</v>
      </c>
      <c r="L2564" s="219">
        <f>InpC!$F$64*100</f>
        <v>0</v>
      </c>
      <c r="M2564" s="194">
        <f t="shared" si="197"/>
        <v>5.637354180316029</v>
      </c>
      <c r="N2564" s="194">
        <f t="shared" si="198"/>
        <v>5.637354180316029</v>
      </c>
    </row>
    <row r="2565" spans="5:14" x14ac:dyDescent="0.25">
      <c r="E2565" s="220">
        <f t="shared" si="199"/>
        <v>45954</v>
      </c>
      <c r="F2565" s="219">
        <f xml:space="preserve"> InpC!$F$28</f>
        <v>4</v>
      </c>
      <c r="G2565" s="217">
        <f t="shared" si="195"/>
        <v>2026</v>
      </c>
      <c r="H2565" s="216">
        <v>5.4907660388684887</v>
      </c>
      <c r="I2565" s="216">
        <v>6.0842275476777452</v>
      </c>
      <c r="J2565" s="194">
        <f t="shared" si="196"/>
        <v>5.7874967932731174</v>
      </c>
      <c r="K2565" s="219">
        <f>InpC!$F$55*100</f>
        <v>0.15</v>
      </c>
      <c r="L2565" s="219">
        <f>InpC!$F$64*100</f>
        <v>0</v>
      </c>
      <c r="M2565" s="194">
        <f t="shared" si="197"/>
        <v>5.637496793273117</v>
      </c>
      <c r="N2565" s="194">
        <f t="shared" si="198"/>
        <v>5.637496793273117</v>
      </c>
    </row>
    <row r="2566" spans="5:14" x14ac:dyDescent="0.25">
      <c r="E2566" s="220">
        <f t="shared" si="199"/>
        <v>45957</v>
      </c>
      <c r="F2566" s="219">
        <f xml:space="preserve"> InpC!$F$28</f>
        <v>4</v>
      </c>
      <c r="G2566" s="217">
        <f t="shared" si="195"/>
        <v>2026</v>
      </c>
      <c r="H2566" s="216">
        <v>5.4911943833773957</v>
      </c>
      <c r="I2566" s="216">
        <v>6.0846570953687173</v>
      </c>
      <c r="J2566" s="194">
        <f t="shared" si="196"/>
        <v>5.7879257393730565</v>
      </c>
      <c r="K2566" s="219">
        <f>InpC!$F$55*100</f>
        <v>0.15</v>
      </c>
      <c r="L2566" s="219">
        <f>InpC!$F$64*100</f>
        <v>0</v>
      </c>
      <c r="M2566" s="194">
        <f t="shared" si="197"/>
        <v>5.6379257393730562</v>
      </c>
      <c r="N2566" s="194">
        <f t="shared" si="198"/>
        <v>5.6379257393730562</v>
      </c>
    </row>
    <row r="2567" spans="5:14" x14ac:dyDescent="0.25">
      <c r="E2567" s="220">
        <f t="shared" si="199"/>
        <v>45958</v>
      </c>
      <c r="F2567" s="219">
        <f xml:space="preserve"> InpC!$F$28</f>
        <v>4</v>
      </c>
      <c r="G2567" s="217">
        <f t="shared" ref="G2567:G2630" si="200">YEAR(E2567) + IF(MONTH(E2567) &gt;= F2567, 1, 0)</f>
        <v>2026</v>
      </c>
      <c r="H2567" s="216">
        <v>5.4913374325071818</v>
      </c>
      <c r="I2567" s="216">
        <v>6.0848005463103538</v>
      </c>
      <c r="J2567" s="194">
        <f t="shared" ref="J2567:J2630" si="201">IFERROR(AVERAGE(H2567:I2567),"")</f>
        <v>5.7880689894087674</v>
      </c>
      <c r="K2567" s="219">
        <f>InpC!$F$55*100</f>
        <v>0.15</v>
      </c>
      <c r="L2567" s="219">
        <f>InpC!$F$64*100</f>
        <v>0</v>
      </c>
      <c r="M2567" s="194">
        <f t="shared" ref="M2567:M2630" si="202" xml:space="preserve"> IFERROR(J2567 - K2567,"")</f>
        <v>5.638068989408767</v>
      </c>
      <c r="N2567" s="194">
        <f t="shared" ref="N2567:N2630" si="203">IFERROR(J2567-K2567+L2567,"")</f>
        <v>5.638068989408767</v>
      </c>
    </row>
    <row r="2568" spans="5:14" x14ac:dyDescent="0.25">
      <c r="E2568" s="220">
        <f t="shared" ref="E2568:E2631" si="204">WORKDAY(E2567,1,)</f>
        <v>45959</v>
      </c>
      <c r="F2568" s="219">
        <f xml:space="preserve"> InpC!$F$28</f>
        <v>4</v>
      </c>
      <c r="G2568" s="217">
        <f t="shared" si="200"/>
        <v>2026</v>
      </c>
      <c r="H2568" s="216">
        <v>5.4914806262067239</v>
      </c>
      <c r="I2568" s="216">
        <v>6.084944142227644</v>
      </c>
      <c r="J2568" s="194">
        <f t="shared" si="201"/>
        <v>5.788212384217184</v>
      </c>
      <c r="K2568" s="219">
        <f>InpC!$F$55*100</f>
        <v>0.15</v>
      </c>
      <c r="L2568" s="219">
        <f>InpC!$F$64*100</f>
        <v>0</v>
      </c>
      <c r="M2568" s="194">
        <f t="shared" si="202"/>
        <v>5.6382123842171836</v>
      </c>
      <c r="N2568" s="194">
        <f t="shared" si="203"/>
        <v>5.6382123842171836</v>
      </c>
    </row>
    <row r="2569" spans="5:14" x14ac:dyDescent="0.25">
      <c r="E2569" s="220">
        <f t="shared" si="204"/>
        <v>45960</v>
      </c>
      <c r="F2569" s="219">
        <f xml:space="preserve"> InpC!$F$28</f>
        <v>4</v>
      </c>
      <c r="G2569" s="217">
        <f t="shared" si="200"/>
        <v>2026</v>
      </c>
      <c r="H2569" s="216">
        <v>5.4916239709369208</v>
      </c>
      <c r="I2569" s="216">
        <v>6.0850878895995164</v>
      </c>
      <c r="J2569" s="194">
        <f t="shared" si="201"/>
        <v>5.788355930268219</v>
      </c>
      <c r="K2569" s="219">
        <f>InpC!$F$55*100</f>
        <v>0.15</v>
      </c>
      <c r="L2569" s="219">
        <f>InpC!$F$64*100</f>
        <v>0</v>
      </c>
      <c r="M2569" s="194">
        <f t="shared" si="202"/>
        <v>5.6383559302682187</v>
      </c>
      <c r="N2569" s="194">
        <f t="shared" si="203"/>
        <v>5.6383559302682187</v>
      </c>
    </row>
    <row r="2570" spans="5:14" x14ac:dyDescent="0.25">
      <c r="E2570" s="220">
        <f t="shared" si="204"/>
        <v>45961</v>
      </c>
      <c r="F2570" s="219">
        <f xml:space="preserve"> InpC!$F$28</f>
        <v>4</v>
      </c>
      <c r="G2570" s="217">
        <f t="shared" si="200"/>
        <v>2026</v>
      </c>
      <c r="H2570" s="216">
        <v>5.4917674731359112</v>
      </c>
      <c r="I2570" s="216">
        <v>6.0852317948821844</v>
      </c>
      <c r="J2570" s="194">
        <f t="shared" si="201"/>
        <v>5.7884996340090478</v>
      </c>
      <c r="K2570" s="219">
        <f>InpC!$F$55*100</f>
        <v>0.15</v>
      </c>
      <c r="L2570" s="219">
        <f>InpC!$F$64*100</f>
        <v>0</v>
      </c>
      <c r="M2570" s="194">
        <f t="shared" si="202"/>
        <v>5.6384996340090474</v>
      </c>
      <c r="N2570" s="194">
        <f t="shared" si="203"/>
        <v>5.6384996340090474</v>
      </c>
    </row>
    <row r="2571" spans="5:14" x14ac:dyDescent="0.25">
      <c r="E2571" s="220">
        <f t="shared" si="204"/>
        <v>45964</v>
      </c>
      <c r="F2571" s="219">
        <f xml:space="preserve"> InpC!$F$28</f>
        <v>4</v>
      </c>
      <c r="G2571" s="217">
        <f t="shared" si="200"/>
        <v>2026</v>
      </c>
      <c r="H2571" s="216">
        <v>5.4921988666838395</v>
      </c>
      <c r="I2571" s="216">
        <v>6.0856644001709315</v>
      </c>
      <c r="J2571" s="194">
        <f t="shared" si="201"/>
        <v>5.788931633427385</v>
      </c>
      <c r="K2571" s="219">
        <f>InpC!$F$55*100</f>
        <v>0.15</v>
      </c>
      <c r="L2571" s="219">
        <f>InpC!$F$64*100</f>
        <v>0</v>
      </c>
      <c r="M2571" s="194">
        <f t="shared" si="202"/>
        <v>5.6389316334273847</v>
      </c>
      <c r="N2571" s="194">
        <f t="shared" si="203"/>
        <v>5.6389316334273847</v>
      </c>
    </row>
    <row r="2572" spans="5:14" x14ac:dyDescent="0.25">
      <c r="E2572" s="220">
        <f t="shared" si="204"/>
        <v>45965</v>
      </c>
      <c r="F2572" s="219">
        <f xml:space="preserve"> InpC!$F$28</f>
        <v>4</v>
      </c>
      <c r="G2572" s="217">
        <f t="shared" si="200"/>
        <v>2026</v>
      </c>
      <c r="H2572" s="216">
        <v>5.4923430633247561</v>
      </c>
      <c r="I2572" s="216">
        <v>6.085809001845055</v>
      </c>
      <c r="J2572" s="194">
        <f t="shared" si="201"/>
        <v>5.7890760325849051</v>
      </c>
      <c r="K2572" s="219">
        <f>InpC!$F$55*100</f>
        <v>0.15</v>
      </c>
      <c r="L2572" s="219">
        <f>InpC!$F$64*100</f>
        <v>0</v>
      </c>
      <c r="M2572" s="194">
        <f t="shared" si="202"/>
        <v>5.6390760325849048</v>
      </c>
      <c r="N2572" s="194">
        <f t="shared" si="203"/>
        <v>5.6390760325849048</v>
      </c>
    </row>
    <row r="2573" spans="5:14" x14ac:dyDescent="0.25">
      <c r="E2573" s="220">
        <f t="shared" si="204"/>
        <v>45966</v>
      </c>
      <c r="F2573" s="219">
        <f xml:space="preserve"> InpC!$F$28</f>
        <v>4</v>
      </c>
      <c r="G2573" s="217">
        <f t="shared" si="200"/>
        <v>2026</v>
      </c>
      <c r="H2573" s="216">
        <v>5.4924874497085385</v>
      </c>
      <c r="I2573" s="216">
        <v>6.0859537937947072</v>
      </c>
      <c r="J2573" s="194">
        <f t="shared" si="201"/>
        <v>5.7892206217516229</v>
      </c>
      <c r="K2573" s="219">
        <f>InpC!$F$55*100</f>
        <v>0.15</v>
      </c>
      <c r="L2573" s="219">
        <f>InpC!$F$64*100</f>
        <v>0</v>
      </c>
      <c r="M2573" s="194">
        <f t="shared" si="202"/>
        <v>5.6392206217516225</v>
      </c>
      <c r="N2573" s="194">
        <f t="shared" si="203"/>
        <v>5.6392206217516225</v>
      </c>
    </row>
    <row r="2574" spans="5:14" x14ac:dyDescent="0.25">
      <c r="E2574" s="220">
        <f t="shared" si="204"/>
        <v>45967</v>
      </c>
      <c r="F2574" s="219">
        <f xml:space="preserve"> InpC!$F$28</f>
        <v>4</v>
      </c>
      <c r="G2574" s="217">
        <f t="shared" si="200"/>
        <v>2026</v>
      </c>
      <c r="H2574" s="216">
        <v>5.4926320322840283</v>
      </c>
      <c r="I2574" s="216">
        <v>6.0860987824869595</v>
      </c>
      <c r="J2574" s="194">
        <f t="shared" si="201"/>
        <v>5.7893654073854943</v>
      </c>
      <c r="K2574" s="219">
        <f>InpC!$F$55*100</f>
        <v>0.15</v>
      </c>
      <c r="L2574" s="219">
        <f>InpC!$F$64*100</f>
        <v>0</v>
      </c>
      <c r="M2574" s="194">
        <f t="shared" si="202"/>
        <v>5.639365407385494</v>
      </c>
      <c r="N2574" s="194">
        <f t="shared" si="203"/>
        <v>5.639365407385494</v>
      </c>
    </row>
    <row r="2575" spans="5:14" x14ac:dyDescent="0.25">
      <c r="E2575" s="220">
        <f t="shared" si="204"/>
        <v>45968</v>
      </c>
      <c r="F2575" s="219">
        <f xml:space="preserve"> InpC!$F$28</f>
        <v>4</v>
      </c>
      <c r="G2575" s="217">
        <f t="shared" si="200"/>
        <v>2026</v>
      </c>
      <c r="H2575" s="216">
        <v>5.4927767562892527</v>
      </c>
      <c r="I2575" s="216">
        <v>6.086243913005851</v>
      </c>
      <c r="J2575" s="194">
        <f t="shared" si="201"/>
        <v>5.7895103346475523</v>
      </c>
      <c r="K2575" s="219">
        <f>InpC!$F$55*100</f>
        <v>0.15</v>
      </c>
      <c r="L2575" s="219">
        <f>InpC!$F$64*100</f>
        <v>0</v>
      </c>
      <c r="M2575" s="194">
        <f t="shared" si="202"/>
        <v>5.6395103346475519</v>
      </c>
      <c r="N2575" s="194">
        <f t="shared" si="203"/>
        <v>5.6395103346475519</v>
      </c>
    </row>
    <row r="2576" spans="5:14" x14ac:dyDescent="0.25">
      <c r="E2576" s="220">
        <f t="shared" si="204"/>
        <v>45971</v>
      </c>
      <c r="F2576" s="219">
        <f xml:space="preserve"> InpC!$F$28</f>
        <v>4</v>
      </c>
      <c r="G2576" s="217">
        <f t="shared" si="200"/>
        <v>2026</v>
      </c>
      <c r="H2576" s="216">
        <v>5.4932123311792314</v>
      </c>
      <c r="I2576" s="216">
        <v>6.0866807113757471</v>
      </c>
      <c r="J2576" s="194">
        <f t="shared" si="201"/>
        <v>5.7899465212774892</v>
      </c>
      <c r="K2576" s="219">
        <f>InpC!$F$55*100</f>
        <v>0.15</v>
      </c>
      <c r="L2576" s="219">
        <f>InpC!$F$64*100</f>
        <v>0</v>
      </c>
      <c r="M2576" s="194">
        <f t="shared" si="202"/>
        <v>5.6399465212774889</v>
      </c>
      <c r="N2576" s="194">
        <f t="shared" si="203"/>
        <v>5.6399465212774889</v>
      </c>
    </row>
    <row r="2577" spans="5:14" x14ac:dyDescent="0.25">
      <c r="E2577" s="220">
        <f t="shared" si="204"/>
        <v>45972</v>
      </c>
      <c r="F2577" s="219">
        <f xml:space="preserve"> InpC!$F$28</f>
        <v>4</v>
      </c>
      <c r="G2577" s="217">
        <f t="shared" si="200"/>
        <v>2026</v>
      </c>
      <c r="H2577" s="216">
        <v>5.4933580527605441</v>
      </c>
      <c r="I2577" s="216">
        <v>6.0868268422717087</v>
      </c>
      <c r="J2577" s="194">
        <f t="shared" si="201"/>
        <v>5.7900924475161268</v>
      </c>
      <c r="K2577" s="219">
        <f>InpC!$F$55*100</f>
        <v>0.15</v>
      </c>
      <c r="L2577" s="219">
        <f>InpC!$F$64*100</f>
        <v>0</v>
      </c>
      <c r="M2577" s="194">
        <f t="shared" si="202"/>
        <v>5.6400924475161265</v>
      </c>
      <c r="N2577" s="194">
        <f t="shared" si="203"/>
        <v>5.6400924475161265</v>
      </c>
    </row>
    <row r="2578" spans="5:14" x14ac:dyDescent="0.25">
      <c r="E2578" s="220">
        <f t="shared" si="204"/>
        <v>45973</v>
      </c>
      <c r="F2578" s="219">
        <f xml:space="preserve"> InpC!$F$28</f>
        <v>4</v>
      </c>
      <c r="G2578" s="217">
        <f t="shared" si="200"/>
        <v>2026</v>
      </c>
      <c r="H2578" s="216">
        <v>5.493503886813822</v>
      </c>
      <c r="I2578" s="216">
        <v>6.086973085955294</v>
      </c>
      <c r="J2578" s="194">
        <f t="shared" si="201"/>
        <v>5.790238486384558</v>
      </c>
      <c r="K2578" s="219">
        <f>InpC!$F$55*100</f>
        <v>0.15</v>
      </c>
      <c r="L2578" s="219">
        <f>InpC!$F$64*100</f>
        <v>0</v>
      </c>
      <c r="M2578" s="194">
        <f t="shared" si="202"/>
        <v>5.6402384863845576</v>
      </c>
      <c r="N2578" s="194">
        <f t="shared" si="203"/>
        <v>5.6402384863845576</v>
      </c>
    </row>
    <row r="2579" spans="5:14" x14ac:dyDescent="0.25">
      <c r="E2579" s="220">
        <f t="shared" si="204"/>
        <v>45974</v>
      </c>
      <c r="F2579" s="219">
        <f xml:space="preserve"> InpC!$F$28</f>
        <v>4</v>
      </c>
      <c r="G2579" s="217">
        <f t="shared" si="200"/>
        <v>2026</v>
      </c>
      <c r="H2579" s="216">
        <v>5.4936500234619157</v>
      </c>
      <c r="I2579" s="216">
        <v>6.0871196330833266</v>
      </c>
      <c r="J2579" s="194">
        <f t="shared" si="201"/>
        <v>5.7903848282726216</v>
      </c>
      <c r="K2579" s="219">
        <f>InpC!$F$55*100</f>
        <v>0.15</v>
      </c>
      <c r="L2579" s="219">
        <f>InpC!$F$64*100</f>
        <v>0</v>
      </c>
      <c r="M2579" s="194">
        <f t="shared" si="202"/>
        <v>5.6403848282726212</v>
      </c>
      <c r="N2579" s="194">
        <f t="shared" si="203"/>
        <v>5.6403848282726212</v>
      </c>
    </row>
    <row r="2580" spans="5:14" x14ac:dyDescent="0.25">
      <c r="E2580" s="220">
        <f t="shared" si="204"/>
        <v>45975</v>
      </c>
      <c r="F2580" s="219">
        <f xml:space="preserve"> InpC!$F$28</f>
        <v>4</v>
      </c>
      <c r="G2580" s="217">
        <f t="shared" si="200"/>
        <v>2026</v>
      </c>
      <c r="H2580" s="216">
        <v>5.4937963467086348</v>
      </c>
      <c r="I2580" s="216">
        <v>6.0872663673338323</v>
      </c>
      <c r="J2580" s="194">
        <f t="shared" si="201"/>
        <v>5.7905313570212336</v>
      </c>
      <c r="K2580" s="219">
        <f>InpC!$F$55*100</f>
        <v>0.15</v>
      </c>
      <c r="L2580" s="219">
        <f>InpC!$F$64*100</f>
        <v>0</v>
      </c>
      <c r="M2580" s="194">
        <f t="shared" si="202"/>
        <v>5.6405313570212332</v>
      </c>
      <c r="N2580" s="194">
        <f t="shared" si="203"/>
        <v>5.6405313570212332</v>
      </c>
    </row>
    <row r="2581" spans="5:14" x14ac:dyDescent="0.25">
      <c r="E2581" s="220">
        <f t="shared" si="204"/>
        <v>45978</v>
      </c>
      <c r="F2581" s="219">
        <f xml:space="preserve"> InpC!$F$28</f>
        <v>4</v>
      </c>
      <c r="G2581" s="217">
        <f t="shared" si="200"/>
        <v>2026</v>
      </c>
      <c r="H2581" s="216">
        <v>5.4942370515924654</v>
      </c>
      <c r="I2581" s="216">
        <v>6.0877083101011031</v>
      </c>
      <c r="J2581" s="194">
        <f t="shared" si="201"/>
        <v>5.7909726808467843</v>
      </c>
      <c r="K2581" s="219">
        <f>InpC!$F$55*100</f>
        <v>0.15</v>
      </c>
      <c r="L2581" s="219">
        <f>InpC!$F$64*100</f>
        <v>0</v>
      </c>
      <c r="M2581" s="194">
        <f t="shared" si="202"/>
        <v>5.6409726808467839</v>
      </c>
      <c r="N2581" s="194">
        <f t="shared" si="203"/>
        <v>5.6409726808467839</v>
      </c>
    </row>
    <row r="2582" spans="5:14" x14ac:dyDescent="0.25">
      <c r="E2582" s="220">
        <f t="shared" si="204"/>
        <v>45979</v>
      </c>
      <c r="F2582" s="219">
        <f xml:space="preserve"> InpC!$F$28</f>
        <v>4</v>
      </c>
      <c r="G2582" s="217">
        <f t="shared" si="200"/>
        <v>2026</v>
      </c>
      <c r="H2582" s="216">
        <v>5.4943844612783899</v>
      </c>
      <c r="I2582" s="216">
        <v>6.0878561338413517</v>
      </c>
      <c r="J2582" s="194">
        <f t="shared" si="201"/>
        <v>5.7911202975598712</v>
      </c>
      <c r="K2582" s="219">
        <f>InpC!$F$55*100</f>
        <v>0.15</v>
      </c>
      <c r="L2582" s="219">
        <f>InpC!$F$64*100</f>
        <v>0</v>
      </c>
      <c r="M2582" s="194">
        <f t="shared" si="202"/>
        <v>5.6411202975598709</v>
      </c>
      <c r="N2582" s="194">
        <f t="shared" si="203"/>
        <v>5.6411202975598709</v>
      </c>
    </row>
    <row r="2583" spans="5:14" x14ac:dyDescent="0.25">
      <c r="E2583" s="220">
        <f t="shared" si="204"/>
        <v>45980</v>
      </c>
      <c r="F2583" s="219">
        <f xml:space="preserve"> InpC!$F$28</f>
        <v>4</v>
      </c>
      <c r="G2583" s="217">
        <f t="shared" si="200"/>
        <v>2026</v>
      </c>
      <c r="H2583" s="216">
        <v>5.4945321510580625</v>
      </c>
      <c r="I2583" s="216">
        <v>6.0880042384618305</v>
      </c>
      <c r="J2583" s="194">
        <f t="shared" si="201"/>
        <v>5.7912681947599465</v>
      </c>
      <c r="K2583" s="219">
        <f>InpC!$F$55*100</f>
        <v>0.15</v>
      </c>
      <c r="L2583" s="219">
        <f>InpC!$F$64*100</f>
        <v>0</v>
      </c>
      <c r="M2583" s="194">
        <f t="shared" si="202"/>
        <v>5.6412681947599461</v>
      </c>
      <c r="N2583" s="194">
        <f t="shared" si="203"/>
        <v>5.6412681947599461</v>
      </c>
    </row>
    <row r="2584" spans="5:14" x14ac:dyDescent="0.25">
      <c r="E2584" s="220">
        <f t="shared" si="204"/>
        <v>45981</v>
      </c>
      <c r="F2584" s="219">
        <f xml:space="preserve"> InpC!$F$28</f>
        <v>4</v>
      </c>
      <c r="G2584" s="217">
        <f t="shared" si="200"/>
        <v>2026</v>
      </c>
      <c r="H2584" s="216">
        <v>5.4946801579927262</v>
      </c>
      <c r="I2584" s="216">
        <v>6.0881526611278325</v>
      </c>
      <c r="J2584" s="194">
        <f t="shared" si="201"/>
        <v>5.7914164095602789</v>
      </c>
      <c r="K2584" s="219">
        <f>InpC!$F$55*100</f>
        <v>0.15</v>
      </c>
      <c r="L2584" s="219">
        <f>InpC!$F$64*100</f>
        <v>0</v>
      </c>
      <c r="M2584" s="194">
        <f t="shared" si="202"/>
        <v>5.6414164095602786</v>
      </c>
      <c r="N2584" s="194">
        <f t="shared" si="203"/>
        <v>5.6414164095602786</v>
      </c>
    </row>
    <row r="2585" spans="5:14" x14ac:dyDescent="0.25">
      <c r="E2585" s="220">
        <f t="shared" si="204"/>
        <v>45982</v>
      </c>
      <c r="F2585" s="219">
        <f xml:space="preserve"> InpC!$F$28</f>
        <v>4</v>
      </c>
      <c r="G2585" s="217">
        <f t="shared" si="200"/>
        <v>2026</v>
      </c>
      <c r="H2585" s="216">
        <v>5.4948284273144798</v>
      </c>
      <c r="I2585" s="216">
        <v>6.0883013469176461</v>
      </c>
      <c r="J2585" s="194">
        <f t="shared" si="201"/>
        <v>5.7915648871160634</v>
      </c>
      <c r="K2585" s="219">
        <f>InpC!$F$55*100</f>
        <v>0.15</v>
      </c>
      <c r="L2585" s="219">
        <f>InpC!$F$64*100</f>
        <v>0</v>
      </c>
      <c r="M2585" s="194">
        <f t="shared" si="202"/>
        <v>5.6415648871160631</v>
      </c>
      <c r="N2585" s="194">
        <f t="shared" si="203"/>
        <v>5.6415648871160631</v>
      </c>
    </row>
    <row r="2586" spans="5:14" x14ac:dyDescent="0.25">
      <c r="E2586" s="220">
        <f t="shared" si="204"/>
        <v>45985</v>
      </c>
      <c r="F2586" s="219">
        <f xml:space="preserve"> InpC!$F$28</f>
        <v>4</v>
      </c>
      <c r="G2586" s="217">
        <f t="shared" si="200"/>
        <v>2026</v>
      </c>
      <c r="H2586" s="216">
        <v>5.495275103724917</v>
      </c>
      <c r="I2586" s="216">
        <v>6.0887492779786001</v>
      </c>
      <c r="J2586" s="194">
        <f t="shared" si="201"/>
        <v>5.792012190851759</v>
      </c>
      <c r="K2586" s="219">
        <f>InpC!$F$55*100</f>
        <v>0.15</v>
      </c>
      <c r="L2586" s="219">
        <f>InpC!$F$64*100</f>
        <v>0</v>
      </c>
      <c r="M2586" s="194">
        <f t="shared" si="202"/>
        <v>5.6420121908517586</v>
      </c>
      <c r="N2586" s="194">
        <f t="shared" si="203"/>
        <v>5.6420121908517586</v>
      </c>
    </row>
    <row r="2587" spans="5:14" x14ac:dyDescent="0.25">
      <c r="E2587" s="220">
        <f t="shared" si="204"/>
        <v>45986</v>
      </c>
      <c r="F2587" s="219">
        <f xml:space="preserve"> InpC!$F$28</f>
        <v>4</v>
      </c>
      <c r="G2587" s="217">
        <f t="shared" si="200"/>
        <v>2026</v>
      </c>
      <c r="H2587" s="216">
        <v>5.4954246172303378</v>
      </c>
      <c r="I2587" s="216">
        <v>6.0888992114456642</v>
      </c>
      <c r="J2587" s="194">
        <f t="shared" si="201"/>
        <v>5.792161914338001</v>
      </c>
      <c r="K2587" s="219">
        <f>InpC!$F$55*100</f>
        <v>0.15</v>
      </c>
      <c r="L2587" s="219">
        <f>InpC!$F$64*100</f>
        <v>0</v>
      </c>
      <c r="M2587" s="194">
        <f t="shared" si="202"/>
        <v>5.6421619143380006</v>
      </c>
      <c r="N2587" s="194">
        <f t="shared" si="203"/>
        <v>5.6421619143380006</v>
      </c>
    </row>
    <row r="2588" spans="5:14" x14ac:dyDescent="0.25">
      <c r="E2588" s="220">
        <f t="shared" si="204"/>
        <v>45987</v>
      </c>
      <c r="F2588" s="219">
        <f xml:space="preserve"> InpC!$F$28</f>
        <v>4</v>
      </c>
      <c r="G2588" s="217">
        <f t="shared" si="200"/>
        <v>2026</v>
      </c>
      <c r="H2588" s="216">
        <v>5.4955744655686978</v>
      </c>
      <c r="I2588" s="216">
        <v>6.0890494806858264</v>
      </c>
      <c r="J2588" s="194">
        <f t="shared" si="201"/>
        <v>5.7923119731272621</v>
      </c>
      <c r="K2588" s="219">
        <f>InpC!$F$55*100</f>
        <v>0.15</v>
      </c>
      <c r="L2588" s="219">
        <f>InpC!$F$64*100</f>
        <v>0</v>
      </c>
      <c r="M2588" s="194">
        <f t="shared" si="202"/>
        <v>5.6423119731272617</v>
      </c>
      <c r="N2588" s="194">
        <f t="shared" si="203"/>
        <v>5.6423119731272617</v>
      </c>
    </row>
    <row r="2589" spans="5:14" x14ac:dyDescent="0.25">
      <c r="E2589" s="220">
        <f t="shared" si="204"/>
        <v>45988</v>
      </c>
      <c r="F2589" s="219">
        <f xml:space="preserve"> InpC!$F$28</f>
        <v>4</v>
      </c>
      <c r="G2589" s="217">
        <f t="shared" si="200"/>
        <v>2026</v>
      </c>
      <c r="H2589" s="216">
        <v>5.495724825495385</v>
      </c>
      <c r="I2589" s="216">
        <v>6.0892002629509889</v>
      </c>
      <c r="J2589" s="194">
        <f t="shared" si="201"/>
        <v>5.792462544223187</v>
      </c>
      <c r="K2589" s="219">
        <f>InpC!$F$55*100</f>
        <v>0.15</v>
      </c>
      <c r="L2589" s="219">
        <f>InpC!$F$64*100</f>
        <v>0</v>
      </c>
      <c r="M2589" s="194">
        <f t="shared" si="202"/>
        <v>5.6424625442231866</v>
      </c>
      <c r="N2589" s="194">
        <f t="shared" si="203"/>
        <v>5.6424625442231866</v>
      </c>
    </row>
    <row r="2590" spans="5:14" x14ac:dyDescent="0.25">
      <c r="E2590" s="220">
        <f t="shared" si="204"/>
        <v>45989</v>
      </c>
      <c r="F2590" s="219">
        <f xml:space="preserve"> InpC!$F$28</f>
        <v>4</v>
      </c>
      <c r="G2590" s="217">
        <f t="shared" si="200"/>
        <v>2026</v>
      </c>
      <c r="H2590" s="216">
        <v>5.4958752097266528</v>
      </c>
      <c r="I2590" s="216">
        <v>6.0893510695886999</v>
      </c>
      <c r="J2590" s="194">
        <f t="shared" si="201"/>
        <v>5.7926131396576768</v>
      </c>
      <c r="K2590" s="219">
        <f>InpC!$F$55*100</f>
        <v>0.15</v>
      </c>
      <c r="L2590" s="219">
        <f>InpC!$F$64*100</f>
        <v>0</v>
      </c>
      <c r="M2590" s="194">
        <f t="shared" si="202"/>
        <v>5.6426131396576764</v>
      </c>
      <c r="N2590" s="194">
        <f t="shared" si="203"/>
        <v>5.6426131396576764</v>
      </c>
    </row>
    <row r="2591" spans="5:14" x14ac:dyDescent="0.25">
      <c r="E2591" s="220">
        <f t="shared" si="204"/>
        <v>45992</v>
      </c>
      <c r="F2591" s="219">
        <f xml:space="preserve"> InpC!$F$28</f>
        <v>4</v>
      </c>
      <c r="G2591" s="217">
        <f t="shared" si="200"/>
        <v>2026</v>
      </c>
      <c r="H2591" s="216">
        <v>5.4963282034716787</v>
      </c>
      <c r="I2591" s="216">
        <v>6.0898053357224535</v>
      </c>
      <c r="J2591" s="194">
        <f t="shared" si="201"/>
        <v>5.7930667695970666</v>
      </c>
      <c r="K2591" s="219">
        <f>InpC!$F$55*100</f>
        <v>0.15</v>
      </c>
      <c r="L2591" s="219">
        <f>InpC!$F$64*100</f>
        <v>0</v>
      </c>
      <c r="M2591" s="194">
        <f t="shared" si="202"/>
        <v>5.6430667695970662</v>
      </c>
      <c r="N2591" s="194">
        <f t="shared" si="203"/>
        <v>5.6430667695970662</v>
      </c>
    </row>
    <row r="2592" spans="5:14" x14ac:dyDescent="0.25">
      <c r="E2592" s="220">
        <f t="shared" si="204"/>
        <v>45993</v>
      </c>
      <c r="F2592" s="219">
        <f xml:space="preserve"> InpC!$F$28</f>
        <v>4</v>
      </c>
      <c r="G2592" s="217">
        <f t="shared" si="200"/>
        <v>2026</v>
      </c>
      <c r="H2592" s="216">
        <v>5.4964802616426889</v>
      </c>
      <c r="I2592" s="216">
        <v>6.0899578210005245</v>
      </c>
      <c r="J2592" s="194">
        <f t="shared" si="201"/>
        <v>5.7932190413216063</v>
      </c>
      <c r="K2592" s="219">
        <f>InpC!$F$55*100</f>
        <v>0.15</v>
      </c>
      <c r="L2592" s="219">
        <f>InpC!$F$64*100</f>
        <v>0</v>
      </c>
      <c r="M2592" s="194">
        <f t="shared" si="202"/>
        <v>5.6432190413216059</v>
      </c>
      <c r="N2592" s="194">
        <f t="shared" si="203"/>
        <v>5.6432190413216059</v>
      </c>
    </row>
    <row r="2593" spans="5:14" x14ac:dyDescent="0.25">
      <c r="E2593" s="220">
        <f t="shared" si="204"/>
        <v>45994</v>
      </c>
      <c r="F2593" s="219">
        <f xml:space="preserve"> InpC!$F$28</f>
        <v>4</v>
      </c>
      <c r="G2593" s="217">
        <f t="shared" si="200"/>
        <v>2026</v>
      </c>
      <c r="H2593" s="216">
        <v>5.4966320936019608</v>
      </c>
      <c r="I2593" s="216">
        <v>6.0901100794311658</v>
      </c>
      <c r="J2593" s="194">
        <f t="shared" si="201"/>
        <v>5.7933710865165633</v>
      </c>
      <c r="K2593" s="219">
        <f>InpC!$F$55*100</f>
        <v>0.15</v>
      </c>
      <c r="L2593" s="219">
        <f>InpC!$F$64*100</f>
        <v>0</v>
      </c>
      <c r="M2593" s="194">
        <f t="shared" si="202"/>
        <v>5.6433710865165629</v>
      </c>
      <c r="N2593" s="194">
        <f t="shared" si="203"/>
        <v>5.6433710865165629</v>
      </c>
    </row>
    <row r="2594" spans="5:14" x14ac:dyDescent="0.25">
      <c r="E2594" s="220">
        <f t="shared" si="204"/>
        <v>45995</v>
      </c>
      <c r="F2594" s="219">
        <f xml:space="preserve"> InpC!$F$28</f>
        <v>4</v>
      </c>
      <c r="G2594" s="217">
        <f t="shared" si="200"/>
        <v>2026</v>
      </c>
      <c r="H2594" s="216">
        <v>5.4967841761909719</v>
      </c>
      <c r="I2594" s="216">
        <v>6.0902625891952056</v>
      </c>
      <c r="J2594" s="194">
        <f t="shared" si="201"/>
        <v>5.7935233826930883</v>
      </c>
      <c r="K2594" s="219">
        <f>InpC!$F$55*100</f>
        <v>0.15</v>
      </c>
      <c r="L2594" s="219">
        <f>InpC!$F$64*100</f>
        <v>0</v>
      </c>
      <c r="M2594" s="194">
        <f t="shared" si="202"/>
        <v>5.643523382693088</v>
      </c>
      <c r="N2594" s="194">
        <f t="shared" si="203"/>
        <v>5.643523382693088</v>
      </c>
    </row>
    <row r="2595" spans="5:14" x14ac:dyDescent="0.25">
      <c r="E2595" s="220">
        <f t="shared" si="204"/>
        <v>45996</v>
      </c>
      <c r="F2595" s="219">
        <f xml:space="preserve"> InpC!$F$28</f>
        <v>4</v>
      </c>
      <c r="G2595" s="217">
        <f t="shared" si="200"/>
        <v>2026</v>
      </c>
      <c r="H2595" s="216">
        <v>5.4969369862052364</v>
      </c>
      <c r="I2595" s="216">
        <v>6.0904158284273757</v>
      </c>
      <c r="J2595" s="194">
        <f t="shared" si="201"/>
        <v>5.7936764073163065</v>
      </c>
      <c r="K2595" s="219">
        <f>InpC!$F$55*100</f>
        <v>0.15</v>
      </c>
      <c r="L2595" s="219">
        <f>InpC!$F$64*100</f>
        <v>0</v>
      </c>
      <c r="M2595" s="194">
        <f t="shared" si="202"/>
        <v>5.6436764073163062</v>
      </c>
      <c r="N2595" s="194">
        <f t="shared" si="203"/>
        <v>5.6436764073163062</v>
      </c>
    </row>
    <row r="2596" spans="5:14" x14ac:dyDescent="0.25">
      <c r="E2596" s="220">
        <f t="shared" si="204"/>
        <v>45999</v>
      </c>
      <c r="F2596" s="219">
        <f xml:space="preserve"> InpC!$F$28</f>
        <v>4</v>
      </c>
      <c r="G2596" s="217">
        <f t="shared" si="200"/>
        <v>2026</v>
      </c>
      <c r="H2596" s="216">
        <v>5.4973952431701889</v>
      </c>
      <c r="I2596" s="216">
        <v>6.0908753725581244</v>
      </c>
      <c r="J2596" s="194">
        <f t="shared" si="201"/>
        <v>5.7941353078641562</v>
      </c>
      <c r="K2596" s="219">
        <f>InpC!$F$55*100</f>
        <v>0.15</v>
      </c>
      <c r="L2596" s="219">
        <f>InpC!$F$64*100</f>
        <v>0</v>
      </c>
      <c r="M2596" s="194">
        <f t="shared" si="202"/>
        <v>5.6441353078641558</v>
      </c>
      <c r="N2596" s="194">
        <f t="shared" si="203"/>
        <v>5.6441353078641558</v>
      </c>
    </row>
    <row r="2597" spans="5:14" x14ac:dyDescent="0.25">
      <c r="E2597" s="220">
        <f t="shared" si="204"/>
        <v>46000</v>
      </c>
      <c r="F2597" s="219">
        <f xml:space="preserve"> InpC!$F$28</f>
        <v>4</v>
      </c>
      <c r="G2597" s="217">
        <f t="shared" si="200"/>
        <v>2026</v>
      </c>
      <c r="H2597" s="216">
        <v>5.497548629210125</v>
      </c>
      <c r="I2597" s="216">
        <v>6.0910291894327617</v>
      </c>
      <c r="J2597" s="194">
        <f t="shared" si="201"/>
        <v>5.7942889093214429</v>
      </c>
      <c r="K2597" s="219">
        <f>InpC!$F$55*100</f>
        <v>0.15</v>
      </c>
      <c r="L2597" s="219">
        <f>InpC!$F$64*100</f>
        <v>0</v>
      </c>
      <c r="M2597" s="194">
        <f t="shared" si="202"/>
        <v>5.6442889093214426</v>
      </c>
      <c r="N2597" s="194">
        <f t="shared" si="203"/>
        <v>5.6442889093214426</v>
      </c>
    </row>
    <row r="2598" spans="5:14" x14ac:dyDescent="0.25">
      <c r="E2598" s="220">
        <f t="shared" si="204"/>
        <v>46001</v>
      </c>
      <c r="F2598" s="219">
        <f xml:space="preserve"> InpC!$F$28</f>
        <v>4</v>
      </c>
      <c r="G2598" s="217">
        <f t="shared" si="200"/>
        <v>2026</v>
      </c>
      <c r="H2598" s="216">
        <v>5.4977019431621921</v>
      </c>
      <c r="I2598" s="216">
        <v>6.0911829340166923</v>
      </c>
      <c r="J2598" s="194">
        <f t="shared" si="201"/>
        <v>5.7944424385894422</v>
      </c>
      <c r="K2598" s="219">
        <f>InpC!$F$55*100</f>
        <v>0.15</v>
      </c>
      <c r="L2598" s="219">
        <f>InpC!$F$64*100</f>
        <v>0</v>
      </c>
      <c r="M2598" s="194">
        <f t="shared" si="202"/>
        <v>5.6444424385894418</v>
      </c>
      <c r="N2598" s="194">
        <f t="shared" si="203"/>
        <v>5.6444424385894418</v>
      </c>
    </row>
    <row r="2599" spans="5:14" x14ac:dyDescent="0.25">
      <c r="E2599" s="220">
        <f t="shared" si="204"/>
        <v>46002</v>
      </c>
      <c r="F2599" s="219">
        <f xml:space="preserve"> InpC!$F$28</f>
        <v>4</v>
      </c>
      <c r="G2599" s="217">
        <f t="shared" si="200"/>
        <v>2026</v>
      </c>
      <c r="H2599" s="216">
        <v>5.4978556618232366</v>
      </c>
      <c r="I2599" s="216">
        <v>6.0913370844460246</v>
      </c>
      <c r="J2599" s="194">
        <f t="shared" si="201"/>
        <v>5.7945963731346311</v>
      </c>
      <c r="K2599" s="219">
        <f>InpC!$F$55*100</f>
        <v>0.15</v>
      </c>
      <c r="L2599" s="219">
        <f>InpC!$F$64*100</f>
        <v>0</v>
      </c>
      <c r="M2599" s="194">
        <f t="shared" si="202"/>
        <v>5.6445963731346307</v>
      </c>
      <c r="N2599" s="194">
        <f t="shared" si="203"/>
        <v>5.6445963731346307</v>
      </c>
    </row>
    <row r="2600" spans="5:14" x14ac:dyDescent="0.25">
      <c r="E2600" s="220">
        <f t="shared" si="204"/>
        <v>46003</v>
      </c>
      <c r="F2600" s="219">
        <f xml:space="preserve"> InpC!$F$28</f>
        <v>4</v>
      </c>
      <c r="G2600" s="217">
        <f t="shared" si="200"/>
        <v>2026</v>
      </c>
      <c r="H2600" s="216">
        <v>5.4980095273658103</v>
      </c>
      <c r="I2600" s="216">
        <v>6.0914913821691563</v>
      </c>
      <c r="J2600" s="194">
        <f t="shared" si="201"/>
        <v>5.7947504547674829</v>
      </c>
      <c r="K2600" s="219">
        <f>InpC!$F$55*100</f>
        <v>0.15</v>
      </c>
      <c r="L2600" s="219">
        <f>InpC!$F$64*100</f>
        <v>0</v>
      </c>
      <c r="M2600" s="194">
        <f t="shared" si="202"/>
        <v>5.6447504547674825</v>
      </c>
      <c r="N2600" s="194">
        <f t="shared" si="203"/>
        <v>5.6447504547674825</v>
      </c>
    </row>
    <row r="2601" spans="5:14" x14ac:dyDescent="0.25">
      <c r="E2601" s="220">
        <f t="shared" si="204"/>
        <v>46006</v>
      </c>
      <c r="F2601" s="219">
        <f xml:space="preserve"> InpC!$F$28</f>
        <v>4</v>
      </c>
      <c r="G2601" s="217">
        <f t="shared" si="200"/>
        <v>2026</v>
      </c>
      <c r="H2601" s="216">
        <v>5.4984713855171119</v>
      </c>
      <c r="I2601" s="216">
        <v>6.0919545375947903</v>
      </c>
      <c r="J2601" s="194">
        <f t="shared" si="201"/>
        <v>5.7952129615559507</v>
      </c>
      <c r="K2601" s="219">
        <f>InpC!$F$55*100</f>
        <v>0.15</v>
      </c>
      <c r="L2601" s="219">
        <f>InpC!$F$64*100</f>
        <v>0</v>
      </c>
      <c r="M2601" s="194">
        <f t="shared" si="202"/>
        <v>5.6452129615559503</v>
      </c>
      <c r="N2601" s="194">
        <f t="shared" si="203"/>
        <v>5.6452129615559503</v>
      </c>
    </row>
    <row r="2602" spans="5:14" x14ac:dyDescent="0.25">
      <c r="E2602" s="220">
        <f t="shared" si="204"/>
        <v>46007</v>
      </c>
      <c r="F2602" s="219">
        <f xml:space="preserve"> InpC!$F$28</f>
        <v>4</v>
      </c>
      <c r="G2602" s="217">
        <f t="shared" si="200"/>
        <v>2026</v>
      </c>
      <c r="H2602" s="216">
        <v>5.4986257087118462</v>
      </c>
      <c r="I2602" s="216">
        <v>6.0921092942542554</v>
      </c>
      <c r="J2602" s="194">
        <f t="shared" si="201"/>
        <v>5.7953675014830512</v>
      </c>
      <c r="K2602" s="219">
        <f>InpC!$F$55*100</f>
        <v>0.15</v>
      </c>
      <c r="L2602" s="219">
        <f>InpC!$F$64*100</f>
        <v>0</v>
      </c>
      <c r="M2602" s="194">
        <f t="shared" si="202"/>
        <v>5.6453675014830509</v>
      </c>
      <c r="N2602" s="194">
        <f t="shared" si="203"/>
        <v>5.6453675014830509</v>
      </c>
    </row>
    <row r="2603" spans="5:14" x14ac:dyDescent="0.25">
      <c r="E2603" s="220">
        <f t="shared" si="204"/>
        <v>46008</v>
      </c>
      <c r="F2603" s="219">
        <f xml:space="preserve"> InpC!$F$28</f>
        <v>4</v>
      </c>
      <c r="G2603" s="217">
        <f t="shared" si="200"/>
        <v>2026</v>
      </c>
      <c r="H2603" s="216">
        <v>5.4987798690102396</v>
      </c>
      <c r="I2603" s="216">
        <v>6.0922638875595236</v>
      </c>
      <c r="J2603" s="194">
        <f t="shared" si="201"/>
        <v>5.7955218782848821</v>
      </c>
      <c r="K2603" s="219">
        <f>InpC!$F$55*100</f>
        <v>0.15</v>
      </c>
      <c r="L2603" s="219">
        <f>InpC!$F$64*100</f>
        <v>0</v>
      </c>
      <c r="M2603" s="194">
        <f t="shared" si="202"/>
        <v>5.6455218782848817</v>
      </c>
      <c r="N2603" s="194">
        <f t="shared" si="203"/>
        <v>5.6455218782848817</v>
      </c>
    </row>
    <row r="2604" spans="5:14" x14ac:dyDescent="0.25">
      <c r="E2604" s="220">
        <f t="shared" si="204"/>
        <v>46009</v>
      </c>
      <c r="F2604" s="219">
        <f xml:space="preserve"> InpC!$F$28</f>
        <v>4</v>
      </c>
      <c r="G2604" s="217">
        <f t="shared" si="200"/>
        <v>2026</v>
      </c>
      <c r="H2604" s="216">
        <v>5.4989340983251811</v>
      </c>
      <c r="I2604" s="216">
        <v>6.0924185500748518</v>
      </c>
      <c r="J2604" s="194">
        <f t="shared" si="201"/>
        <v>5.7956763242000164</v>
      </c>
      <c r="K2604" s="219">
        <f>InpC!$F$55*100</f>
        <v>0.15</v>
      </c>
      <c r="L2604" s="219">
        <f>InpC!$F$64*100</f>
        <v>0</v>
      </c>
      <c r="M2604" s="194">
        <f t="shared" si="202"/>
        <v>5.6456763242000161</v>
      </c>
      <c r="N2604" s="194">
        <f t="shared" si="203"/>
        <v>5.6456763242000161</v>
      </c>
    </row>
    <row r="2605" spans="5:14" x14ac:dyDescent="0.25">
      <c r="E2605" s="220">
        <f t="shared" si="204"/>
        <v>46010</v>
      </c>
      <c r="F2605" s="219">
        <f xml:space="preserve"> InpC!$F$28</f>
        <v>4</v>
      </c>
      <c r="G2605" s="217">
        <f t="shared" si="200"/>
        <v>2026</v>
      </c>
      <c r="H2605" s="216">
        <v>5.4990886285703144</v>
      </c>
      <c r="I2605" s="216">
        <v>6.0925735143653847</v>
      </c>
      <c r="J2605" s="194">
        <f t="shared" si="201"/>
        <v>5.79583107146785</v>
      </c>
      <c r="K2605" s="219">
        <f>InpC!$F$55*100</f>
        <v>0.15</v>
      </c>
      <c r="L2605" s="219">
        <f>InpC!$F$64*100</f>
        <v>0</v>
      </c>
      <c r="M2605" s="194">
        <f t="shared" si="202"/>
        <v>5.6458310714678497</v>
      </c>
      <c r="N2605" s="194">
        <f t="shared" si="203"/>
        <v>5.6458310714678497</v>
      </c>
    </row>
    <row r="2606" spans="5:14" x14ac:dyDescent="0.25">
      <c r="E2606" s="220">
        <f t="shared" si="204"/>
        <v>46013</v>
      </c>
      <c r="F2606" s="219">
        <f xml:space="preserve"> InpC!$F$28</f>
        <v>4</v>
      </c>
      <c r="G2606" s="217">
        <f t="shared" si="200"/>
        <v>2026</v>
      </c>
      <c r="H2606" s="216">
        <v>5.4995521809729109</v>
      </c>
      <c r="I2606" s="216">
        <v>6.09303836879449</v>
      </c>
      <c r="J2606" s="194">
        <f t="shared" si="201"/>
        <v>5.7962952748837004</v>
      </c>
      <c r="K2606" s="219">
        <f>InpC!$F$55*100</f>
        <v>0.15</v>
      </c>
      <c r="L2606" s="219">
        <f>InpC!$F$64*100</f>
        <v>0</v>
      </c>
      <c r="M2606" s="194">
        <f t="shared" si="202"/>
        <v>5.6462952748837001</v>
      </c>
      <c r="N2606" s="194">
        <f t="shared" si="203"/>
        <v>5.6462952748837001</v>
      </c>
    </row>
    <row r="2607" spans="5:14" x14ac:dyDescent="0.25">
      <c r="E2607" s="220">
        <f t="shared" si="204"/>
        <v>46014</v>
      </c>
      <c r="F2607" s="219">
        <f xml:space="preserve"> InpC!$F$28</f>
        <v>4</v>
      </c>
      <c r="G2607" s="217">
        <f t="shared" si="200"/>
        <v>2026</v>
      </c>
      <c r="H2607" s="216">
        <v>5.4997065607794493</v>
      </c>
      <c r="I2607" s="216">
        <v>6.0931931822225449</v>
      </c>
      <c r="J2607" s="194">
        <f t="shared" si="201"/>
        <v>5.7964498715009967</v>
      </c>
      <c r="K2607" s="219">
        <f>InpC!$F$55*100</f>
        <v>0.15</v>
      </c>
      <c r="L2607" s="219">
        <f>InpC!$F$64*100</f>
        <v>0</v>
      </c>
      <c r="M2607" s="194">
        <f t="shared" si="202"/>
        <v>5.6464498715009963</v>
      </c>
      <c r="N2607" s="194">
        <f t="shared" si="203"/>
        <v>5.6464498715009963</v>
      </c>
    </row>
    <row r="2608" spans="5:14" x14ac:dyDescent="0.25">
      <c r="E2608" s="220">
        <f t="shared" si="204"/>
        <v>46015</v>
      </c>
      <c r="F2608" s="219">
        <f xml:space="preserve"> InpC!$F$28</f>
        <v>4</v>
      </c>
      <c r="G2608" s="217">
        <f t="shared" si="200"/>
        <v>2026</v>
      </c>
      <c r="H2608" s="216">
        <v>5.4998611766532202</v>
      </c>
      <c r="I2608" s="216">
        <v>6.093348232380591</v>
      </c>
      <c r="J2608" s="194">
        <f t="shared" si="201"/>
        <v>5.7966047045169056</v>
      </c>
      <c r="K2608" s="219">
        <f>InpC!$F$55*100</f>
        <v>0.15</v>
      </c>
      <c r="L2608" s="219">
        <f>InpC!$F$64*100</f>
        <v>0</v>
      </c>
      <c r="M2608" s="194">
        <f t="shared" si="202"/>
        <v>5.6466047045169052</v>
      </c>
      <c r="N2608" s="194">
        <f t="shared" si="203"/>
        <v>5.6466047045169052</v>
      </c>
    </row>
    <row r="2609" spans="5:14" x14ac:dyDescent="0.25">
      <c r="E2609" s="220">
        <f t="shared" si="204"/>
        <v>46016</v>
      </c>
      <c r="F2609" s="219">
        <f xml:space="preserve"> InpC!$F$28</f>
        <v>4</v>
      </c>
      <c r="G2609" s="217">
        <f t="shared" si="200"/>
        <v>2026</v>
      </c>
      <c r="H2609" s="216">
        <v>5.5000155258471572</v>
      </c>
      <c r="I2609" s="216">
        <v>6.0935030151094693</v>
      </c>
      <c r="J2609" s="194">
        <f t="shared" si="201"/>
        <v>5.7967592704783133</v>
      </c>
      <c r="K2609" s="219">
        <f>InpC!$F$55*100</f>
        <v>0.15</v>
      </c>
      <c r="L2609" s="219">
        <f>InpC!$F$64*100</f>
        <v>0</v>
      </c>
      <c r="M2609" s="194">
        <f t="shared" si="202"/>
        <v>5.6467592704783129</v>
      </c>
      <c r="N2609" s="194">
        <f t="shared" si="203"/>
        <v>5.6467592704783129</v>
      </c>
    </row>
    <row r="2610" spans="5:14" x14ac:dyDescent="0.25">
      <c r="E2610" s="220">
        <f t="shared" si="204"/>
        <v>46017</v>
      </c>
      <c r="F2610" s="219">
        <f xml:space="preserve"> InpC!$F$28</f>
        <v>4</v>
      </c>
      <c r="G2610" s="217">
        <f t="shared" si="200"/>
        <v>2026</v>
      </c>
      <c r="H2610" s="216">
        <v>5.5001698402754817</v>
      </c>
      <c r="I2610" s="216">
        <v>6.0936577629747468</v>
      </c>
      <c r="J2610" s="194">
        <f t="shared" si="201"/>
        <v>5.7969138016251147</v>
      </c>
      <c r="K2610" s="219">
        <f>InpC!$F$55*100</f>
        <v>0.15</v>
      </c>
      <c r="L2610" s="219">
        <f>InpC!$F$64*100</f>
        <v>0</v>
      </c>
      <c r="M2610" s="194">
        <f t="shared" si="202"/>
        <v>5.6469138016251144</v>
      </c>
      <c r="N2610" s="194">
        <f t="shared" si="203"/>
        <v>5.6469138016251144</v>
      </c>
    </row>
    <row r="2611" spans="5:14" x14ac:dyDescent="0.25">
      <c r="E2611" s="220">
        <f t="shared" si="204"/>
        <v>46020</v>
      </c>
      <c r="F2611" s="219">
        <f xml:space="preserve"> InpC!$F$28</f>
        <v>4</v>
      </c>
      <c r="G2611" s="217">
        <f t="shared" si="200"/>
        <v>2026</v>
      </c>
      <c r="H2611" s="216">
        <v>5.5006329350126171</v>
      </c>
      <c r="I2611" s="216">
        <v>6.0941221584462024</v>
      </c>
      <c r="J2611" s="194">
        <f t="shared" si="201"/>
        <v>5.7973775467294093</v>
      </c>
      <c r="K2611" s="219">
        <f>InpC!$F$55*100</f>
        <v>0.15</v>
      </c>
      <c r="L2611" s="219">
        <f>InpC!$F$64*100</f>
        <v>0</v>
      </c>
      <c r="M2611" s="194">
        <f t="shared" si="202"/>
        <v>5.6473775467294089</v>
      </c>
      <c r="N2611" s="194">
        <f t="shared" si="203"/>
        <v>5.6473775467294089</v>
      </c>
    </row>
    <row r="2612" spans="5:14" x14ac:dyDescent="0.25">
      <c r="E2612" s="220">
        <f t="shared" si="204"/>
        <v>46021</v>
      </c>
      <c r="F2612" s="219">
        <f xml:space="preserve"> InpC!$F$28</f>
        <v>4</v>
      </c>
      <c r="G2612" s="217">
        <f t="shared" si="200"/>
        <v>2026</v>
      </c>
      <c r="H2612" s="216">
        <v>5.5007869806485532</v>
      </c>
      <c r="I2612" s="216">
        <v>6.0942766367628076</v>
      </c>
      <c r="J2612" s="194">
        <f t="shared" si="201"/>
        <v>5.7975318087056804</v>
      </c>
      <c r="K2612" s="219">
        <f>InpC!$F$55*100</f>
        <v>0.15</v>
      </c>
      <c r="L2612" s="219">
        <f>InpC!$F$64*100</f>
        <v>0</v>
      </c>
      <c r="M2612" s="194">
        <f t="shared" si="202"/>
        <v>5.6475318087056801</v>
      </c>
      <c r="N2612" s="194">
        <f t="shared" si="203"/>
        <v>5.6475318087056801</v>
      </c>
    </row>
    <row r="2613" spans="5:14" x14ac:dyDescent="0.25">
      <c r="E2613" s="220">
        <f t="shared" si="204"/>
        <v>46022</v>
      </c>
      <c r="F2613" s="219">
        <f xml:space="preserve"> InpC!$F$28</f>
        <v>4</v>
      </c>
      <c r="G2613" s="217">
        <f t="shared" si="200"/>
        <v>2026</v>
      </c>
      <c r="H2613" s="216">
        <v>5.5009409266535858</v>
      </c>
      <c r="I2613" s="216">
        <v>6.0944310151684222</v>
      </c>
      <c r="J2613" s="194">
        <f t="shared" si="201"/>
        <v>5.7976859709110045</v>
      </c>
      <c r="K2613" s="219">
        <f>InpC!$F$55*100</f>
        <v>0.15</v>
      </c>
      <c r="L2613" s="219">
        <f>InpC!$F$64*100</f>
        <v>0</v>
      </c>
      <c r="M2613" s="194">
        <f t="shared" si="202"/>
        <v>5.6476859709110041</v>
      </c>
      <c r="N2613" s="194">
        <f t="shared" si="203"/>
        <v>5.6476859709110041</v>
      </c>
    </row>
    <row r="2614" spans="5:14" x14ac:dyDescent="0.25">
      <c r="E2614" s="220">
        <f t="shared" si="204"/>
        <v>46023</v>
      </c>
      <c r="F2614" s="219">
        <f xml:space="preserve"> InpC!$F$28</f>
        <v>4</v>
      </c>
      <c r="G2614" s="217">
        <f t="shared" si="200"/>
        <v>2026</v>
      </c>
      <c r="H2614" s="216">
        <v>5.5010952498352195</v>
      </c>
      <c r="I2614" s="216">
        <v>6.0945857718097018</v>
      </c>
      <c r="J2614" s="194">
        <f t="shared" si="201"/>
        <v>5.7978405108224607</v>
      </c>
      <c r="K2614" s="219">
        <f>InpC!$F$55*100</f>
        <v>0.15</v>
      </c>
      <c r="L2614" s="219">
        <f>InpC!$F$64*100</f>
        <v>0</v>
      </c>
      <c r="M2614" s="194">
        <f t="shared" si="202"/>
        <v>5.6478405108224603</v>
      </c>
      <c r="N2614" s="194">
        <f t="shared" si="203"/>
        <v>5.6478405108224603</v>
      </c>
    </row>
    <row r="2615" spans="5:14" x14ac:dyDescent="0.25">
      <c r="E2615" s="220">
        <f t="shared" si="204"/>
        <v>46024</v>
      </c>
      <c r="F2615" s="219">
        <f xml:space="preserve"> InpC!$F$28</f>
        <v>4</v>
      </c>
      <c r="G2615" s="217">
        <f t="shared" si="200"/>
        <v>2026</v>
      </c>
      <c r="H2615" s="216">
        <v>5.5012489576583334</v>
      </c>
      <c r="I2615" s="216">
        <v>6.0947399113637113</v>
      </c>
      <c r="J2615" s="194">
        <f t="shared" si="201"/>
        <v>5.7979944345110219</v>
      </c>
      <c r="K2615" s="219">
        <f>InpC!$F$55*100</f>
        <v>0.15</v>
      </c>
      <c r="L2615" s="219">
        <f>InpC!$F$64*100</f>
        <v>0</v>
      </c>
      <c r="M2615" s="194">
        <f t="shared" si="202"/>
        <v>5.6479944345110216</v>
      </c>
      <c r="N2615" s="194">
        <f t="shared" si="203"/>
        <v>5.6479944345110216</v>
      </c>
    </row>
    <row r="2616" spans="5:14" x14ac:dyDescent="0.25">
      <c r="E2616" s="220">
        <f t="shared" si="204"/>
        <v>46027</v>
      </c>
      <c r="F2616" s="219">
        <f xml:space="preserve"> InpC!$F$28</f>
        <v>4</v>
      </c>
      <c r="G2616" s="217">
        <f t="shared" si="200"/>
        <v>2026</v>
      </c>
      <c r="H2616" s="216">
        <v>5.5017094428216229</v>
      </c>
      <c r="I2616" s="216">
        <v>6.0952016899250339</v>
      </c>
      <c r="J2616" s="194">
        <f t="shared" si="201"/>
        <v>5.7984555663733284</v>
      </c>
      <c r="K2616" s="219">
        <f>InpC!$F$55*100</f>
        <v>0.15</v>
      </c>
      <c r="L2616" s="219">
        <f>InpC!$F$64*100</f>
        <v>0</v>
      </c>
      <c r="M2616" s="194">
        <f t="shared" si="202"/>
        <v>5.648455566373328</v>
      </c>
      <c r="N2616" s="194">
        <f t="shared" si="203"/>
        <v>5.648455566373328</v>
      </c>
    </row>
    <row r="2617" spans="5:14" x14ac:dyDescent="0.25">
      <c r="E2617" s="220">
        <f t="shared" si="204"/>
        <v>46028</v>
      </c>
      <c r="F2617" s="219">
        <f xml:space="preserve"> InpC!$F$28</f>
        <v>4</v>
      </c>
      <c r="G2617" s="217">
        <f t="shared" si="200"/>
        <v>2026</v>
      </c>
      <c r="H2617" s="216">
        <v>5.5018627634931372</v>
      </c>
      <c r="I2617" s="216">
        <v>6.0953554412387811</v>
      </c>
      <c r="J2617" s="194">
        <f t="shared" si="201"/>
        <v>5.7986091023659592</v>
      </c>
      <c r="K2617" s="219">
        <f>InpC!$F$55*100</f>
        <v>0.15</v>
      </c>
      <c r="L2617" s="219">
        <f>InpC!$F$64*100</f>
        <v>0</v>
      </c>
      <c r="M2617" s="194">
        <f t="shared" si="202"/>
        <v>5.6486091023659588</v>
      </c>
      <c r="N2617" s="194">
        <f t="shared" si="203"/>
        <v>5.6486091023659588</v>
      </c>
    </row>
    <row r="2618" spans="5:14" x14ac:dyDescent="0.25">
      <c r="E2618" s="220">
        <f t="shared" si="204"/>
        <v>46029</v>
      </c>
      <c r="F2618" s="219">
        <f xml:space="preserve"> InpC!$F$28</f>
        <v>4</v>
      </c>
      <c r="G2618" s="217">
        <f t="shared" si="200"/>
        <v>2026</v>
      </c>
      <c r="H2618" s="216">
        <v>5.5020156488317484</v>
      </c>
      <c r="I2618" s="216">
        <v>6.0955087559965593</v>
      </c>
      <c r="J2618" s="194">
        <f t="shared" si="201"/>
        <v>5.7987622024141539</v>
      </c>
      <c r="K2618" s="219">
        <f>InpC!$F$55*100</f>
        <v>0.15</v>
      </c>
      <c r="L2618" s="219">
        <f>InpC!$F$64*100</f>
        <v>0</v>
      </c>
      <c r="M2618" s="194">
        <f t="shared" si="202"/>
        <v>5.6487622024141535</v>
      </c>
      <c r="N2618" s="194">
        <f t="shared" si="203"/>
        <v>5.6487622024141535</v>
      </c>
    </row>
    <row r="2619" spans="5:14" x14ac:dyDescent="0.25">
      <c r="E2619" s="220">
        <f t="shared" si="204"/>
        <v>46030</v>
      </c>
      <c r="F2619" s="219">
        <f xml:space="preserve"> InpC!$F$28</f>
        <v>4</v>
      </c>
      <c r="G2619" s="217">
        <f t="shared" si="200"/>
        <v>2026</v>
      </c>
      <c r="H2619" s="216">
        <v>5.502168575643096</v>
      </c>
      <c r="I2619" s="216">
        <v>6.0956621123432253</v>
      </c>
      <c r="J2619" s="194">
        <f t="shared" si="201"/>
        <v>5.7989153439931602</v>
      </c>
      <c r="K2619" s="219">
        <f>InpC!$F$55*100</f>
        <v>0.15</v>
      </c>
      <c r="L2619" s="219">
        <f>InpC!$F$64*100</f>
        <v>0</v>
      </c>
      <c r="M2619" s="194">
        <f t="shared" si="202"/>
        <v>5.6489153439931599</v>
      </c>
      <c r="N2619" s="194">
        <f t="shared" si="203"/>
        <v>5.6489153439931599</v>
      </c>
    </row>
    <row r="2620" spans="5:14" x14ac:dyDescent="0.25">
      <c r="E2620" s="220">
        <f t="shared" si="204"/>
        <v>46031</v>
      </c>
      <c r="F2620" s="219">
        <f xml:space="preserve"> InpC!$F$28</f>
        <v>4</v>
      </c>
      <c r="G2620" s="217">
        <f t="shared" si="200"/>
        <v>2026</v>
      </c>
      <c r="H2620" s="216">
        <v>5.502321041174274</v>
      </c>
      <c r="I2620" s="216">
        <v>6.095815006113825</v>
      </c>
      <c r="J2620" s="194">
        <f t="shared" si="201"/>
        <v>5.7990680236440495</v>
      </c>
      <c r="K2620" s="219">
        <f>InpC!$F$55*100</f>
        <v>0.15</v>
      </c>
      <c r="L2620" s="219">
        <f>InpC!$F$64*100</f>
        <v>0</v>
      </c>
      <c r="M2620" s="194">
        <f t="shared" si="202"/>
        <v>5.6490680236440491</v>
      </c>
      <c r="N2620" s="194">
        <f t="shared" si="203"/>
        <v>5.6490680236440491</v>
      </c>
    </row>
    <row r="2621" spans="5:14" x14ac:dyDescent="0.25">
      <c r="E2621" s="220">
        <f t="shared" si="204"/>
        <v>46034</v>
      </c>
      <c r="F2621" s="219">
        <f xml:space="preserve"> InpC!$F$28</f>
        <v>4</v>
      </c>
      <c r="G2621" s="217">
        <f t="shared" si="200"/>
        <v>2026</v>
      </c>
      <c r="H2621" s="216">
        <v>5.5027774994670597</v>
      </c>
      <c r="I2621" s="216">
        <v>6.0962727464875632</v>
      </c>
      <c r="J2621" s="194">
        <f t="shared" si="201"/>
        <v>5.799525122977311</v>
      </c>
      <c r="K2621" s="219">
        <f>InpC!$F$55*100</f>
        <v>0.15</v>
      </c>
      <c r="L2621" s="219">
        <f>InpC!$F$64*100</f>
        <v>0</v>
      </c>
      <c r="M2621" s="194">
        <f t="shared" si="202"/>
        <v>5.6495251229773107</v>
      </c>
      <c r="N2621" s="194">
        <f t="shared" si="203"/>
        <v>5.6495251229773107</v>
      </c>
    </row>
    <row r="2622" spans="5:14" x14ac:dyDescent="0.25">
      <c r="E2622" s="220">
        <f t="shared" si="204"/>
        <v>46035</v>
      </c>
      <c r="F2622" s="219">
        <f xml:space="preserve"> InpC!$F$28</f>
        <v>4</v>
      </c>
      <c r="G2622" s="217">
        <f t="shared" si="200"/>
        <v>2026</v>
      </c>
      <c r="H2622" s="216">
        <v>5.5029289697009265</v>
      </c>
      <c r="I2622" s="216">
        <v>6.0964246421640667</v>
      </c>
      <c r="J2622" s="194">
        <f t="shared" si="201"/>
        <v>5.7996768059324966</v>
      </c>
      <c r="K2622" s="219">
        <f>InpC!$F$55*100</f>
        <v>0.15</v>
      </c>
      <c r="L2622" s="219">
        <f>InpC!$F$64*100</f>
        <v>0</v>
      </c>
      <c r="M2622" s="194">
        <f t="shared" si="202"/>
        <v>5.6496768059324962</v>
      </c>
      <c r="N2622" s="194">
        <f t="shared" si="203"/>
        <v>5.6496768059324962</v>
      </c>
    </row>
    <row r="2623" spans="5:14" x14ac:dyDescent="0.25">
      <c r="E2623" s="220">
        <f t="shared" si="204"/>
        <v>46036</v>
      </c>
      <c r="F2623" s="219">
        <f xml:space="preserve"> InpC!$F$28</f>
        <v>4</v>
      </c>
      <c r="G2623" s="217">
        <f t="shared" si="200"/>
        <v>2026</v>
      </c>
      <c r="H2623" s="216">
        <v>5.5030804035627323</v>
      </c>
      <c r="I2623" s="216">
        <v>6.0965765013660578</v>
      </c>
      <c r="J2623" s="194">
        <f t="shared" si="201"/>
        <v>5.7998284524643946</v>
      </c>
      <c r="K2623" s="219">
        <f>InpC!$F$55*100</f>
        <v>0.15</v>
      </c>
      <c r="L2623" s="219">
        <f>InpC!$F$64*100</f>
        <v>0</v>
      </c>
      <c r="M2623" s="194">
        <f t="shared" si="202"/>
        <v>5.6498284524643942</v>
      </c>
      <c r="N2623" s="194">
        <f t="shared" si="203"/>
        <v>5.6498284524643942</v>
      </c>
    </row>
    <row r="2624" spans="5:14" x14ac:dyDescent="0.25">
      <c r="E2624" s="220">
        <f t="shared" si="204"/>
        <v>46037</v>
      </c>
      <c r="F2624" s="219">
        <f xml:space="preserve"> InpC!$F$28</f>
        <v>4</v>
      </c>
      <c r="G2624" s="217">
        <f t="shared" si="200"/>
        <v>2026</v>
      </c>
      <c r="H2624" s="216">
        <v>5.503231298306166</v>
      </c>
      <c r="I2624" s="216">
        <v>6.0967278199351105</v>
      </c>
      <c r="J2624" s="194">
        <f t="shared" si="201"/>
        <v>5.7999795591206382</v>
      </c>
      <c r="K2624" s="219">
        <f>InpC!$F$55*100</f>
        <v>0.15</v>
      </c>
      <c r="L2624" s="219">
        <f>InpC!$F$64*100</f>
        <v>0</v>
      </c>
      <c r="M2624" s="194">
        <f t="shared" si="202"/>
        <v>5.6499795591206379</v>
      </c>
      <c r="N2624" s="194">
        <f t="shared" si="203"/>
        <v>5.6499795591206379</v>
      </c>
    </row>
    <row r="2625" spans="5:14" x14ac:dyDescent="0.25">
      <c r="E2625" s="220">
        <f t="shared" si="204"/>
        <v>46038</v>
      </c>
      <c r="F2625" s="219">
        <f xml:space="preserve"> InpC!$F$28</f>
        <v>4</v>
      </c>
      <c r="G2625" s="217">
        <f t="shared" si="200"/>
        <v>2026</v>
      </c>
      <c r="H2625" s="216">
        <v>5.503382130735246</v>
      </c>
      <c r="I2625" s="216">
        <v>6.0968790760144609</v>
      </c>
      <c r="J2625" s="194">
        <f t="shared" si="201"/>
        <v>5.8001306033748534</v>
      </c>
      <c r="K2625" s="219">
        <f>InpC!$F$55*100</f>
        <v>0.15</v>
      </c>
      <c r="L2625" s="219">
        <f>InpC!$F$64*100</f>
        <v>0</v>
      </c>
      <c r="M2625" s="194">
        <f t="shared" si="202"/>
        <v>5.6501306033748531</v>
      </c>
      <c r="N2625" s="194">
        <f t="shared" si="203"/>
        <v>5.6501306033748531</v>
      </c>
    </row>
    <row r="2626" spans="5:14" x14ac:dyDescent="0.25">
      <c r="E2626" s="220">
        <f t="shared" si="204"/>
        <v>46041</v>
      </c>
      <c r="F2626" s="219">
        <f xml:space="preserve"> InpC!$F$28</f>
        <v>4</v>
      </c>
      <c r="G2626" s="217">
        <f t="shared" si="200"/>
        <v>2026</v>
      </c>
      <c r="H2626" s="216">
        <v>5.5038322877088763</v>
      </c>
      <c r="I2626" s="216">
        <v>6.0973304973638065</v>
      </c>
      <c r="J2626" s="194">
        <f t="shared" si="201"/>
        <v>5.8005813925363414</v>
      </c>
      <c r="K2626" s="219">
        <f>InpC!$F$55*100</f>
        <v>0.15</v>
      </c>
      <c r="L2626" s="219">
        <f>InpC!$F$64*100</f>
        <v>0</v>
      </c>
      <c r="M2626" s="194">
        <f t="shared" si="202"/>
        <v>5.6505813925363411</v>
      </c>
      <c r="N2626" s="194">
        <f t="shared" si="203"/>
        <v>5.6505813925363411</v>
      </c>
    </row>
    <row r="2627" spans="5:14" x14ac:dyDescent="0.25">
      <c r="E2627" s="220">
        <f t="shared" si="204"/>
        <v>46042</v>
      </c>
      <c r="F2627" s="219">
        <f xml:space="preserve"> InpC!$F$28</f>
        <v>4</v>
      </c>
      <c r="G2627" s="217">
        <f t="shared" si="200"/>
        <v>2026</v>
      </c>
      <c r="H2627" s="216">
        <v>5.5039815166865402</v>
      </c>
      <c r="I2627" s="216">
        <v>6.0974801454868999</v>
      </c>
      <c r="J2627" s="194">
        <f t="shared" si="201"/>
        <v>5.8007308310867201</v>
      </c>
      <c r="K2627" s="219">
        <f>InpC!$F$55*100</f>
        <v>0.15</v>
      </c>
      <c r="L2627" s="219">
        <f>InpC!$F$64*100</f>
        <v>0</v>
      </c>
      <c r="M2627" s="194">
        <f t="shared" si="202"/>
        <v>5.6507308310867197</v>
      </c>
      <c r="N2627" s="194">
        <f t="shared" si="203"/>
        <v>5.6507308310867197</v>
      </c>
    </row>
    <row r="2628" spans="5:14" x14ac:dyDescent="0.25">
      <c r="E2628" s="220">
        <f t="shared" si="204"/>
        <v>46043</v>
      </c>
      <c r="F2628" s="219">
        <f xml:space="preserve"> InpC!$F$28</f>
        <v>4</v>
      </c>
      <c r="G2628" s="217">
        <f t="shared" si="200"/>
        <v>2026</v>
      </c>
      <c r="H2628" s="216">
        <v>5.5041304960356197</v>
      </c>
      <c r="I2628" s="216">
        <v>6.0976295432799477</v>
      </c>
      <c r="J2628" s="194">
        <f t="shared" si="201"/>
        <v>5.8008800196577841</v>
      </c>
      <c r="K2628" s="219">
        <f>InpC!$F$55*100</f>
        <v>0.15</v>
      </c>
      <c r="L2628" s="219">
        <f>InpC!$F$64*100</f>
        <v>0</v>
      </c>
      <c r="M2628" s="194">
        <f t="shared" si="202"/>
        <v>5.6508800196577837</v>
      </c>
      <c r="N2628" s="194">
        <f t="shared" si="203"/>
        <v>5.6508800196577837</v>
      </c>
    </row>
    <row r="2629" spans="5:14" x14ac:dyDescent="0.25">
      <c r="E2629" s="220">
        <f t="shared" si="204"/>
        <v>46044</v>
      </c>
      <c r="F2629" s="219">
        <f xml:space="preserve"> InpC!$F$28</f>
        <v>4</v>
      </c>
      <c r="G2629" s="217">
        <f t="shared" si="200"/>
        <v>2026</v>
      </c>
      <c r="H2629" s="216">
        <v>5.5042790903363059</v>
      </c>
      <c r="I2629" s="216">
        <v>6.097778554942801</v>
      </c>
      <c r="J2629" s="194">
        <f t="shared" si="201"/>
        <v>5.8010288226395534</v>
      </c>
      <c r="K2629" s="219">
        <f>InpC!$F$55*100</f>
        <v>0.15</v>
      </c>
      <c r="L2629" s="219">
        <f>InpC!$F$64*100</f>
        <v>0</v>
      </c>
      <c r="M2629" s="194">
        <f t="shared" si="202"/>
        <v>5.6510288226395531</v>
      </c>
      <c r="N2629" s="194">
        <f t="shared" si="203"/>
        <v>5.6510288226395531</v>
      </c>
    </row>
    <row r="2630" spans="5:14" x14ac:dyDescent="0.25">
      <c r="E2630" s="220">
        <f t="shared" si="204"/>
        <v>46045</v>
      </c>
      <c r="F2630" s="219">
        <f xml:space="preserve"> InpC!$F$28</f>
        <v>4</v>
      </c>
      <c r="G2630" s="217">
        <f t="shared" si="200"/>
        <v>2026</v>
      </c>
      <c r="H2630" s="216">
        <v>5.504427286614666</v>
      </c>
      <c r="I2630" s="216">
        <v>6.0979271674651114</v>
      </c>
      <c r="J2630" s="194">
        <f t="shared" si="201"/>
        <v>5.8011772270398883</v>
      </c>
      <c r="K2630" s="219">
        <f>InpC!$F$55*100</f>
        <v>0.15</v>
      </c>
      <c r="L2630" s="219">
        <f>InpC!$F$64*100</f>
        <v>0</v>
      </c>
      <c r="M2630" s="194">
        <f t="shared" si="202"/>
        <v>5.6511772270398879</v>
      </c>
      <c r="N2630" s="194">
        <f t="shared" si="203"/>
        <v>5.6511772270398879</v>
      </c>
    </row>
    <row r="2631" spans="5:14" x14ac:dyDescent="0.25">
      <c r="E2631" s="220">
        <f t="shared" si="204"/>
        <v>46048</v>
      </c>
      <c r="F2631" s="219">
        <f xml:space="preserve"> InpC!$F$28</f>
        <v>4</v>
      </c>
      <c r="G2631" s="217">
        <f t="shared" ref="G2631:G2694" si="205">YEAR(E2631) + IF(MONTH(E2631) &gt;= F2631, 1, 0)</f>
        <v>2026</v>
      </c>
      <c r="H2631" s="216">
        <v>5.5048693575666885</v>
      </c>
      <c r="I2631" s="216">
        <v>6.0983704800751548</v>
      </c>
      <c r="J2631" s="194">
        <f t="shared" ref="J2631:J2694" si="206">IFERROR(AVERAGE(H2631:I2631),"")</f>
        <v>5.8016199188209221</v>
      </c>
      <c r="K2631" s="219">
        <f>InpC!$F$55*100</f>
        <v>0.15</v>
      </c>
      <c r="L2631" s="219">
        <f>InpC!$F$64*100</f>
        <v>0</v>
      </c>
      <c r="M2631" s="194">
        <f t="shared" ref="M2631:M2694" si="207" xml:space="preserve"> IFERROR(J2631 - K2631,"")</f>
        <v>5.6516199188209217</v>
      </c>
      <c r="N2631" s="194">
        <f t="shared" ref="N2631:N2694" si="208">IFERROR(J2631-K2631+L2631,"")</f>
        <v>5.6516199188209217</v>
      </c>
    </row>
    <row r="2632" spans="5:14" x14ac:dyDescent="0.25">
      <c r="E2632" s="220">
        <f t="shared" ref="E2632:E2695" si="209">WORKDAY(E2631,1,)</f>
        <v>46049</v>
      </c>
      <c r="F2632" s="219">
        <f xml:space="preserve"> InpC!$F$28</f>
        <v>4</v>
      </c>
      <c r="G2632" s="217">
        <f t="shared" si="205"/>
        <v>2026</v>
      </c>
      <c r="H2632" s="216">
        <v>5.5050158320152809</v>
      </c>
      <c r="I2632" s="216">
        <v>6.0985173659303449</v>
      </c>
      <c r="J2632" s="194">
        <f t="shared" si="206"/>
        <v>5.8017665989728133</v>
      </c>
      <c r="K2632" s="219">
        <f>InpC!$F$55*100</f>
        <v>0.15</v>
      </c>
      <c r="L2632" s="219">
        <f>InpC!$F$64*100</f>
        <v>0</v>
      </c>
      <c r="M2632" s="194">
        <f t="shared" si="207"/>
        <v>5.651766598972813</v>
      </c>
      <c r="N2632" s="194">
        <f t="shared" si="208"/>
        <v>5.651766598972813</v>
      </c>
    </row>
    <row r="2633" spans="5:14" x14ac:dyDescent="0.25">
      <c r="E2633" s="220">
        <f t="shared" si="209"/>
        <v>46050</v>
      </c>
      <c r="F2633" s="219">
        <f xml:space="preserve"> InpC!$F$28</f>
        <v>4</v>
      </c>
      <c r="G2633" s="217">
        <f t="shared" si="205"/>
        <v>2026</v>
      </c>
      <c r="H2633" s="216">
        <v>5.5051618435713268</v>
      </c>
      <c r="I2633" s="216">
        <v>6.0986637875926064</v>
      </c>
      <c r="J2633" s="194">
        <f t="shared" si="206"/>
        <v>5.8019128155819661</v>
      </c>
      <c r="K2633" s="219">
        <f>InpC!$F$55*100</f>
        <v>0.15</v>
      </c>
      <c r="L2633" s="219">
        <f>InpC!$F$64*100</f>
        <v>0</v>
      </c>
      <c r="M2633" s="194">
        <f t="shared" si="207"/>
        <v>5.6519128155819658</v>
      </c>
      <c r="N2633" s="194">
        <f t="shared" si="208"/>
        <v>5.6519128155819658</v>
      </c>
    </row>
    <row r="2634" spans="5:14" x14ac:dyDescent="0.25">
      <c r="E2634" s="220">
        <f t="shared" si="209"/>
        <v>46051</v>
      </c>
      <c r="F2634" s="219">
        <f xml:space="preserve"> InpC!$F$28</f>
        <v>4</v>
      </c>
      <c r="G2634" s="217">
        <f t="shared" si="205"/>
        <v>2026</v>
      </c>
      <c r="H2634" s="216">
        <v>5.5053073792506346</v>
      </c>
      <c r="I2634" s="216">
        <v>6.0988097320412438</v>
      </c>
      <c r="J2634" s="194">
        <f t="shared" si="206"/>
        <v>5.8020585556459388</v>
      </c>
      <c r="K2634" s="219">
        <f>InpC!$F$55*100</f>
        <v>0.15</v>
      </c>
      <c r="L2634" s="219">
        <f>InpC!$F$64*100</f>
        <v>0</v>
      </c>
      <c r="M2634" s="194">
        <f t="shared" si="207"/>
        <v>5.6520585556459384</v>
      </c>
      <c r="N2634" s="194">
        <f t="shared" si="208"/>
        <v>5.6520585556459384</v>
      </c>
    </row>
    <row r="2635" spans="5:14" x14ac:dyDescent="0.25">
      <c r="E2635" s="220">
        <f t="shared" si="209"/>
        <v>46052</v>
      </c>
      <c r="F2635" s="219">
        <f xml:space="preserve"> InpC!$F$28</f>
        <v>4</v>
      </c>
      <c r="G2635" s="217">
        <f t="shared" si="205"/>
        <v>2026</v>
      </c>
      <c r="H2635" s="216">
        <v>5.5054524260987669</v>
      </c>
      <c r="I2635" s="216">
        <v>6.0989551862854263</v>
      </c>
      <c r="J2635" s="194">
        <f t="shared" si="206"/>
        <v>5.8022038061920966</v>
      </c>
      <c r="K2635" s="219">
        <f>InpC!$F$55*100</f>
        <v>0.15</v>
      </c>
      <c r="L2635" s="219">
        <f>InpC!$F$64*100</f>
        <v>0</v>
      </c>
      <c r="M2635" s="194">
        <f t="shared" si="207"/>
        <v>5.6522038061920963</v>
      </c>
      <c r="N2635" s="194">
        <f t="shared" si="208"/>
        <v>5.6522038061920963</v>
      </c>
    </row>
    <row r="2636" spans="5:14" x14ac:dyDescent="0.25">
      <c r="E2636" s="220">
        <f t="shared" si="209"/>
        <v>46055</v>
      </c>
      <c r="F2636" s="219">
        <f xml:space="preserve"> InpC!$F$28</f>
        <v>4</v>
      </c>
      <c r="G2636" s="217">
        <f t="shared" si="205"/>
        <v>2026</v>
      </c>
      <c r="H2636" s="216">
        <v>5.5058843814085767</v>
      </c>
      <c r="I2636" s="216">
        <v>6.0993883548352779</v>
      </c>
      <c r="J2636" s="194">
        <f t="shared" si="206"/>
        <v>5.8026363681219273</v>
      </c>
      <c r="K2636" s="219">
        <f>InpC!$F$55*100</f>
        <v>0.15</v>
      </c>
      <c r="L2636" s="219">
        <f>InpC!$F$64*100</f>
        <v>0</v>
      </c>
      <c r="M2636" s="194">
        <f t="shared" si="207"/>
        <v>5.6526363681219269</v>
      </c>
      <c r="N2636" s="194">
        <f t="shared" si="208"/>
        <v>5.6526363681219269</v>
      </c>
    </row>
    <row r="2637" spans="5:14" x14ac:dyDescent="0.25">
      <c r="E2637" s="220">
        <f t="shared" si="209"/>
        <v>46056</v>
      </c>
      <c r="F2637" s="219">
        <f xml:space="preserve"> InpC!$F$28</f>
        <v>4</v>
      </c>
      <c r="G2637" s="217">
        <f t="shared" si="205"/>
        <v>2026</v>
      </c>
      <c r="H2637" s="216">
        <v>5.5060274655922115</v>
      </c>
      <c r="I2637" s="216">
        <v>6.0995318409013066</v>
      </c>
      <c r="J2637" s="194">
        <f t="shared" si="206"/>
        <v>5.802779653246759</v>
      </c>
      <c r="K2637" s="219">
        <f>InpC!$F$55*100</f>
        <v>0.15</v>
      </c>
      <c r="L2637" s="219">
        <f>InpC!$F$64*100</f>
        <v>0</v>
      </c>
      <c r="M2637" s="194">
        <f t="shared" si="207"/>
        <v>5.6527796532467587</v>
      </c>
      <c r="N2637" s="194">
        <f t="shared" si="208"/>
        <v>5.6527796532467587</v>
      </c>
    </row>
    <row r="2638" spans="5:14" x14ac:dyDescent="0.25">
      <c r="E2638" s="220">
        <f t="shared" si="209"/>
        <v>46057</v>
      </c>
      <c r="F2638" s="219">
        <f xml:space="preserve"> InpC!$F$28</f>
        <v>4</v>
      </c>
      <c r="G2638" s="217">
        <f t="shared" si="205"/>
        <v>2026</v>
      </c>
      <c r="H2638" s="216">
        <v>5.5061698736220688</v>
      </c>
      <c r="I2638" s="216">
        <v>6.0996746489140774</v>
      </c>
      <c r="J2638" s="194">
        <f t="shared" si="206"/>
        <v>5.8029222612680726</v>
      </c>
      <c r="K2638" s="219">
        <f>InpC!$F$55*100</f>
        <v>0.15</v>
      </c>
      <c r="L2638" s="219">
        <f>InpC!$F$64*100</f>
        <v>0</v>
      </c>
      <c r="M2638" s="194">
        <f t="shared" si="207"/>
        <v>5.6529222612680723</v>
      </c>
      <c r="N2638" s="194">
        <f t="shared" si="208"/>
        <v>5.6529222612680723</v>
      </c>
    </row>
    <row r="2639" spans="5:14" x14ac:dyDescent="0.25">
      <c r="E2639" s="220">
        <f t="shared" si="209"/>
        <v>46058</v>
      </c>
      <c r="F2639" s="219">
        <f xml:space="preserve"> InpC!$F$28</f>
        <v>4</v>
      </c>
      <c r="G2639" s="217">
        <f t="shared" si="205"/>
        <v>2026</v>
      </c>
      <c r="H2639" s="216">
        <v>5.506311714959411</v>
      </c>
      <c r="I2639" s="216">
        <v>6.0998168886424509</v>
      </c>
      <c r="J2639" s="194">
        <f t="shared" si="206"/>
        <v>5.8030643018009309</v>
      </c>
      <c r="K2639" s="219">
        <f>InpC!$F$55*100</f>
        <v>0.15</v>
      </c>
      <c r="L2639" s="219">
        <f>InpC!$F$64*100</f>
        <v>0</v>
      </c>
      <c r="M2639" s="194">
        <f t="shared" si="207"/>
        <v>5.6530643018009306</v>
      </c>
      <c r="N2639" s="194">
        <f t="shared" si="208"/>
        <v>5.6530643018009306</v>
      </c>
    </row>
    <row r="2640" spans="5:14" x14ac:dyDescent="0.25">
      <c r="E2640" s="220">
        <f t="shared" si="209"/>
        <v>46059</v>
      </c>
      <c r="F2640" s="219">
        <f xml:space="preserve"> InpC!$F$28</f>
        <v>4</v>
      </c>
      <c r="G2640" s="217">
        <f t="shared" si="205"/>
        <v>2026</v>
      </c>
      <c r="H2640" s="216">
        <v>5.5064529154177366</v>
      </c>
      <c r="I2640" s="216">
        <v>6.0999584856915368</v>
      </c>
      <c r="J2640" s="194">
        <f t="shared" si="206"/>
        <v>5.8032057005546367</v>
      </c>
      <c r="K2640" s="219">
        <f>InpC!$F$55*100</f>
        <v>0.15</v>
      </c>
      <c r="L2640" s="219">
        <f>InpC!$F$64*100</f>
        <v>0</v>
      </c>
      <c r="M2640" s="194">
        <f t="shared" si="207"/>
        <v>5.6532057005546363</v>
      </c>
      <c r="N2640" s="194">
        <f t="shared" si="208"/>
        <v>5.6532057005546363</v>
      </c>
    </row>
    <row r="2641" spans="5:14" x14ac:dyDescent="0.25">
      <c r="E2641" s="220">
        <f t="shared" si="209"/>
        <v>46062</v>
      </c>
      <c r="F2641" s="219">
        <f xml:space="preserve"> InpC!$F$28</f>
        <v>4</v>
      </c>
      <c r="G2641" s="217">
        <f t="shared" si="205"/>
        <v>2026</v>
      </c>
      <c r="H2641" s="216">
        <v>5.5068730927469778</v>
      </c>
      <c r="I2641" s="216">
        <v>6.1003798431742862</v>
      </c>
      <c r="J2641" s="194">
        <f t="shared" si="206"/>
        <v>5.8036264679606315</v>
      </c>
      <c r="K2641" s="219">
        <f>InpC!$F$55*100</f>
        <v>0.15</v>
      </c>
      <c r="L2641" s="219">
        <f>InpC!$F$64*100</f>
        <v>0</v>
      </c>
      <c r="M2641" s="194">
        <f t="shared" si="207"/>
        <v>5.6536264679606312</v>
      </c>
      <c r="N2641" s="194">
        <f t="shared" si="208"/>
        <v>5.6536264679606312</v>
      </c>
    </row>
    <row r="2642" spans="5:14" x14ac:dyDescent="0.25">
      <c r="E2642" s="220">
        <f t="shared" si="209"/>
        <v>46063</v>
      </c>
      <c r="F2642" s="219">
        <f xml:space="preserve"> InpC!$F$28</f>
        <v>4</v>
      </c>
      <c r="G2642" s="217">
        <f t="shared" si="205"/>
        <v>2026</v>
      </c>
      <c r="H2642" s="216">
        <v>5.50701196725778</v>
      </c>
      <c r="I2642" s="216">
        <v>6.1005191077418752</v>
      </c>
      <c r="J2642" s="194">
        <f t="shared" si="206"/>
        <v>5.803765537499828</v>
      </c>
      <c r="K2642" s="219">
        <f>InpC!$F$55*100</f>
        <v>0.15</v>
      </c>
      <c r="L2642" s="219">
        <f>InpC!$F$64*100</f>
        <v>0</v>
      </c>
      <c r="M2642" s="194">
        <f t="shared" si="207"/>
        <v>5.6537655374998277</v>
      </c>
      <c r="N2642" s="194">
        <f t="shared" si="208"/>
        <v>5.6537655374998277</v>
      </c>
    </row>
    <row r="2643" spans="5:14" x14ac:dyDescent="0.25">
      <c r="E2643" s="220">
        <f t="shared" si="209"/>
        <v>46064</v>
      </c>
      <c r="F2643" s="219">
        <f xml:space="preserve"> InpC!$F$28</f>
        <v>4</v>
      </c>
      <c r="G2643" s="217">
        <f t="shared" si="205"/>
        <v>2026</v>
      </c>
      <c r="H2643" s="216">
        <v>5.5071500747936097</v>
      </c>
      <c r="I2643" s="216">
        <v>6.1006576031800375</v>
      </c>
      <c r="J2643" s="194">
        <f t="shared" si="206"/>
        <v>5.8039038389868232</v>
      </c>
      <c r="K2643" s="219">
        <f>InpC!$F$55*100</f>
        <v>0.15</v>
      </c>
      <c r="L2643" s="219">
        <f>InpC!$F$64*100</f>
        <v>0</v>
      </c>
      <c r="M2643" s="194">
        <f t="shared" si="207"/>
        <v>5.6539038389868228</v>
      </c>
      <c r="N2643" s="194">
        <f t="shared" si="208"/>
        <v>5.6539038389868228</v>
      </c>
    </row>
    <row r="2644" spans="5:14" x14ac:dyDescent="0.25">
      <c r="E2644" s="220">
        <f t="shared" si="209"/>
        <v>46065</v>
      </c>
      <c r="F2644" s="219">
        <f xml:space="preserve"> InpC!$F$28</f>
        <v>4</v>
      </c>
      <c r="G2644" s="217">
        <f t="shared" si="205"/>
        <v>2026</v>
      </c>
      <c r="H2644" s="216">
        <v>5.5072876472628041</v>
      </c>
      <c r="I2644" s="216">
        <v>6.1007955620484555</v>
      </c>
      <c r="J2644" s="194">
        <f t="shared" si="206"/>
        <v>5.8040416046556302</v>
      </c>
      <c r="K2644" s="219">
        <f>InpC!$F$55*100</f>
        <v>0.15</v>
      </c>
      <c r="L2644" s="219">
        <f>InpC!$F$64*100</f>
        <v>0</v>
      </c>
      <c r="M2644" s="194">
        <f t="shared" si="207"/>
        <v>5.6540416046556299</v>
      </c>
      <c r="N2644" s="194">
        <f t="shared" si="208"/>
        <v>5.6540416046556299</v>
      </c>
    </row>
    <row r="2645" spans="5:14" x14ac:dyDescent="0.25">
      <c r="E2645" s="220">
        <f t="shared" si="209"/>
        <v>46066</v>
      </c>
      <c r="F2645" s="219">
        <f xml:space="preserve"> InpC!$F$28</f>
        <v>4</v>
      </c>
      <c r="G2645" s="217">
        <f t="shared" si="205"/>
        <v>2026</v>
      </c>
      <c r="H2645" s="216">
        <v>5.5074244268078054</v>
      </c>
      <c r="I2645" s="216">
        <v>6.1009327257653734</v>
      </c>
      <c r="J2645" s="194">
        <f t="shared" si="206"/>
        <v>5.8041785762865894</v>
      </c>
      <c r="K2645" s="219">
        <f>InpC!$F$55*100</f>
        <v>0.15</v>
      </c>
      <c r="L2645" s="219">
        <f>InpC!$F$64*100</f>
        <v>0</v>
      </c>
      <c r="M2645" s="194">
        <f t="shared" si="207"/>
        <v>5.654178576286589</v>
      </c>
      <c r="N2645" s="194">
        <f t="shared" si="208"/>
        <v>5.654178576286589</v>
      </c>
    </row>
    <row r="2646" spans="5:14" x14ac:dyDescent="0.25">
      <c r="E2646" s="220">
        <f t="shared" si="209"/>
        <v>46069</v>
      </c>
      <c r="F2646" s="219">
        <f xml:space="preserve"> InpC!$F$28</f>
        <v>4</v>
      </c>
      <c r="G2646" s="217">
        <f t="shared" si="205"/>
        <v>2026</v>
      </c>
      <c r="H2646" s="216">
        <v>5.5078307964658402</v>
      </c>
      <c r="I2646" s="216">
        <v>6.1013402367900094</v>
      </c>
      <c r="J2646" s="194">
        <f t="shared" si="206"/>
        <v>5.8045855166279248</v>
      </c>
      <c r="K2646" s="219">
        <f>InpC!$F$55*100</f>
        <v>0.15</v>
      </c>
      <c r="L2646" s="219">
        <f>InpC!$F$64*100</f>
        <v>0</v>
      </c>
      <c r="M2646" s="194">
        <f t="shared" si="207"/>
        <v>5.6545855166279244</v>
      </c>
      <c r="N2646" s="194">
        <f t="shared" si="208"/>
        <v>5.6545855166279244</v>
      </c>
    </row>
    <row r="2647" spans="5:14" x14ac:dyDescent="0.25">
      <c r="E2647" s="220">
        <f t="shared" si="209"/>
        <v>46070</v>
      </c>
      <c r="F2647" s="219">
        <f xml:space="preserve"> InpC!$F$28</f>
        <v>4</v>
      </c>
      <c r="G2647" s="217">
        <f t="shared" si="205"/>
        <v>2026</v>
      </c>
      <c r="H2647" s="216">
        <v>5.5079648255543123</v>
      </c>
      <c r="I2647" s="216">
        <v>6.101474642324245</v>
      </c>
      <c r="J2647" s="194">
        <f t="shared" si="206"/>
        <v>5.8047197339392786</v>
      </c>
      <c r="K2647" s="219">
        <f>InpC!$F$55*100</f>
        <v>0.15</v>
      </c>
      <c r="L2647" s="219">
        <f>InpC!$F$64*100</f>
        <v>0</v>
      </c>
      <c r="M2647" s="194">
        <f t="shared" si="207"/>
        <v>5.6547197339392783</v>
      </c>
      <c r="N2647" s="194">
        <f t="shared" si="208"/>
        <v>5.6547197339392783</v>
      </c>
    </row>
    <row r="2648" spans="5:14" x14ac:dyDescent="0.25">
      <c r="E2648" s="220">
        <f t="shared" si="209"/>
        <v>46071</v>
      </c>
      <c r="F2648" s="219">
        <f xml:space="preserve"> InpC!$F$28</f>
        <v>4</v>
      </c>
      <c r="G2648" s="217">
        <f t="shared" si="205"/>
        <v>2026</v>
      </c>
      <c r="H2648" s="216">
        <v>5.5080981192867418</v>
      </c>
      <c r="I2648" s="216">
        <v>6.1016083104368013</v>
      </c>
      <c r="J2648" s="194">
        <f t="shared" si="206"/>
        <v>5.8048532148617715</v>
      </c>
      <c r="K2648" s="219">
        <f>InpC!$F$55*100</f>
        <v>0.15</v>
      </c>
      <c r="L2648" s="219">
        <f>InpC!$F$64*100</f>
        <v>0</v>
      </c>
      <c r="M2648" s="194">
        <f t="shared" si="207"/>
        <v>5.6548532148617712</v>
      </c>
      <c r="N2648" s="194">
        <f t="shared" si="208"/>
        <v>5.6548532148617712</v>
      </c>
    </row>
    <row r="2649" spans="5:14" x14ac:dyDescent="0.25">
      <c r="E2649" s="220">
        <f t="shared" si="209"/>
        <v>46072</v>
      </c>
      <c r="F2649" s="219">
        <f xml:space="preserve"> InpC!$F$28</f>
        <v>4</v>
      </c>
      <c r="G2649" s="217">
        <f t="shared" si="205"/>
        <v>2026</v>
      </c>
      <c r="H2649" s="216">
        <v>5.5082306646883072</v>
      </c>
      <c r="I2649" s="216">
        <v>6.1017412281164196</v>
      </c>
      <c r="J2649" s="194">
        <f t="shared" si="206"/>
        <v>5.804985946402363</v>
      </c>
      <c r="K2649" s="219">
        <f>InpC!$F$55*100</f>
        <v>0.15</v>
      </c>
      <c r="L2649" s="219">
        <f>InpC!$F$64*100</f>
        <v>0</v>
      </c>
      <c r="M2649" s="194">
        <f t="shared" si="207"/>
        <v>5.6549859464023626</v>
      </c>
      <c r="N2649" s="194">
        <f t="shared" si="208"/>
        <v>5.6549859464023626</v>
      </c>
    </row>
    <row r="2650" spans="5:14" x14ac:dyDescent="0.25">
      <c r="E2650" s="220">
        <f t="shared" si="209"/>
        <v>46073</v>
      </c>
      <c r="F2650" s="219">
        <f xml:space="preserve"> InpC!$F$28</f>
        <v>4</v>
      </c>
      <c r="G2650" s="217">
        <f t="shared" si="205"/>
        <v>2026</v>
      </c>
      <c r="H2650" s="216">
        <v>5.5083624181755608</v>
      </c>
      <c r="I2650" s="216">
        <v>6.101873351657261</v>
      </c>
      <c r="J2650" s="194">
        <f t="shared" si="206"/>
        <v>5.8051178849164113</v>
      </c>
      <c r="K2650" s="219">
        <f>InpC!$F$55*100</f>
        <v>0.15</v>
      </c>
      <c r="L2650" s="219">
        <f>InpC!$F$64*100</f>
        <v>0</v>
      </c>
      <c r="M2650" s="194">
        <f t="shared" si="207"/>
        <v>5.655117884916411</v>
      </c>
      <c r="N2650" s="194">
        <f t="shared" si="208"/>
        <v>5.655117884916411</v>
      </c>
    </row>
    <row r="2651" spans="5:14" x14ac:dyDescent="0.25">
      <c r="E2651" s="220">
        <f t="shared" si="209"/>
        <v>46076</v>
      </c>
      <c r="F2651" s="219">
        <f xml:space="preserve"> InpC!$F$28</f>
        <v>4</v>
      </c>
      <c r="G2651" s="217">
        <f t="shared" si="205"/>
        <v>2026</v>
      </c>
      <c r="H2651" s="216">
        <v>5.5087530728824774</v>
      </c>
      <c r="I2651" s="216">
        <v>6.102265103587512</v>
      </c>
      <c r="J2651" s="194">
        <f t="shared" si="206"/>
        <v>5.8055090882349951</v>
      </c>
      <c r="K2651" s="219">
        <f>InpC!$F$55*100</f>
        <v>0.15</v>
      </c>
      <c r="L2651" s="219">
        <f>InpC!$F$64*100</f>
        <v>0</v>
      </c>
      <c r="M2651" s="194">
        <f t="shared" si="207"/>
        <v>5.6555090882349948</v>
      </c>
      <c r="N2651" s="194">
        <f t="shared" si="208"/>
        <v>5.6555090882349948</v>
      </c>
    </row>
    <row r="2652" spans="5:14" x14ac:dyDescent="0.25">
      <c r="E2652" s="220">
        <f t="shared" si="209"/>
        <v>46077</v>
      </c>
      <c r="F2652" s="219">
        <f xml:space="preserve"> InpC!$F$28</f>
        <v>4</v>
      </c>
      <c r="G2652" s="217">
        <f t="shared" si="205"/>
        <v>2026</v>
      </c>
      <c r="H2652" s="216">
        <v>5.5088816820085595</v>
      </c>
      <c r="I2652" s="216">
        <v>6.1023940739348026</v>
      </c>
      <c r="J2652" s="194">
        <f t="shared" si="206"/>
        <v>5.8056378779716811</v>
      </c>
      <c r="K2652" s="219">
        <f>InpC!$F$55*100</f>
        <v>0.15</v>
      </c>
      <c r="L2652" s="219">
        <f>InpC!$F$64*100</f>
        <v>0</v>
      </c>
      <c r="M2652" s="194">
        <f t="shared" si="207"/>
        <v>5.6556378779716807</v>
      </c>
      <c r="N2652" s="194">
        <f t="shared" si="208"/>
        <v>5.6556378779716807</v>
      </c>
    </row>
    <row r="2653" spans="5:14" x14ac:dyDescent="0.25">
      <c r="E2653" s="220">
        <f t="shared" si="209"/>
        <v>46078</v>
      </c>
      <c r="F2653" s="219">
        <f xml:space="preserve"> InpC!$F$28</f>
        <v>4</v>
      </c>
      <c r="G2653" s="217">
        <f t="shared" si="205"/>
        <v>2026</v>
      </c>
      <c r="H2653" s="216">
        <v>5.5090094649544286</v>
      </c>
      <c r="I2653" s="216">
        <v>6.1025222157811809</v>
      </c>
      <c r="J2653" s="194">
        <f t="shared" si="206"/>
        <v>5.8057658403678047</v>
      </c>
      <c r="K2653" s="219">
        <f>InpC!$F$55*100</f>
        <v>0.15</v>
      </c>
      <c r="L2653" s="219">
        <f>InpC!$F$64*100</f>
        <v>0</v>
      </c>
      <c r="M2653" s="194">
        <f t="shared" si="207"/>
        <v>5.6557658403678044</v>
      </c>
      <c r="N2653" s="194">
        <f t="shared" si="208"/>
        <v>5.6557658403678044</v>
      </c>
    </row>
    <row r="2654" spans="5:14" x14ac:dyDescent="0.25">
      <c r="E2654" s="220">
        <f t="shared" si="209"/>
        <v>46079</v>
      </c>
      <c r="F2654" s="219">
        <f xml:space="preserve"> InpC!$F$28</f>
        <v>4</v>
      </c>
      <c r="G2654" s="217">
        <f t="shared" si="205"/>
        <v>2026</v>
      </c>
      <c r="H2654" s="216">
        <v>5.5091366308194889</v>
      </c>
      <c r="I2654" s="216">
        <v>6.1026497388133594</v>
      </c>
      <c r="J2654" s="194">
        <f t="shared" si="206"/>
        <v>5.8058931848164246</v>
      </c>
      <c r="K2654" s="219">
        <f>InpC!$F$55*100</f>
        <v>0.15</v>
      </c>
      <c r="L2654" s="219">
        <f>InpC!$F$64*100</f>
        <v>0</v>
      </c>
      <c r="M2654" s="194">
        <f t="shared" si="207"/>
        <v>5.6558931848164242</v>
      </c>
      <c r="N2654" s="194">
        <f t="shared" si="208"/>
        <v>5.6558931848164242</v>
      </c>
    </row>
    <row r="2655" spans="5:14" x14ac:dyDescent="0.25">
      <c r="E2655" s="220">
        <f t="shared" si="209"/>
        <v>46080</v>
      </c>
      <c r="F2655" s="219">
        <f xml:space="preserve"> InpC!$F$28</f>
        <v>4</v>
      </c>
      <c r="G2655" s="217">
        <f t="shared" si="205"/>
        <v>2026</v>
      </c>
      <c r="H2655" s="216">
        <v>5.509262639377166</v>
      </c>
      <c r="I2655" s="216">
        <v>6.1027761012874437</v>
      </c>
      <c r="J2655" s="194">
        <f t="shared" si="206"/>
        <v>5.8060193703323044</v>
      </c>
      <c r="K2655" s="219">
        <f>InpC!$F$55*100</f>
        <v>0.15</v>
      </c>
      <c r="L2655" s="219">
        <f>InpC!$F$64*100</f>
        <v>0</v>
      </c>
      <c r="M2655" s="194">
        <f t="shared" si="207"/>
        <v>5.6560193703323041</v>
      </c>
      <c r="N2655" s="194">
        <f t="shared" si="208"/>
        <v>5.6560193703323041</v>
      </c>
    </row>
    <row r="2656" spans="5:14" x14ac:dyDescent="0.25">
      <c r="E2656" s="220">
        <f t="shared" si="209"/>
        <v>46083</v>
      </c>
      <c r="F2656" s="219">
        <f xml:space="preserve"> InpC!$F$28</f>
        <v>4</v>
      </c>
      <c r="G2656" s="217">
        <f t="shared" si="205"/>
        <v>2026</v>
      </c>
      <c r="H2656" s="216">
        <v>5.5096357240215443</v>
      </c>
      <c r="I2656" s="216">
        <v>6.1031502338020793</v>
      </c>
      <c r="J2656" s="194">
        <f t="shared" si="206"/>
        <v>5.8063929789118118</v>
      </c>
      <c r="K2656" s="219">
        <f>InpC!$F$55*100</f>
        <v>0.15</v>
      </c>
      <c r="L2656" s="219">
        <f>InpC!$F$64*100</f>
        <v>0</v>
      </c>
      <c r="M2656" s="194">
        <f t="shared" si="207"/>
        <v>5.6563929789118115</v>
      </c>
      <c r="N2656" s="194">
        <f t="shared" si="208"/>
        <v>5.6563929789118115</v>
      </c>
    </row>
    <row r="2657" spans="5:14" x14ac:dyDescent="0.25">
      <c r="E2657" s="220">
        <f t="shared" si="209"/>
        <v>46084</v>
      </c>
      <c r="F2657" s="219">
        <f xml:space="preserve"> InpC!$F$28</f>
        <v>4</v>
      </c>
      <c r="G2657" s="217">
        <f t="shared" si="205"/>
        <v>2026</v>
      </c>
      <c r="H2657" s="216">
        <v>5.5097589723836826</v>
      </c>
      <c r="I2657" s="216">
        <v>6.103273828327338</v>
      </c>
      <c r="J2657" s="194">
        <f t="shared" si="206"/>
        <v>5.8065164003555108</v>
      </c>
      <c r="K2657" s="219">
        <f>InpC!$F$55*100</f>
        <v>0.15</v>
      </c>
      <c r="L2657" s="219">
        <f>InpC!$F$64*100</f>
        <v>0</v>
      </c>
      <c r="M2657" s="194">
        <f t="shared" si="207"/>
        <v>5.6565164003555104</v>
      </c>
      <c r="N2657" s="194">
        <f t="shared" si="208"/>
        <v>5.6565164003555104</v>
      </c>
    </row>
    <row r="2658" spans="5:14" x14ac:dyDescent="0.25">
      <c r="E2658" s="220">
        <f t="shared" si="209"/>
        <v>46085</v>
      </c>
      <c r="F2658" s="219">
        <f xml:space="preserve"> InpC!$F$28</f>
        <v>4</v>
      </c>
      <c r="G2658" s="217">
        <f t="shared" si="205"/>
        <v>2026</v>
      </c>
      <c r="H2658" s="216">
        <v>5.5098809517085678</v>
      </c>
      <c r="I2658" s="216">
        <v>6.1033961502508172</v>
      </c>
      <c r="J2658" s="194">
        <f t="shared" si="206"/>
        <v>5.8066385509796925</v>
      </c>
      <c r="K2658" s="219">
        <f>InpC!$F$55*100</f>
        <v>0.15</v>
      </c>
      <c r="L2658" s="219">
        <f>InpC!$F$64*100</f>
        <v>0</v>
      </c>
      <c r="M2658" s="194">
        <f t="shared" si="207"/>
        <v>5.6566385509796921</v>
      </c>
      <c r="N2658" s="194">
        <f t="shared" si="208"/>
        <v>5.6566385509796921</v>
      </c>
    </row>
    <row r="2659" spans="5:14" x14ac:dyDescent="0.25">
      <c r="E2659" s="220">
        <f t="shared" si="209"/>
        <v>46086</v>
      </c>
      <c r="F2659" s="219">
        <f xml:space="preserve"> InpC!$F$28</f>
        <v>4</v>
      </c>
      <c r="G2659" s="217">
        <f t="shared" si="205"/>
        <v>2026</v>
      </c>
      <c r="H2659" s="216">
        <v>5.5100021649149511</v>
      </c>
      <c r="I2659" s="216">
        <v>6.1035177039038491</v>
      </c>
      <c r="J2659" s="194">
        <f t="shared" si="206"/>
        <v>5.8067599344094001</v>
      </c>
      <c r="K2659" s="219">
        <f>InpC!$F$55*100</f>
        <v>0.15</v>
      </c>
      <c r="L2659" s="219">
        <f>InpC!$F$64*100</f>
        <v>0</v>
      </c>
      <c r="M2659" s="194">
        <f t="shared" si="207"/>
        <v>5.6567599344093997</v>
      </c>
      <c r="N2659" s="194">
        <f t="shared" si="208"/>
        <v>5.6567599344093997</v>
      </c>
    </row>
    <row r="2660" spans="5:14" x14ac:dyDescent="0.25">
      <c r="E2660" s="220">
        <f t="shared" si="209"/>
        <v>46087</v>
      </c>
      <c r="F2660" s="219">
        <f xml:space="preserve"> InpC!$F$28</f>
        <v>4</v>
      </c>
      <c r="G2660" s="217">
        <f t="shared" si="205"/>
        <v>2026</v>
      </c>
      <c r="H2660" s="216">
        <v>5.5101226252459501</v>
      </c>
      <c r="I2660" s="216">
        <v>6.1036385025667439</v>
      </c>
      <c r="J2660" s="194">
        <f t="shared" si="206"/>
        <v>5.806880563906347</v>
      </c>
      <c r="K2660" s="219">
        <f>InpC!$F$55*100</f>
        <v>0.15</v>
      </c>
      <c r="L2660" s="219">
        <f>InpC!$F$64*100</f>
        <v>0</v>
      </c>
      <c r="M2660" s="194">
        <f t="shared" si="207"/>
        <v>5.6568805639063466</v>
      </c>
      <c r="N2660" s="194">
        <f t="shared" si="208"/>
        <v>5.6568805639063466</v>
      </c>
    </row>
    <row r="2661" spans="5:14" x14ac:dyDescent="0.25">
      <c r="E2661" s="220">
        <f t="shared" si="209"/>
        <v>46090</v>
      </c>
      <c r="F2661" s="219">
        <f xml:space="preserve"> InpC!$F$28</f>
        <v>4</v>
      </c>
      <c r="G2661" s="217">
        <f t="shared" si="205"/>
        <v>2026</v>
      </c>
      <c r="H2661" s="216">
        <v>5.5104796214185736</v>
      </c>
      <c r="I2661" s="216">
        <v>6.1039965014184405</v>
      </c>
      <c r="J2661" s="194">
        <f t="shared" si="206"/>
        <v>5.8072380614185075</v>
      </c>
      <c r="K2661" s="219">
        <f>InpC!$F$55*100</f>
        <v>0.15</v>
      </c>
      <c r="L2661" s="219">
        <f>InpC!$F$64*100</f>
        <v>0</v>
      </c>
      <c r="M2661" s="194">
        <f t="shared" si="207"/>
        <v>5.6572380614185072</v>
      </c>
      <c r="N2661" s="194">
        <f t="shared" si="208"/>
        <v>5.6572380614185072</v>
      </c>
    </row>
    <row r="2662" spans="5:14" x14ac:dyDescent="0.25">
      <c r="E2662" s="220">
        <f t="shared" si="209"/>
        <v>46091</v>
      </c>
      <c r="F2662" s="219">
        <f xml:space="preserve"> InpC!$F$28</f>
        <v>4</v>
      </c>
      <c r="G2662" s="217">
        <f t="shared" si="205"/>
        <v>2026</v>
      </c>
      <c r="H2662" s="216">
        <v>5.5105976924793687</v>
      </c>
      <c r="I2662" s="216">
        <v>6.1041149040997222</v>
      </c>
      <c r="J2662" s="194">
        <f t="shared" si="206"/>
        <v>5.8073562982895455</v>
      </c>
      <c r="K2662" s="219">
        <f>InpC!$F$55*100</f>
        <v>0.15</v>
      </c>
      <c r="L2662" s="219">
        <f>InpC!$F$64*100</f>
        <v>0</v>
      </c>
      <c r="M2662" s="194">
        <f t="shared" si="207"/>
        <v>5.6573562982895451</v>
      </c>
      <c r="N2662" s="194">
        <f t="shared" si="208"/>
        <v>5.6573562982895451</v>
      </c>
    </row>
    <row r="2663" spans="5:14" x14ac:dyDescent="0.25">
      <c r="E2663" s="220">
        <f t="shared" si="209"/>
        <v>46092</v>
      </c>
      <c r="F2663" s="219">
        <f xml:space="preserve"> InpC!$F$28</f>
        <v>4</v>
      </c>
      <c r="G2663" s="217">
        <f t="shared" si="205"/>
        <v>2026</v>
      </c>
      <c r="H2663" s="216">
        <v>5.5107143421821547</v>
      </c>
      <c r="I2663" s="216">
        <v>6.1042318814307217</v>
      </c>
      <c r="J2663" s="194">
        <f t="shared" si="206"/>
        <v>5.8074731118064378</v>
      </c>
      <c r="K2663" s="219">
        <f>InpC!$F$55*100</f>
        <v>0.15</v>
      </c>
      <c r="L2663" s="219">
        <f>InpC!$F$64*100</f>
        <v>0</v>
      </c>
      <c r="M2663" s="194">
        <f t="shared" si="207"/>
        <v>5.6574731118064374</v>
      </c>
      <c r="N2663" s="194">
        <f t="shared" si="208"/>
        <v>5.6574731118064374</v>
      </c>
    </row>
    <row r="2664" spans="5:14" x14ac:dyDescent="0.25">
      <c r="E2664" s="220">
        <f t="shared" si="209"/>
        <v>46093</v>
      </c>
      <c r="F2664" s="219">
        <f xml:space="preserve"> InpC!$F$28</f>
        <v>4</v>
      </c>
      <c r="G2664" s="217">
        <f t="shared" si="205"/>
        <v>2026</v>
      </c>
      <c r="H2664" s="216">
        <v>5.5108308082686186</v>
      </c>
      <c r="I2664" s="216">
        <v>6.1043486746295006</v>
      </c>
      <c r="J2664" s="194">
        <f t="shared" si="206"/>
        <v>5.8075897414490596</v>
      </c>
      <c r="K2664" s="219">
        <f>InpC!$F$55*100</f>
        <v>0.15</v>
      </c>
      <c r="L2664" s="219">
        <f>InpC!$F$64*100</f>
        <v>0</v>
      </c>
      <c r="M2664" s="194">
        <f t="shared" si="207"/>
        <v>5.6575897414490592</v>
      </c>
      <c r="N2664" s="194">
        <f t="shared" si="208"/>
        <v>5.6575897414490592</v>
      </c>
    </row>
    <row r="2665" spans="5:14" x14ac:dyDescent="0.25">
      <c r="E2665" s="220">
        <f t="shared" si="209"/>
        <v>46094</v>
      </c>
      <c r="F2665" s="219">
        <f xml:space="preserve"> InpC!$F$28</f>
        <v>4</v>
      </c>
      <c r="G2665" s="217">
        <f t="shared" si="205"/>
        <v>2026</v>
      </c>
      <c r="H2665" s="216">
        <v>5.5109466141069374</v>
      </c>
      <c r="I2665" s="216">
        <v>6.1044648057255513</v>
      </c>
      <c r="J2665" s="194">
        <f t="shared" si="206"/>
        <v>5.8077057099162444</v>
      </c>
      <c r="K2665" s="219">
        <f>InpC!$F$55*100</f>
        <v>0.15</v>
      </c>
      <c r="L2665" s="219">
        <f>InpC!$F$64*100</f>
        <v>0</v>
      </c>
      <c r="M2665" s="194">
        <f t="shared" si="207"/>
        <v>5.657705709916244</v>
      </c>
      <c r="N2665" s="194">
        <f t="shared" si="208"/>
        <v>5.657705709916244</v>
      </c>
    </row>
    <row r="2666" spans="5:14" x14ac:dyDescent="0.25">
      <c r="E2666" s="220">
        <f t="shared" si="209"/>
        <v>46097</v>
      </c>
      <c r="F2666" s="219">
        <f xml:space="preserve"> InpC!$F$28</f>
        <v>4</v>
      </c>
      <c r="G2666" s="217">
        <f t="shared" si="205"/>
        <v>2026</v>
      </c>
      <c r="H2666" s="216">
        <v>5.511289713460843</v>
      </c>
      <c r="I2666" s="216">
        <v>6.1048088687234214</v>
      </c>
      <c r="J2666" s="194">
        <f t="shared" si="206"/>
        <v>5.8080492910921322</v>
      </c>
      <c r="K2666" s="219">
        <f>InpC!$F$55*100</f>
        <v>0.15</v>
      </c>
      <c r="L2666" s="219">
        <f>InpC!$F$64*100</f>
        <v>0</v>
      </c>
      <c r="M2666" s="194">
        <f t="shared" si="207"/>
        <v>5.6580492910921318</v>
      </c>
      <c r="N2666" s="194">
        <f t="shared" si="208"/>
        <v>5.6580492910921318</v>
      </c>
    </row>
    <row r="2667" spans="5:14" x14ac:dyDescent="0.25">
      <c r="E2667" s="220">
        <f t="shared" si="209"/>
        <v>46098</v>
      </c>
      <c r="F2667" s="219">
        <f xml:space="preserve"> InpC!$F$28</f>
        <v>4</v>
      </c>
      <c r="G2667" s="217">
        <f t="shared" si="205"/>
        <v>2026</v>
      </c>
      <c r="H2667" s="216">
        <v>5.5114027662233722</v>
      </c>
      <c r="I2667" s="216">
        <v>6.1049222390105573</v>
      </c>
      <c r="J2667" s="194">
        <f t="shared" si="206"/>
        <v>5.8081625026169643</v>
      </c>
      <c r="K2667" s="219">
        <f>InpC!$F$55*100</f>
        <v>0.15</v>
      </c>
      <c r="L2667" s="219">
        <f>InpC!$F$64*100</f>
        <v>0</v>
      </c>
      <c r="M2667" s="194">
        <f t="shared" si="207"/>
        <v>5.658162502616964</v>
      </c>
      <c r="N2667" s="194">
        <f t="shared" si="208"/>
        <v>5.658162502616964</v>
      </c>
    </row>
    <row r="2668" spans="5:14" x14ac:dyDescent="0.25">
      <c r="E2668" s="220">
        <f t="shared" si="209"/>
        <v>46099</v>
      </c>
      <c r="F2668" s="219">
        <f xml:space="preserve"> InpC!$F$28</f>
        <v>4</v>
      </c>
      <c r="G2668" s="217">
        <f t="shared" si="205"/>
        <v>2026</v>
      </c>
      <c r="H2668" s="216">
        <v>5.511515225030772</v>
      </c>
      <c r="I2668" s="216">
        <v>6.1050350136741871</v>
      </c>
      <c r="J2668" s="194">
        <f t="shared" si="206"/>
        <v>5.80827511935248</v>
      </c>
      <c r="K2668" s="219">
        <f>InpC!$F$55*100</f>
        <v>0.15</v>
      </c>
      <c r="L2668" s="219">
        <f>InpC!$F$64*100</f>
        <v>0</v>
      </c>
      <c r="M2668" s="194">
        <f t="shared" si="207"/>
        <v>5.6582751193524796</v>
      </c>
      <c r="N2668" s="194">
        <f t="shared" si="208"/>
        <v>5.6582751193524796</v>
      </c>
    </row>
    <row r="2669" spans="5:14" x14ac:dyDescent="0.25">
      <c r="E2669" s="220">
        <f t="shared" si="209"/>
        <v>46100</v>
      </c>
      <c r="F2669" s="219">
        <f xml:space="preserve"> InpC!$F$28</f>
        <v>4</v>
      </c>
      <c r="G2669" s="217">
        <f t="shared" si="205"/>
        <v>2026</v>
      </c>
      <c r="H2669" s="216">
        <v>5.5116273480273703</v>
      </c>
      <c r="I2669" s="216">
        <v>6.1051474515837478</v>
      </c>
      <c r="J2669" s="194">
        <f t="shared" si="206"/>
        <v>5.8083873998055591</v>
      </c>
      <c r="K2669" s="219">
        <f>InpC!$F$55*100</f>
        <v>0.15</v>
      </c>
      <c r="L2669" s="219">
        <f>InpC!$F$64*100</f>
        <v>0</v>
      </c>
      <c r="M2669" s="194">
        <f t="shared" si="207"/>
        <v>5.6583873998055587</v>
      </c>
      <c r="N2669" s="194">
        <f t="shared" si="208"/>
        <v>5.6583873998055587</v>
      </c>
    </row>
    <row r="2670" spans="5:14" x14ac:dyDescent="0.25">
      <c r="E2670" s="220">
        <f t="shared" si="209"/>
        <v>46101</v>
      </c>
      <c r="F2670" s="219">
        <f xml:space="preserve"> InpC!$F$28</f>
        <v>4</v>
      </c>
      <c r="G2670" s="217">
        <f t="shared" si="205"/>
        <v>2026</v>
      </c>
      <c r="H2670" s="216">
        <v>5.5117386586553518</v>
      </c>
      <c r="I2670" s="216">
        <v>6.1052590748428059</v>
      </c>
      <c r="J2670" s="194">
        <f t="shared" si="206"/>
        <v>5.8084988667490789</v>
      </c>
      <c r="K2670" s="219">
        <f>InpC!$F$55*100</f>
        <v>0.15</v>
      </c>
      <c r="L2670" s="219">
        <f>InpC!$F$64*100</f>
        <v>0</v>
      </c>
      <c r="M2670" s="194">
        <f t="shared" si="207"/>
        <v>5.6584988667490785</v>
      </c>
      <c r="N2670" s="194">
        <f t="shared" si="208"/>
        <v>5.6584988667490785</v>
      </c>
    </row>
    <row r="2671" spans="5:14" x14ac:dyDescent="0.25">
      <c r="E2671" s="220">
        <f t="shared" si="209"/>
        <v>46104</v>
      </c>
      <c r="F2671" s="219">
        <f xml:space="preserve"> InpC!$F$28</f>
        <v>4</v>
      </c>
      <c r="G2671" s="217">
        <f t="shared" si="205"/>
        <v>2026</v>
      </c>
      <c r="H2671" s="216">
        <v>5.5120695630693106</v>
      </c>
      <c r="I2671" s="216">
        <v>6.1055909086460414</v>
      </c>
      <c r="J2671" s="194">
        <f t="shared" si="206"/>
        <v>5.808830235857676</v>
      </c>
      <c r="K2671" s="219">
        <f>InpC!$F$55*100</f>
        <v>0.15</v>
      </c>
      <c r="L2671" s="219">
        <f>InpC!$F$64*100</f>
        <v>0</v>
      </c>
      <c r="M2671" s="194">
        <f t="shared" si="207"/>
        <v>5.6588302358576756</v>
      </c>
      <c r="N2671" s="194">
        <f t="shared" si="208"/>
        <v>5.6588302358576756</v>
      </c>
    </row>
    <row r="2672" spans="5:14" x14ac:dyDescent="0.25">
      <c r="E2672" s="220">
        <f t="shared" si="209"/>
        <v>46105</v>
      </c>
      <c r="F2672" s="219">
        <f xml:space="preserve"> InpC!$F$28</f>
        <v>4</v>
      </c>
      <c r="G2672" s="217">
        <f t="shared" si="205"/>
        <v>2026</v>
      </c>
      <c r="H2672" s="216">
        <v>5.5121789811270805</v>
      </c>
      <c r="I2672" s="216">
        <v>6.1057006340187181</v>
      </c>
      <c r="J2672" s="194">
        <f t="shared" si="206"/>
        <v>5.8089398075728997</v>
      </c>
      <c r="K2672" s="219">
        <f>InpC!$F$55*100</f>
        <v>0.15</v>
      </c>
      <c r="L2672" s="219">
        <f>InpC!$F$64*100</f>
        <v>0</v>
      </c>
      <c r="M2672" s="194">
        <f t="shared" si="207"/>
        <v>5.6589398075728994</v>
      </c>
      <c r="N2672" s="194">
        <f t="shared" si="208"/>
        <v>5.6589398075728994</v>
      </c>
    </row>
    <row r="2673" spans="5:14" x14ac:dyDescent="0.25">
      <c r="E2673" s="220">
        <f t="shared" si="209"/>
        <v>46106</v>
      </c>
      <c r="F2673" s="219">
        <f xml:space="preserve"> InpC!$F$28</f>
        <v>4</v>
      </c>
      <c r="G2673" s="217">
        <f t="shared" si="205"/>
        <v>2026</v>
      </c>
      <c r="H2673" s="216">
        <v>5.5122876530740106</v>
      </c>
      <c r="I2673" s="216">
        <v>6.1058096111848537</v>
      </c>
      <c r="J2673" s="194">
        <f t="shared" si="206"/>
        <v>5.8090486321294321</v>
      </c>
      <c r="K2673" s="219">
        <f>InpC!$F$55*100</f>
        <v>0.15</v>
      </c>
      <c r="L2673" s="219">
        <f>InpC!$F$64*100</f>
        <v>0</v>
      </c>
      <c r="M2673" s="194">
        <f t="shared" si="207"/>
        <v>5.6590486321294318</v>
      </c>
      <c r="N2673" s="194">
        <f t="shared" si="208"/>
        <v>5.6590486321294318</v>
      </c>
    </row>
    <row r="2674" spans="5:14" x14ac:dyDescent="0.25">
      <c r="E2674" s="220">
        <f t="shared" si="209"/>
        <v>46107</v>
      </c>
      <c r="F2674" s="219">
        <f xml:space="preserve"> InpC!$F$28</f>
        <v>4</v>
      </c>
      <c r="G2674" s="217">
        <f t="shared" si="205"/>
        <v>2026</v>
      </c>
      <c r="H2674" s="216">
        <v>5.5123958370153048</v>
      </c>
      <c r="I2674" s="216">
        <v>6.1059180989745609</v>
      </c>
      <c r="J2674" s="194">
        <f t="shared" si="206"/>
        <v>5.8091569679949329</v>
      </c>
      <c r="K2674" s="219">
        <f>InpC!$F$55*100</f>
        <v>0.15</v>
      </c>
      <c r="L2674" s="219">
        <f>InpC!$F$64*100</f>
        <v>0</v>
      </c>
      <c r="M2674" s="194">
        <f t="shared" si="207"/>
        <v>5.6591569679949325</v>
      </c>
      <c r="N2674" s="194">
        <f t="shared" si="208"/>
        <v>5.6591569679949325</v>
      </c>
    </row>
    <row r="2675" spans="5:14" x14ac:dyDescent="0.25">
      <c r="E2675" s="220">
        <f t="shared" si="209"/>
        <v>46108</v>
      </c>
      <c r="F2675" s="219">
        <f xml:space="preserve"> InpC!$F$28</f>
        <v>4</v>
      </c>
      <c r="G2675" s="217">
        <f t="shared" si="205"/>
        <v>2026</v>
      </c>
      <c r="H2675" s="216">
        <v>5.5125037910966013</v>
      </c>
      <c r="I2675" s="216">
        <v>6.1060263562584982</v>
      </c>
      <c r="J2675" s="194">
        <f t="shared" si="206"/>
        <v>5.8092650736775493</v>
      </c>
      <c r="K2675" s="219">
        <f>InpC!$F$55*100</f>
        <v>0.15</v>
      </c>
      <c r="L2675" s="219">
        <f>InpC!$F$64*100</f>
        <v>0</v>
      </c>
      <c r="M2675" s="194">
        <f t="shared" si="207"/>
        <v>5.6592650736775489</v>
      </c>
      <c r="N2675" s="194">
        <f t="shared" si="208"/>
        <v>5.6592650736775489</v>
      </c>
    </row>
    <row r="2676" spans="5:14" x14ac:dyDescent="0.25">
      <c r="E2676" s="220">
        <f t="shared" si="209"/>
        <v>46111</v>
      </c>
      <c r="F2676" s="219">
        <f xml:space="preserve"> InpC!$F$28</f>
        <v>4</v>
      </c>
      <c r="G2676" s="217">
        <f t="shared" si="205"/>
        <v>2026</v>
      </c>
      <c r="H2676" s="216">
        <v>5.5128242025030083</v>
      </c>
      <c r="I2676" s="216">
        <v>6.1063476675799588</v>
      </c>
      <c r="J2676" s="194">
        <f t="shared" si="206"/>
        <v>5.8095859350414836</v>
      </c>
      <c r="K2676" s="219">
        <f>InpC!$F$55*100</f>
        <v>0.15</v>
      </c>
      <c r="L2676" s="219">
        <f>InpC!$F$64*100</f>
        <v>0</v>
      </c>
      <c r="M2676" s="194">
        <f t="shared" si="207"/>
        <v>5.6595859350414832</v>
      </c>
      <c r="N2676" s="194">
        <f t="shared" si="208"/>
        <v>5.6595859350414832</v>
      </c>
    </row>
    <row r="2677" spans="5:14" x14ac:dyDescent="0.25">
      <c r="E2677" s="220">
        <f t="shared" si="209"/>
        <v>46112</v>
      </c>
      <c r="F2677" s="219">
        <f xml:space="preserve"> InpC!$F$28</f>
        <v>4</v>
      </c>
      <c r="G2677" s="217">
        <f t="shared" si="205"/>
        <v>2026</v>
      </c>
      <c r="H2677" s="216">
        <v>5.5129303899765336</v>
      </c>
      <c r="I2677" s="216">
        <v>6.1064541532938055</v>
      </c>
      <c r="J2677" s="194">
        <f t="shared" si="206"/>
        <v>5.8096922716351695</v>
      </c>
      <c r="K2677" s="219">
        <f>InpC!$F$55*100</f>
        <v>0.15</v>
      </c>
      <c r="L2677" s="219">
        <f>InpC!$F$64*100</f>
        <v>0</v>
      </c>
      <c r="M2677" s="194">
        <f t="shared" si="207"/>
        <v>5.6596922716351692</v>
      </c>
      <c r="N2677" s="194">
        <f t="shared" si="208"/>
        <v>5.6596922716351692</v>
      </c>
    </row>
    <row r="2678" spans="5:14" x14ac:dyDescent="0.25">
      <c r="E2678" s="220">
        <f t="shared" si="209"/>
        <v>46113</v>
      </c>
      <c r="F2678" s="219">
        <f xml:space="preserve"> InpC!$F$28</f>
        <v>4</v>
      </c>
      <c r="G2678" s="217">
        <f t="shared" si="205"/>
        <v>2027</v>
      </c>
      <c r="H2678" s="216">
        <v>5.5130359240055826</v>
      </c>
      <c r="I2678" s="216">
        <v>6.1065599837277551</v>
      </c>
      <c r="J2678" s="194">
        <f t="shared" si="206"/>
        <v>5.8097979538666689</v>
      </c>
      <c r="K2678" s="219">
        <f>InpC!$F$55*100</f>
        <v>0.15</v>
      </c>
      <c r="L2678" s="219">
        <f>InpC!$F$64*100</f>
        <v>0</v>
      </c>
      <c r="M2678" s="194">
        <f t="shared" si="207"/>
        <v>5.6597979538666685</v>
      </c>
      <c r="N2678" s="194">
        <f t="shared" si="208"/>
        <v>5.6597979538666685</v>
      </c>
    </row>
    <row r="2679" spans="5:14" x14ac:dyDescent="0.25">
      <c r="E2679" s="220">
        <f t="shared" si="209"/>
        <v>46114</v>
      </c>
      <c r="F2679" s="219">
        <f xml:space="preserve"> InpC!$F$28</f>
        <v>4</v>
      </c>
      <c r="G2679" s="217">
        <f t="shared" si="205"/>
        <v>2027</v>
      </c>
      <c r="H2679" s="216">
        <v>5.5131410627364374</v>
      </c>
      <c r="I2679" s="216">
        <v>6.1066654177531099</v>
      </c>
      <c r="J2679" s="194">
        <f t="shared" si="206"/>
        <v>5.8099032402447737</v>
      </c>
      <c r="K2679" s="219">
        <f>InpC!$F$55*100</f>
        <v>0.15</v>
      </c>
      <c r="L2679" s="219">
        <f>InpC!$F$64*100</f>
        <v>0</v>
      </c>
      <c r="M2679" s="194">
        <f t="shared" si="207"/>
        <v>5.6599032402447733</v>
      </c>
      <c r="N2679" s="194">
        <f t="shared" si="208"/>
        <v>5.6599032402447733</v>
      </c>
    </row>
    <row r="2680" spans="5:14" x14ac:dyDescent="0.25">
      <c r="E2680" s="220">
        <f t="shared" si="209"/>
        <v>46115</v>
      </c>
      <c r="F2680" s="219">
        <f xml:space="preserve"> InpC!$F$28</f>
        <v>4</v>
      </c>
      <c r="G2680" s="217">
        <f t="shared" si="205"/>
        <v>2027</v>
      </c>
      <c r="H2680" s="216">
        <v>5.5132463092122608</v>
      </c>
      <c r="I2680" s="216">
        <v>6.1067709598258801</v>
      </c>
      <c r="J2680" s="194">
        <f t="shared" si="206"/>
        <v>5.81000863451907</v>
      </c>
      <c r="K2680" s="219">
        <f>InpC!$F$55*100</f>
        <v>0.15</v>
      </c>
      <c r="L2680" s="219">
        <f>InpC!$F$64*100</f>
        <v>0</v>
      </c>
      <c r="M2680" s="194">
        <f t="shared" si="207"/>
        <v>5.6600086345190697</v>
      </c>
      <c r="N2680" s="194">
        <f t="shared" si="208"/>
        <v>5.6600086345190697</v>
      </c>
    </row>
    <row r="2681" spans="5:14" x14ac:dyDescent="0.25">
      <c r="E2681" s="220">
        <f t="shared" si="209"/>
        <v>46118</v>
      </c>
      <c r="F2681" s="219">
        <f xml:space="preserve"> InpC!$F$28</f>
        <v>4</v>
      </c>
      <c r="G2681" s="217">
        <f t="shared" si="205"/>
        <v>2027</v>
      </c>
      <c r="H2681" s="216">
        <v>5.5135584193669596</v>
      </c>
      <c r="I2681" s="216">
        <v>6.1070839465774851</v>
      </c>
      <c r="J2681" s="194">
        <f t="shared" si="206"/>
        <v>5.8103211829722223</v>
      </c>
      <c r="K2681" s="219">
        <f>InpC!$F$55*100</f>
        <v>0.15</v>
      </c>
      <c r="L2681" s="219">
        <f>InpC!$F$64*100</f>
        <v>0</v>
      </c>
      <c r="M2681" s="194">
        <f t="shared" si="207"/>
        <v>5.660321182972222</v>
      </c>
      <c r="N2681" s="194">
        <f t="shared" si="208"/>
        <v>5.660321182972222</v>
      </c>
    </row>
    <row r="2682" spans="5:14" x14ac:dyDescent="0.25">
      <c r="E2682" s="220">
        <f t="shared" si="209"/>
        <v>46119</v>
      </c>
      <c r="F2682" s="219">
        <f xml:space="preserve"> InpC!$F$28</f>
        <v>4</v>
      </c>
      <c r="G2682" s="217">
        <f t="shared" si="205"/>
        <v>2027</v>
      </c>
      <c r="H2682" s="216">
        <v>5.5136620251740265</v>
      </c>
      <c r="I2682" s="216">
        <v>6.107187843372941</v>
      </c>
      <c r="J2682" s="194">
        <f t="shared" si="206"/>
        <v>5.8104249342734837</v>
      </c>
      <c r="K2682" s="219">
        <f>InpC!$F$55*100</f>
        <v>0.15</v>
      </c>
      <c r="L2682" s="219">
        <f>InpC!$F$64*100</f>
        <v>0</v>
      </c>
      <c r="M2682" s="194">
        <f t="shared" si="207"/>
        <v>5.6604249342734834</v>
      </c>
      <c r="N2682" s="194">
        <f t="shared" si="208"/>
        <v>5.6604249342734834</v>
      </c>
    </row>
    <row r="2683" spans="5:14" x14ac:dyDescent="0.25">
      <c r="E2683" s="220">
        <f t="shared" si="209"/>
        <v>46120</v>
      </c>
      <c r="F2683" s="219">
        <f xml:space="preserve"> InpC!$F$28</f>
        <v>4</v>
      </c>
      <c r="G2683" s="217">
        <f t="shared" si="205"/>
        <v>2027</v>
      </c>
      <c r="H2683" s="216">
        <v>5.5137650702444141</v>
      </c>
      <c r="I2683" s="216">
        <v>6.1072911778566885</v>
      </c>
      <c r="J2683" s="194">
        <f t="shared" si="206"/>
        <v>5.8105281240505509</v>
      </c>
      <c r="K2683" s="219">
        <f>InpC!$F$55*100</f>
        <v>0.15</v>
      </c>
      <c r="L2683" s="219">
        <f>InpC!$F$64*100</f>
        <v>0</v>
      </c>
      <c r="M2683" s="194">
        <f t="shared" si="207"/>
        <v>5.6605281240505505</v>
      </c>
      <c r="N2683" s="194">
        <f t="shared" si="208"/>
        <v>5.6605281240505505</v>
      </c>
    </row>
    <row r="2684" spans="5:14" x14ac:dyDescent="0.25">
      <c r="E2684" s="220">
        <f t="shared" si="209"/>
        <v>46121</v>
      </c>
      <c r="F2684" s="219">
        <f xml:space="preserve"> InpC!$F$28</f>
        <v>4</v>
      </c>
      <c r="G2684" s="217">
        <f t="shared" si="205"/>
        <v>2027</v>
      </c>
      <c r="H2684" s="216">
        <v>5.5138678127253815</v>
      </c>
      <c r="I2684" s="216">
        <v>6.1073942089010291</v>
      </c>
      <c r="J2684" s="194">
        <f t="shared" si="206"/>
        <v>5.8106310108132053</v>
      </c>
      <c r="K2684" s="219">
        <f>InpC!$F$55*100</f>
        <v>0.15</v>
      </c>
      <c r="L2684" s="219">
        <f>InpC!$F$64*100</f>
        <v>0</v>
      </c>
      <c r="M2684" s="194">
        <f t="shared" si="207"/>
        <v>5.660631010813205</v>
      </c>
      <c r="N2684" s="194">
        <f t="shared" si="208"/>
        <v>5.660631010813205</v>
      </c>
    </row>
    <row r="2685" spans="5:14" x14ac:dyDescent="0.25">
      <c r="E2685" s="220">
        <f t="shared" si="209"/>
        <v>46122</v>
      </c>
      <c r="F2685" s="219">
        <f xml:space="preserve"> InpC!$F$28</f>
        <v>4</v>
      </c>
      <c r="G2685" s="217">
        <f t="shared" si="205"/>
        <v>2027</v>
      </c>
      <c r="H2685" s="216">
        <v>5.5139702658612455</v>
      </c>
      <c r="I2685" s="216">
        <v>6.1074969497874054</v>
      </c>
      <c r="J2685" s="194">
        <f t="shared" si="206"/>
        <v>5.810733607824325</v>
      </c>
      <c r="K2685" s="219">
        <f>InpC!$F$55*100</f>
        <v>0.15</v>
      </c>
      <c r="L2685" s="219">
        <f>InpC!$F$64*100</f>
        <v>0</v>
      </c>
      <c r="M2685" s="194">
        <f t="shared" si="207"/>
        <v>5.6607336078243247</v>
      </c>
      <c r="N2685" s="194">
        <f t="shared" si="208"/>
        <v>5.6607336078243247</v>
      </c>
    </row>
    <row r="2686" spans="5:14" x14ac:dyDescent="0.25">
      <c r="E2686" s="220">
        <f t="shared" si="209"/>
        <v>46125</v>
      </c>
      <c r="F2686" s="219">
        <f xml:space="preserve"> InpC!$F$28</f>
        <v>4</v>
      </c>
      <c r="G2686" s="217">
        <f t="shared" si="205"/>
        <v>2027</v>
      </c>
      <c r="H2686" s="216">
        <v>5.5142765114579051</v>
      </c>
      <c r="I2686" s="216">
        <v>6.1078040555067492</v>
      </c>
      <c r="J2686" s="194">
        <f t="shared" si="206"/>
        <v>5.8110402834823276</v>
      </c>
      <c r="K2686" s="219">
        <f>InpC!$F$55*100</f>
        <v>0.15</v>
      </c>
      <c r="L2686" s="219">
        <f>InpC!$F$64*100</f>
        <v>0</v>
      </c>
      <c r="M2686" s="194">
        <f t="shared" si="207"/>
        <v>5.6610402834823272</v>
      </c>
      <c r="N2686" s="194">
        <f t="shared" si="208"/>
        <v>5.6610402834823272</v>
      </c>
    </row>
    <row r="2687" spans="5:14" x14ac:dyDescent="0.25">
      <c r="E2687" s="220">
        <f t="shared" si="209"/>
        <v>46126</v>
      </c>
      <c r="F2687" s="219">
        <f xml:space="preserve"> InpC!$F$28</f>
        <v>4</v>
      </c>
      <c r="G2687" s="217">
        <f t="shared" si="205"/>
        <v>2027</v>
      </c>
      <c r="H2687" s="216">
        <v>5.5143779396573889</v>
      </c>
      <c r="I2687" s="216">
        <v>6.1079057685775595</v>
      </c>
      <c r="J2687" s="194">
        <f t="shared" si="206"/>
        <v>5.8111418541174746</v>
      </c>
      <c r="K2687" s="219">
        <f>InpC!$F$55*100</f>
        <v>0.15</v>
      </c>
      <c r="L2687" s="219">
        <f>InpC!$F$64*100</f>
        <v>0</v>
      </c>
      <c r="M2687" s="194">
        <f t="shared" si="207"/>
        <v>5.6611418541174743</v>
      </c>
      <c r="N2687" s="194">
        <f t="shared" si="208"/>
        <v>5.6611418541174743</v>
      </c>
    </row>
    <row r="2688" spans="5:14" x14ac:dyDescent="0.25">
      <c r="E2688" s="220">
        <f t="shared" si="209"/>
        <v>46127</v>
      </c>
      <c r="F2688" s="219">
        <f xml:space="preserve"> InpC!$F$28</f>
        <v>4</v>
      </c>
      <c r="G2688" s="217">
        <f t="shared" si="205"/>
        <v>2027</v>
      </c>
      <c r="H2688" s="216">
        <v>5.5144793896491295</v>
      </c>
      <c r="I2688" s="216">
        <v>6.1080075035017556</v>
      </c>
      <c r="J2688" s="194">
        <f t="shared" si="206"/>
        <v>5.8112434465754426</v>
      </c>
      <c r="K2688" s="219">
        <f>InpC!$F$55*100</f>
        <v>0.15</v>
      </c>
      <c r="L2688" s="219">
        <f>InpC!$F$64*100</f>
        <v>0</v>
      </c>
      <c r="M2688" s="194">
        <f t="shared" si="207"/>
        <v>5.6612434465754422</v>
      </c>
      <c r="N2688" s="194">
        <f t="shared" si="208"/>
        <v>5.6612434465754422</v>
      </c>
    </row>
    <row r="2689" spans="5:14" x14ac:dyDescent="0.25">
      <c r="E2689" s="220">
        <f t="shared" si="209"/>
        <v>46128</v>
      </c>
      <c r="F2689" s="219">
        <f xml:space="preserve"> InpC!$F$28</f>
        <v>4</v>
      </c>
      <c r="G2689" s="217">
        <f t="shared" si="205"/>
        <v>2027</v>
      </c>
      <c r="H2689" s="216">
        <v>5.5145803848469566</v>
      </c>
      <c r="I2689" s="216">
        <v>6.1081087823546154</v>
      </c>
      <c r="J2689" s="194">
        <f t="shared" si="206"/>
        <v>5.8113445836007855</v>
      </c>
      <c r="K2689" s="219">
        <f>InpC!$F$55*100</f>
        <v>0.15</v>
      </c>
      <c r="L2689" s="219">
        <f>InpC!$F$64*100</f>
        <v>0</v>
      </c>
      <c r="M2689" s="194">
        <f t="shared" si="207"/>
        <v>5.6613445836007852</v>
      </c>
      <c r="N2689" s="194">
        <f t="shared" si="208"/>
        <v>5.6613445836007852</v>
      </c>
    </row>
    <row r="2690" spans="5:14" x14ac:dyDescent="0.25">
      <c r="E2690" s="220">
        <f t="shared" si="209"/>
        <v>46129</v>
      </c>
      <c r="F2690" s="219">
        <f xml:space="preserve"> InpC!$F$28</f>
        <v>4</v>
      </c>
      <c r="G2690" s="217">
        <f t="shared" si="205"/>
        <v>2027</v>
      </c>
      <c r="H2690" s="216">
        <v>5.5146811834100307</v>
      </c>
      <c r="I2690" s="216">
        <v>6.1082098640202531</v>
      </c>
      <c r="J2690" s="194">
        <f t="shared" si="206"/>
        <v>5.8114455237151414</v>
      </c>
      <c r="K2690" s="219">
        <f>InpC!$F$55*100</f>
        <v>0.15</v>
      </c>
      <c r="L2690" s="219">
        <f>InpC!$F$64*100</f>
        <v>0</v>
      </c>
      <c r="M2690" s="194">
        <f t="shared" si="207"/>
        <v>5.6614455237151411</v>
      </c>
      <c r="N2690" s="194">
        <f t="shared" si="208"/>
        <v>5.6614455237151411</v>
      </c>
    </row>
    <row r="2691" spans="5:14" x14ac:dyDescent="0.25">
      <c r="E2691" s="220">
        <f t="shared" si="209"/>
        <v>46132</v>
      </c>
      <c r="F2691" s="219">
        <f xml:space="preserve"> InpC!$F$28</f>
        <v>4</v>
      </c>
      <c r="G2691" s="217">
        <f t="shared" si="205"/>
        <v>2027</v>
      </c>
      <c r="H2691" s="216">
        <v>5.5149828991088778</v>
      </c>
      <c r="I2691" s="216">
        <v>6.1085124271161417</v>
      </c>
      <c r="J2691" s="194">
        <f t="shared" si="206"/>
        <v>5.8117476631125093</v>
      </c>
      <c r="K2691" s="219">
        <f>InpC!$F$55*100</f>
        <v>0.15</v>
      </c>
      <c r="L2691" s="219">
        <f>InpC!$F$64*100</f>
        <v>0</v>
      </c>
      <c r="M2691" s="194">
        <f t="shared" si="207"/>
        <v>5.661747663112509</v>
      </c>
      <c r="N2691" s="194">
        <f t="shared" si="208"/>
        <v>5.661747663112509</v>
      </c>
    </row>
    <row r="2692" spans="5:14" x14ac:dyDescent="0.25">
      <c r="E2692" s="220">
        <f t="shared" si="209"/>
        <v>46133</v>
      </c>
      <c r="F2692" s="219">
        <f xml:space="preserve"> InpC!$F$28</f>
        <v>4</v>
      </c>
      <c r="G2692" s="217">
        <f t="shared" si="205"/>
        <v>2027</v>
      </c>
      <c r="H2692" s="216">
        <v>5.5150831660309318</v>
      </c>
      <c r="I2692" s="216">
        <v>6.1086129756471319</v>
      </c>
      <c r="J2692" s="194">
        <f t="shared" si="206"/>
        <v>5.8118480708390319</v>
      </c>
      <c r="K2692" s="219">
        <f>InpC!$F$55*100</f>
        <v>0.15</v>
      </c>
      <c r="L2692" s="219">
        <f>InpC!$F$64*100</f>
        <v>0</v>
      </c>
      <c r="M2692" s="194">
        <f t="shared" si="207"/>
        <v>5.6618480708390315</v>
      </c>
      <c r="N2692" s="194">
        <f t="shared" si="208"/>
        <v>5.6618480708390315</v>
      </c>
    </row>
    <row r="2693" spans="5:14" x14ac:dyDescent="0.25">
      <c r="E2693" s="220">
        <f t="shared" si="209"/>
        <v>46134</v>
      </c>
      <c r="F2693" s="219">
        <f xml:space="preserve"> InpC!$F$28</f>
        <v>4</v>
      </c>
      <c r="G2693" s="217">
        <f t="shared" si="205"/>
        <v>2027</v>
      </c>
      <c r="H2693" s="216">
        <v>5.5151831800883011</v>
      </c>
      <c r="I2693" s="216">
        <v>6.1087132706030278</v>
      </c>
      <c r="J2693" s="194">
        <f t="shared" si="206"/>
        <v>5.8119482253456649</v>
      </c>
      <c r="K2693" s="219">
        <f>InpC!$F$55*100</f>
        <v>0.15</v>
      </c>
      <c r="L2693" s="219">
        <f>InpC!$F$64*100</f>
        <v>0</v>
      </c>
      <c r="M2693" s="194">
        <f t="shared" si="207"/>
        <v>5.6619482253456646</v>
      </c>
      <c r="N2693" s="194">
        <f t="shared" si="208"/>
        <v>5.6619482253456646</v>
      </c>
    </row>
    <row r="2694" spans="5:14" x14ac:dyDescent="0.25">
      <c r="E2694" s="220">
        <f t="shared" si="209"/>
        <v>46135</v>
      </c>
      <c r="F2694" s="219">
        <f xml:space="preserve"> InpC!$F$28</f>
        <v>4</v>
      </c>
      <c r="G2694" s="217">
        <f t="shared" si="205"/>
        <v>2027</v>
      </c>
      <c r="H2694" s="216">
        <v>5.5152831994303986</v>
      </c>
      <c r="I2694" s="216">
        <v>6.1088135708583735</v>
      </c>
      <c r="J2694" s="194">
        <f t="shared" si="206"/>
        <v>5.8120483851443865</v>
      </c>
      <c r="K2694" s="219">
        <f>InpC!$F$55*100</f>
        <v>0.15</v>
      </c>
      <c r="L2694" s="219">
        <f>InpC!$F$64*100</f>
        <v>0</v>
      </c>
      <c r="M2694" s="194">
        <f t="shared" si="207"/>
        <v>5.6620483851443861</v>
      </c>
      <c r="N2694" s="194">
        <f t="shared" si="208"/>
        <v>5.6620483851443861</v>
      </c>
    </row>
    <row r="2695" spans="5:14" x14ac:dyDescent="0.25">
      <c r="E2695" s="220">
        <f t="shared" si="209"/>
        <v>46136</v>
      </c>
      <c r="F2695" s="219">
        <f xml:space="preserve"> InpC!$F$28</f>
        <v>4</v>
      </c>
      <c r="G2695" s="217">
        <f t="shared" ref="G2695:G2758" si="210">YEAR(E2695) + IF(MONTH(E2695) &gt;= F2695, 1, 0)</f>
        <v>2027</v>
      </c>
      <c r="H2695" s="216">
        <v>5.5153829923968667</v>
      </c>
      <c r="I2695" s="216">
        <v>6.1089136441021763</v>
      </c>
      <c r="J2695" s="194">
        <f t="shared" ref="J2695:J2758" si="211">IFERROR(AVERAGE(H2695:I2695),"")</f>
        <v>5.8121483182495215</v>
      </c>
      <c r="K2695" s="219">
        <f>InpC!$F$55*100</f>
        <v>0.15</v>
      </c>
      <c r="L2695" s="219">
        <f>InpC!$F$64*100</f>
        <v>0</v>
      </c>
      <c r="M2695" s="194">
        <f t="shared" ref="M2695:M2758" si="212" xml:space="preserve"> IFERROR(J2695 - K2695,"")</f>
        <v>5.6621483182495211</v>
      </c>
      <c r="N2695" s="194">
        <f t="shared" ref="N2695:N2758" si="213">IFERROR(J2695-K2695+L2695,"")</f>
        <v>5.6621483182495211</v>
      </c>
    </row>
    <row r="2696" spans="5:14" x14ac:dyDescent="0.25">
      <c r="E2696" s="220">
        <f t="shared" ref="E2696:E2759" si="214">WORKDAY(E2695,1,)</f>
        <v>46139</v>
      </c>
      <c r="F2696" s="219">
        <f xml:space="preserve"> InpC!$F$28</f>
        <v>4</v>
      </c>
      <c r="G2696" s="217">
        <f t="shared" si="210"/>
        <v>2027</v>
      </c>
      <c r="H2696" s="216">
        <v>5.5156822475847855</v>
      </c>
      <c r="I2696" s="216">
        <v>6.1092137397738222</v>
      </c>
      <c r="J2696" s="194">
        <f t="shared" si="211"/>
        <v>5.8124479936793039</v>
      </c>
      <c r="K2696" s="219">
        <f>InpC!$F$55*100</f>
        <v>0.15</v>
      </c>
      <c r="L2696" s="219">
        <f>InpC!$F$64*100</f>
        <v>0</v>
      </c>
      <c r="M2696" s="194">
        <f t="shared" si="212"/>
        <v>5.6624479936793035</v>
      </c>
      <c r="N2696" s="194">
        <f t="shared" si="213"/>
        <v>5.6624479936793035</v>
      </c>
    </row>
    <row r="2697" spans="5:14" x14ac:dyDescent="0.25">
      <c r="E2697" s="220">
        <f t="shared" si="214"/>
        <v>46140</v>
      </c>
      <c r="F2697" s="219">
        <f xml:space="preserve"> InpC!$F$28</f>
        <v>4</v>
      </c>
      <c r="G2697" s="217">
        <f t="shared" si="210"/>
        <v>2027</v>
      </c>
      <c r="H2697" s="216">
        <v>5.5157817573060042</v>
      </c>
      <c r="I2697" s="216">
        <v>6.1093135289763012</v>
      </c>
      <c r="J2697" s="194">
        <f t="shared" si="211"/>
        <v>5.8125476431411531</v>
      </c>
      <c r="K2697" s="219">
        <f>InpC!$F$55*100</f>
        <v>0.15</v>
      </c>
      <c r="L2697" s="219">
        <f>InpC!$F$64*100</f>
        <v>0</v>
      </c>
      <c r="M2697" s="194">
        <f t="shared" si="212"/>
        <v>5.6625476431411528</v>
      </c>
      <c r="N2697" s="194">
        <f t="shared" si="213"/>
        <v>5.6625476431411528</v>
      </c>
    </row>
    <row r="2698" spans="5:14" x14ac:dyDescent="0.25">
      <c r="E2698" s="220">
        <f t="shared" si="214"/>
        <v>46141</v>
      </c>
      <c r="F2698" s="219">
        <f xml:space="preserve"> InpC!$F$28</f>
        <v>4</v>
      </c>
      <c r="G2698" s="217">
        <f t="shared" si="210"/>
        <v>2027</v>
      </c>
      <c r="H2698" s="216">
        <v>5.5158813517802274</v>
      </c>
      <c r="I2698" s="216">
        <v>6.1094134031697056</v>
      </c>
      <c r="J2698" s="194">
        <f t="shared" si="211"/>
        <v>5.812647377474967</v>
      </c>
      <c r="K2698" s="219">
        <f>InpC!$F$55*100</f>
        <v>0.15</v>
      </c>
      <c r="L2698" s="219">
        <f>InpC!$F$64*100</f>
        <v>0</v>
      </c>
      <c r="M2698" s="194">
        <f t="shared" si="212"/>
        <v>5.6626473774749666</v>
      </c>
      <c r="N2698" s="194">
        <f t="shared" si="213"/>
        <v>5.6626473774749666</v>
      </c>
    </row>
    <row r="2699" spans="5:14" x14ac:dyDescent="0.25">
      <c r="E2699" s="220">
        <f t="shared" si="214"/>
        <v>46142</v>
      </c>
      <c r="F2699" s="219">
        <f xml:space="preserve"> InpC!$F$28</f>
        <v>4</v>
      </c>
      <c r="G2699" s="217">
        <f t="shared" si="210"/>
        <v>2027</v>
      </c>
      <c r="H2699" s="216">
        <v>5.515980799346587</v>
      </c>
      <c r="I2699" s="216">
        <v>6.1095131300424876</v>
      </c>
      <c r="J2699" s="194">
        <f t="shared" si="211"/>
        <v>5.8127469646945373</v>
      </c>
      <c r="K2699" s="219">
        <f>InpC!$F$55*100</f>
        <v>0.15</v>
      </c>
      <c r="L2699" s="219">
        <f>InpC!$F$64*100</f>
        <v>0</v>
      </c>
      <c r="M2699" s="194">
        <f t="shared" si="212"/>
        <v>5.662746964694537</v>
      </c>
      <c r="N2699" s="194">
        <f t="shared" si="213"/>
        <v>5.662746964694537</v>
      </c>
    </row>
    <row r="2700" spans="5:14" x14ac:dyDescent="0.25">
      <c r="E2700" s="220">
        <f t="shared" si="214"/>
        <v>46143</v>
      </c>
      <c r="F2700" s="219">
        <f xml:space="preserve"> InpC!$F$28</f>
        <v>4</v>
      </c>
      <c r="G2700" s="217">
        <f t="shared" si="210"/>
        <v>2027</v>
      </c>
      <c r="H2700" s="216">
        <v>5.5160804806344554</v>
      </c>
      <c r="I2700" s="216">
        <v>6.1096130912931423</v>
      </c>
      <c r="J2700" s="194">
        <f t="shared" si="211"/>
        <v>5.8128467859637993</v>
      </c>
      <c r="K2700" s="219">
        <f>InpC!$F$55*100</f>
        <v>0.15</v>
      </c>
      <c r="L2700" s="219">
        <f>InpC!$F$64*100</f>
        <v>0</v>
      </c>
      <c r="M2700" s="194">
        <f t="shared" si="212"/>
        <v>5.662846785963799</v>
      </c>
      <c r="N2700" s="194">
        <f t="shared" si="213"/>
        <v>5.662846785963799</v>
      </c>
    </row>
    <row r="2701" spans="5:14" x14ac:dyDescent="0.25">
      <c r="E2701" s="220">
        <f t="shared" si="214"/>
        <v>46146</v>
      </c>
      <c r="F2701" s="219">
        <f xml:space="preserve"> InpC!$F$28</f>
        <v>4</v>
      </c>
      <c r="G2701" s="217">
        <f t="shared" si="210"/>
        <v>2027</v>
      </c>
      <c r="H2701" s="216">
        <v>5.5163789773442939</v>
      </c>
      <c r="I2701" s="216">
        <v>6.1099124263536808</v>
      </c>
      <c r="J2701" s="194">
        <f t="shared" si="211"/>
        <v>5.8131457018489874</v>
      </c>
      <c r="K2701" s="219">
        <f>InpC!$F$55*100</f>
        <v>0.15</v>
      </c>
      <c r="L2701" s="219">
        <f>InpC!$F$64*100</f>
        <v>0</v>
      </c>
      <c r="M2701" s="194">
        <f t="shared" si="212"/>
        <v>5.663145701848987</v>
      </c>
      <c r="N2701" s="194">
        <f t="shared" si="213"/>
        <v>5.663145701848987</v>
      </c>
    </row>
    <row r="2702" spans="5:14" x14ac:dyDescent="0.25">
      <c r="E2702" s="220">
        <f t="shared" si="214"/>
        <v>46147</v>
      </c>
      <c r="F2702" s="219">
        <f xml:space="preserve"> InpC!$F$28</f>
        <v>4</v>
      </c>
      <c r="G2702" s="217">
        <f t="shared" si="210"/>
        <v>2027</v>
      </c>
      <c r="H2702" s="216">
        <v>5.5164786237613228</v>
      </c>
      <c r="I2702" s="216">
        <v>6.1100123526349748</v>
      </c>
      <c r="J2702" s="194">
        <f t="shared" si="211"/>
        <v>5.8132454881981488</v>
      </c>
      <c r="K2702" s="219">
        <f>InpC!$F$55*100</f>
        <v>0.15</v>
      </c>
      <c r="L2702" s="219">
        <f>InpC!$F$64*100</f>
        <v>0</v>
      </c>
      <c r="M2702" s="194">
        <f t="shared" si="212"/>
        <v>5.6632454881981484</v>
      </c>
      <c r="N2702" s="194">
        <f t="shared" si="213"/>
        <v>5.6632454881981484</v>
      </c>
    </row>
    <row r="2703" spans="5:14" x14ac:dyDescent="0.25">
      <c r="E2703" s="220">
        <f t="shared" si="214"/>
        <v>46148</v>
      </c>
      <c r="F2703" s="219">
        <f xml:space="preserve"> InpC!$F$28</f>
        <v>4</v>
      </c>
      <c r="G2703" s="217">
        <f t="shared" si="210"/>
        <v>2027</v>
      </c>
      <c r="H2703" s="216">
        <v>5.5165783252069334</v>
      </c>
      <c r="I2703" s="216">
        <v>6.1101123340992824</v>
      </c>
      <c r="J2703" s="194">
        <f t="shared" si="211"/>
        <v>5.8133453296531084</v>
      </c>
      <c r="K2703" s="219">
        <f>InpC!$F$55*100</f>
        <v>0.15</v>
      </c>
      <c r="L2703" s="219">
        <f>InpC!$F$64*100</f>
        <v>0</v>
      </c>
      <c r="M2703" s="194">
        <f t="shared" si="212"/>
        <v>5.663345329653108</v>
      </c>
      <c r="N2703" s="194">
        <f t="shared" si="213"/>
        <v>5.663345329653108</v>
      </c>
    </row>
    <row r="2704" spans="5:14" x14ac:dyDescent="0.25">
      <c r="E2704" s="220">
        <f t="shared" si="214"/>
        <v>46149</v>
      </c>
      <c r="F2704" s="219">
        <f xml:space="preserve"> InpC!$F$28</f>
        <v>4</v>
      </c>
      <c r="G2704" s="217">
        <f t="shared" si="210"/>
        <v>2027</v>
      </c>
      <c r="H2704" s="216">
        <v>5.5166780949120087</v>
      </c>
      <c r="I2704" s="216">
        <v>6.1102123840145905</v>
      </c>
      <c r="J2704" s="194">
        <f t="shared" si="211"/>
        <v>5.8134452394632996</v>
      </c>
      <c r="K2704" s="219">
        <f>InpC!$F$55*100</f>
        <v>0.15</v>
      </c>
      <c r="L2704" s="219">
        <f>InpC!$F$64*100</f>
        <v>0</v>
      </c>
      <c r="M2704" s="194">
        <f t="shared" si="212"/>
        <v>5.6634452394632993</v>
      </c>
      <c r="N2704" s="194">
        <f t="shared" si="213"/>
        <v>5.6634452394632993</v>
      </c>
    </row>
    <row r="2705" spans="5:14" x14ac:dyDescent="0.25">
      <c r="E2705" s="220">
        <f t="shared" si="214"/>
        <v>46150</v>
      </c>
      <c r="F2705" s="219">
        <f xml:space="preserve"> InpC!$F$28</f>
        <v>4</v>
      </c>
      <c r="G2705" s="217">
        <f t="shared" si="210"/>
        <v>2027</v>
      </c>
      <c r="H2705" s="216">
        <v>5.5167778236530296</v>
      </c>
      <c r="I2705" s="216">
        <v>6.1103123928507586</v>
      </c>
      <c r="J2705" s="194">
        <f t="shared" si="211"/>
        <v>5.8135451082518941</v>
      </c>
      <c r="K2705" s="219">
        <f>InpC!$F$55*100</f>
        <v>0.15</v>
      </c>
      <c r="L2705" s="219">
        <f>InpC!$F$64*100</f>
        <v>0</v>
      </c>
      <c r="M2705" s="194">
        <f t="shared" si="212"/>
        <v>5.6635451082518937</v>
      </c>
      <c r="N2705" s="194">
        <f t="shared" si="213"/>
        <v>5.6635451082518937</v>
      </c>
    </row>
    <row r="2706" spans="5:14" x14ac:dyDescent="0.25">
      <c r="E2706" s="220">
        <f t="shared" si="214"/>
        <v>46153</v>
      </c>
      <c r="F2706" s="219">
        <f xml:space="preserve"> InpC!$F$28</f>
        <v>4</v>
      </c>
      <c r="G2706" s="217">
        <f t="shared" si="210"/>
        <v>2027</v>
      </c>
      <c r="H2706" s="216">
        <v>5.5170779374983603</v>
      </c>
      <c r="I2706" s="216">
        <v>6.1106133495858472</v>
      </c>
      <c r="J2706" s="194">
        <f t="shared" si="211"/>
        <v>5.8138456435421038</v>
      </c>
      <c r="K2706" s="219">
        <f>InpC!$F$55*100</f>
        <v>0.15</v>
      </c>
      <c r="L2706" s="219">
        <f>InpC!$F$64*100</f>
        <v>0</v>
      </c>
      <c r="M2706" s="194">
        <f t="shared" si="212"/>
        <v>5.6638456435421034</v>
      </c>
      <c r="N2706" s="194">
        <f t="shared" si="213"/>
        <v>5.6638456435421034</v>
      </c>
    </row>
    <row r="2707" spans="5:14" x14ac:dyDescent="0.25">
      <c r="E2707" s="220">
        <f t="shared" si="214"/>
        <v>46154</v>
      </c>
      <c r="F2707" s="219">
        <f xml:space="preserve"> InpC!$F$28</f>
        <v>4</v>
      </c>
      <c r="G2707" s="217">
        <f t="shared" si="210"/>
        <v>2027</v>
      </c>
      <c r="H2707" s="216">
        <v>5.5171782471743924</v>
      </c>
      <c r="I2707" s="216">
        <v>6.1107139409880329</v>
      </c>
      <c r="J2707" s="194">
        <f t="shared" si="211"/>
        <v>5.8139460940812127</v>
      </c>
      <c r="K2707" s="219">
        <f>InpC!$F$55*100</f>
        <v>0.15</v>
      </c>
      <c r="L2707" s="219">
        <f>InpC!$F$64*100</f>
        <v>0</v>
      </c>
      <c r="M2707" s="194">
        <f t="shared" si="212"/>
        <v>5.6639460940812123</v>
      </c>
      <c r="N2707" s="194">
        <f t="shared" si="213"/>
        <v>5.6639460940812123</v>
      </c>
    </row>
    <row r="2708" spans="5:14" x14ac:dyDescent="0.25">
      <c r="E2708" s="220">
        <f t="shared" si="214"/>
        <v>46155</v>
      </c>
      <c r="F2708" s="219">
        <f xml:space="preserve"> InpC!$F$28</f>
        <v>4</v>
      </c>
      <c r="G2708" s="217">
        <f t="shared" si="210"/>
        <v>2027</v>
      </c>
      <c r="H2708" s="216">
        <v>5.5172786433368648</v>
      </c>
      <c r="I2708" s="216">
        <v>6.1108146191194201</v>
      </c>
      <c r="J2708" s="194">
        <f t="shared" si="211"/>
        <v>5.8140466312281429</v>
      </c>
      <c r="K2708" s="219">
        <f>InpC!$F$55*100</f>
        <v>0.15</v>
      </c>
      <c r="L2708" s="219">
        <f>InpC!$F$64*100</f>
        <v>0</v>
      </c>
      <c r="M2708" s="194">
        <f t="shared" si="212"/>
        <v>5.6640466312281426</v>
      </c>
      <c r="N2708" s="194">
        <f t="shared" si="213"/>
        <v>5.6640466312281426</v>
      </c>
    </row>
    <row r="2709" spans="5:14" x14ac:dyDescent="0.25">
      <c r="E2709" s="220">
        <f t="shared" si="214"/>
        <v>46156</v>
      </c>
      <c r="F2709" s="219">
        <f xml:space="preserve"> InpC!$F$28</f>
        <v>4</v>
      </c>
      <c r="G2709" s="217">
        <f t="shared" si="210"/>
        <v>2027</v>
      </c>
      <c r="H2709" s="216">
        <v>5.5173792004733491</v>
      </c>
      <c r="I2709" s="216">
        <v>6.1109154586767911</v>
      </c>
      <c r="J2709" s="194">
        <f t="shared" si="211"/>
        <v>5.8141473295750696</v>
      </c>
      <c r="K2709" s="219">
        <f>InpC!$F$55*100</f>
        <v>0.15</v>
      </c>
      <c r="L2709" s="219">
        <f>InpC!$F$64*100</f>
        <v>0</v>
      </c>
      <c r="M2709" s="194">
        <f t="shared" si="212"/>
        <v>5.6641473295750693</v>
      </c>
      <c r="N2709" s="194">
        <f t="shared" si="213"/>
        <v>5.6641473295750693</v>
      </c>
    </row>
    <row r="2710" spans="5:14" x14ac:dyDescent="0.25">
      <c r="E2710" s="220">
        <f t="shared" si="214"/>
        <v>46157</v>
      </c>
      <c r="F2710" s="219">
        <f xml:space="preserve"> InpC!$F$28</f>
        <v>4</v>
      </c>
      <c r="G2710" s="217">
        <f t="shared" si="210"/>
        <v>2027</v>
      </c>
      <c r="H2710" s="216">
        <v>5.5174799930724161</v>
      </c>
      <c r="I2710" s="216">
        <v>6.111016534357927</v>
      </c>
      <c r="J2710" s="194">
        <f t="shared" si="211"/>
        <v>5.8142482637151716</v>
      </c>
      <c r="K2710" s="219">
        <f>InpC!$F$55*100</f>
        <v>0.15</v>
      </c>
      <c r="L2710" s="219">
        <f>InpC!$F$64*100</f>
        <v>0</v>
      </c>
      <c r="M2710" s="194">
        <f t="shared" si="212"/>
        <v>5.6642482637151712</v>
      </c>
      <c r="N2710" s="194">
        <f t="shared" si="213"/>
        <v>5.6642482637151712</v>
      </c>
    </row>
    <row r="2711" spans="5:14" x14ac:dyDescent="0.25">
      <c r="E2711" s="220">
        <f t="shared" si="214"/>
        <v>46160</v>
      </c>
      <c r="F2711" s="219">
        <f xml:space="preserve"> InpC!$F$28</f>
        <v>4</v>
      </c>
      <c r="G2711" s="217">
        <f t="shared" si="210"/>
        <v>2027</v>
      </c>
      <c r="H2711" s="216">
        <v>5.5177834261503245</v>
      </c>
      <c r="I2711" s="216">
        <v>6.1113208196450497</v>
      </c>
      <c r="J2711" s="194">
        <f t="shared" si="211"/>
        <v>5.8145521228976875</v>
      </c>
      <c r="K2711" s="219">
        <f>InpC!$F$55*100</f>
        <v>0.15</v>
      </c>
      <c r="L2711" s="219">
        <f>InpC!$F$64*100</f>
        <v>0</v>
      </c>
      <c r="M2711" s="194">
        <f t="shared" si="212"/>
        <v>5.6645521228976872</v>
      </c>
      <c r="N2711" s="194">
        <f t="shared" si="213"/>
        <v>5.6645521228976872</v>
      </c>
    </row>
    <row r="2712" spans="5:14" x14ac:dyDescent="0.25">
      <c r="E2712" s="220">
        <f t="shared" si="214"/>
        <v>46161</v>
      </c>
      <c r="F2712" s="219">
        <f xml:space="preserve"> InpC!$F$28</f>
        <v>4</v>
      </c>
      <c r="G2712" s="217">
        <f t="shared" si="210"/>
        <v>2027</v>
      </c>
      <c r="H2712" s="216">
        <v>5.5178850480702035</v>
      </c>
      <c r="I2712" s="216">
        <v>6.111422726975646</v>
      </c>
      <c r="J2712" s="194">
        <f t="shared" si="211"/>
        <v>5.8146538875229243</v>
      </c>
      <c r="K2712" s="219">
        <f>InpC!$F$55*100</f>
        <v>0.15</v>
      </c>
      <c r="L2712" s="219">
        <f>InpC!$F$64*100</f>
        <v>0</v>
      </c>
      <c r="M2712" s="194">
        <f t="shared" si="212"/>
        <v>5.664653887522924</v>
      </c>
      <c r="N2712" s="194">
        <f t="shared" si="213"/>
        <v>5.664653887522924</v>
      </c>
    </row>
    <row r="2713" spans="5:14" x14ac:dyDescent="0.25">
      <c r="E2713" s="220">
        <f t="shared" si="214"/>
        <v>46162</v>
      </c>
      <c r="F2713" s="219">
        <f xml:space="preserve"> InpC!$F$28</f>
        <v>4</v>
      </c>
      <c r="G2713" s="217">
        <f t="shared" si="210"/>
        <v>2027</v>
      </c>
      <c r="H2713" s="216">
        <v>5.5179868798219234</v>
      </c>
      <c r="I2713" s="216">
        <v>6.1115248447272785</v>
      </c>
      <c r="J2713" s="194">
        <f t="shared" si="211"/>
        <v>5.814755862274601</v>
      </c>
      <c r="K2713" s="219">
        <f>InpC!$F$55*100</f>
        <v>0.15</v>
      </c>
      <c r="L2713" s="219">
        <f>InpC!$F$64*100</f>
        <v>0</v>
      </c>
      <c r="M2713" s="194">
        <f t="shared" si="212"/>
        <v>5.6647558622746006</v>
      </c>
      <c r="N2713" s="194">
        <f t="shared" si="213"/>
        <v>5.6647558622746006</v>
      </c>
    </row>
    <row r="2714" spans="5:14" x14ac:dyDescent="0.25">
      <c r="E2714" s="220">
        <f t="shared" si="214"/>
        <v>46163</v>
      </c>
      <c r="F2714" s="219">
        <f xml:space="preserve"> InpC!$F$28</f>
        <v>4</v>
      </c>
      <c r="G2714" s="217">
        <f t="shared" si="210"/>
        <v>2027</v>
      </c>
      <c r="H2714" s="216">
        <v>5.5180889346419848</v>
      </c>
      <c r="I2714" s="216">
        <v>6.111627186173596</v>
      </c>
      <c r="J2714" s="194">
        <f t="shared" si="211"/>
        <v>5.81485806040779</v>
      </c>
      <c r="K2714" s="219">
        <f>InpC!$F$55*100</f>
        <v>0.15</v>
      </c>
      <c r="L2714" s="219">
        <f>InpC!$F$64*100</f>
        <v>0</v>
      </c>
      <c r="M2714" s="194">
        <f t="shared" si="212"/>
        <v>5.6648580604077896</v>
      </c>
      <c r="N2714" s="194">
        <f t="shared" si="213"/>
        <v>5.6648580604077896</v>
      </c>
    </row>
    <row r="2715" spans="5:14" x14ac:dyDescent="0.25">
      <c r="E2715" s="220">
        <f t="shared" si="214"/>
        <v>46164</v>
      </c>
      <c r="F2715" s="219">
        <f xml:space="preserve"> InpC!$F$28</f>
        <v>4</v>
      </c>
      <c r="G2715" s="217">
        <f t="shared" si="210"/>
        <v>2027</v>
      </c>
      <c r="H2715" s="216">
        <v>5.5181912870200245</v>
      </c>
      <c r="I2715" s="216">
        <v>6.1117298260134456</v>
      </c>
      <c r="J2715" s="194">
        <f t="shared" si="211"/>
        <v>5.814960556516735</v>
      </c>
      <c r="K2715" s="219">
        <f>InpC!$F$55*100</f>
        <v>0.15</v>
      </c>
      <c r="L2715" s="219">
        <f>InpC!$F$64*100</f>
        <v>0</v>
      </c>
      <c r="M2715" s="194">
        <f t="shared" si="212"/>
        <v>5.6649605565167347</v>
      </c>
      <c r="N2715" s="194">
        <f t="shared" si="213"/>
        <v>5.6649605565167347</v>
      </c>
    </row>
    <row r="2716" spans="5:14" x14ac:dyDescent="0.25">
      <c r="E2716" s="220">
        <f t="shared" si="214"/>
        <v>46167</v>
      </c>
      <c r="F2716" s="219">
        <f xml:space="preserve"> InpC!$F$28</f>
        <v>4</v>
      </c>
      <c r="G2716" s="217">
        <f t="shared" si="210"/>
        <v>2027</v>
      </c>
      <c r="H2716" s="216">
        <v>5.518500078218147</v>
      </c>
      <c r="I2716" s="216">
        <v>6.1120394844664583</v>
      </c>
      <c r="J2716" s="194">
        <f t="shared" si="211"/>
        <v>5.8152697813423027</v>
      </c>
      <c r="K2716" s="219">
        <f>InpC!$F$55*100</f>
        <v>0.15</v>
      </c>
      <c r="L2716" s="219">
        <f>InpC!$F$64*100</f>
        <v>0</v>
      </c>
      <c r="M2716" s="194">
        <f t="shared" si="212"/>
        <v>5.6652697813423023</v>
      </c>
      <c r="N2716" s="194">
        <f t="shared" si="213"/>
        <v>5.6652697813423023</v>
      </c>
    </row>
    <row r="2717" spans="5:14" x14ac:dyDescent="0.25">
      <c r="E2717" s="220">
        <f t="shared" si="214"/>
        <v>46168</v>
      </c>
      <c r="F2717" s="219">
        <f xml:space="preserve"> InpC!$F$28</f>
        <v>4</v>
      </c>
      <c r="G2717" s="217">
        <f t="shared" si="210"/>
        <v>2027</v>
      </c>
      <c r="H2717" s="216">
        <v>5.5186036384464288</v>
      </c>
      <c r="I2717" s="216">
        <v>6.1121433355483035</v>
      </c>
      <c r="J2717" s="194">
        <f t="shared" si="211"/>
        <v>5.8153734869973661</v>
      </c>
      <c r="K2717" s="219">
        <f>InpC!$F$55*100</f>
        <v>0.15</v>
      </c>
      <c r="L2717" s="219">
        <f>InpC!$F$64*100</f>
        <v>0</v>
      </c>
      <c r="M2717" s="194">
        <f t="shared" si="212"/>
        <v>5.6653734869973658</v>
      </c>
      <c r="N2717" s="194">
        <f t="shared" si="213"/>
        <v>5.6653734869973658</v>
      </c>
    </row>
    <row r="2718" spans="5:14" x14ac:dyDescent="0.25">
      <c r="E2718" s="220">
        <f t="shared" si="214"/>
        <v>46169</v>
      </c>
      <c r="F2718" s="219">
        <f xml:space="preserve"> InpC!$F$28</f>
        <v>4</v>
      </c>
      <c r="G2718" s="217">
        <f t="shared" si="210"/>
        <v>2027</v>
      </c>
      <c r="H2718" s="216">
        <v>5.5187075203551261</v>
      </c>
      <c r="I2718" s="216">
        <v>6.1122475092138862</v>
      </c>
      <c r="J2718" s="194">
        <f t="shared" si="211"/>
        <v>5.8154775147845061</v>
      </c>
      <c r="K2718" s="219">
        <f>InpC!$F$55*100</f>
        <v>0.15</v>
      </c>
      <c r="L2718" s="219">
        <f>InpC!$F$64*100</f>
        <v>0</v>
      </c>
      <c r="M2718" s="194">
        <f t="shared" si="212"/>
        <v>5.6654775147845058</v>
      </c>
      <c r="N2718" s="194">
        <f t="shared" si="213"/>
        <v>5.6654775147845058</v>
      </c>
    </row>
    <row r="2719" spans="5:14" x14ac:dyDescent="0.25">
      <c r="E2719" s="220">
        <f t="shared" si="214"/>
        <v>46170</v>
      </c>
      <c r="F2719" s="219">
        <f xml:space="preserve"> InpC!$F$28</f>
        <v>4</v>
      </c>
      <c r="G2719" s="217">
        <f t="shared" si="210"/>
        <v>2027</v>
      </c>
      <c r="H2719" s="216">
        <v>5.518811748671526</v>
      </c>
      <c r="I2719" s="216">
        <v>6.1123520302598822</v>
      </c>
      <c r="J2719" s="194">
        <f t="shared" si="211"/>
        <v>5.8155818894657045</v>
      </c>
      <c r="K2719" s="219">
        <f>InpC!$F$55*100</f>
        <v>0.15</v>
      </c>
      <c r="L2719" s="219">
        <f>InpC!$F$64*100</f>
        <v>0</v>
      </c>
      <c r="M2719" s="194">
        <f t="shared" si="212"/>
        <v>5.6655818894657042</v>
      </c>
      <c r="N2719" s="194">
        <f t="shared" si="213"/>
        <v>5.6655818894657042</v>
      </c>
    </row>
    <row r="2720" spans="5:14" x14ac:dyDescent="0.25">
      <c r="E2720" s="220">
        <f t="shared" si="214"/>
        <v>46171</v>
      </c>
      <c r="F2720" s="219">
        <f xml:space="preserve"> InpC!$F$28</f>
        <v>4</v>
      </c>
      <c r="G2720" s="217">
        <f t="shared" si="210"/>
        <v>2027</v>
      </c>
      <c r="H2720" s="216">
        <v>5.5189162124378743</v>
      </c>
      <c r="I2720" s="216">
        <v>6.1124567874169866</v>
      </c>
      <c r="J2720" s="194">
        <f t="shared" si="211"/>
        <v>5.8156864999274305</v>
      </c>
      <c r="K2720" s="219">
        <f>InpC!$F$55*100</f>
        <v>0.15</v>
      </c>
      <c r="L2720" s="219">
        <f>InpC!$F$64*100</f>
        <v>0</v>
      </c>
      <c r="M2720" s="194">
        <f t="shared" si="212"/>
        <v>5.6656864999274301</v>
      </c>
      <c r="N2720" s="194">
        <f t="shared" si="213"/>
        <v>5.6656864999274301</v>
      </c>
    </row>
    <row r="2721" spans="5:14" x14ac:dyDescent="0.25">
      <c r="E2721" s="220">
        <f t="shared" si="214"/>
        <v>46174</v>
      </c>
      <c r="F2721" s="219">
        <f xml:space="preserve"> InpC!$F$28</f>
        <v>4</v>
      </c>
      <c r="G2721" s="217">
        <f t="shared" si="210"/>
        <v>2027</v>
      </c>
      <c r="H2721" s="216">
        <v>5.5192322269751237</v>
      </c>
      <c r="I2721" s="216">
        <v>6.1127736894931894</v>
      </c>
      <c r="J2721" s="194">
        <f t="shared" si="211"/>
        <v>5.8160029582341561</v>
      </c>
      <c r="K2721" s="219">
        <f>InpC!$F$55*100</f>
        <v>0.15</v>
      </c>
      <c r="L2721" s="219">
        <f>InpC!$F$64*100</f>
        <v>0</v>
      </c>
      <c r="M2721" s="194">
        <f t="shared" si="212"/>
        <v>5.6660029582341558</v>
      </c>
      <c r="N2721" s="194">
        <f t="shared" si="213"/>
        <v>5.6660029582341558</v>
      </c>
    </row>
    <row r="2722" spans="5:14" x14ac:dyDescent="0.25">
      <c r="E2722" s="220">
        <f t="shared" si="214"/>
        <v>46175</v>
      </c>
      <c r="F2722" s="219">
        <f xml:space="preserve"> InpC!$F$28</f>
        <v>4</v>
      </c>
      <c r="G2722" s="217">
        <f t="shared" si="210"/>
        <v>2027</v>
      </c>
      <c r="H2722" s="216">
        <v>5.519338104852789</v>
      </c>
      <c r="I2722" s="216">
        <v>6.1128798647326343</v>
      </c>
      <c r="J2722" s="194">
        <f t="shared" si="211"/>
        <v>5.8161089847927112</v>
      </c>
      <c r="K2722" s="219">
        <f>InpC!$F$55*100</f>
        <v>0.15</v>
      </c>
      <c r="L2722" s="219">
        <f>InpC!$F$64*100</f>
        <v>0</v>
      </c>
      <c r="M2722" s="194">
        <f t="shared" si="212"/>
        <v>5.6661089847927109</v>
      </c>
      <c r="N2722" s="194">
        <f t="shared" si="213"/>
        <v>5.6661089847927109</v>
      </c>
    </row>
    <row r="2723" spans="5:14" x14ac:dyDescent="0.25">
      <c r="E2723" s="220">
        <f t="shared" si="214"/>
        <v>46176</v>
      </c>
      <c r="F2723" s="219">
        <f xml:space="preserve"> InpC!$F$28</f>
        <v>4</v>
      </c>
      <c r="G2723" s="217">
        <f t="shared" si="210"/>
        <v>2027</v>
      </c>
      <c r="H2723" s="216">
        <v>5.5194443301321394</v>
      </c>
      <c r="I2723" s="216">
        <v>6.112986388349273</v>
      </c>
      <c r="J2723" s="194">
        <f t="shared" si="211"/>
        <v>5.8162153592407062</v>
      </c>
      <c r="K2723" s="219">
        <f>InpC!$F$55*100</f>
        <v>0.15</v>
      </c>
      <c r="L2723" s="219">
        <f>InpC!$F$64*100</f>
        <v>0</v>
      </c>
      <c r="M2723" s="194">
        <f t="shared" si="212"/>
        <v>5.6662153592407059</v>
      </c>
      <c r="N2723" s="194">
        <f t="shared" si="213"/>
        <v>5.6662153592407059</v>
      </c>
    </row>
    <row r="2724" spans="5:14" x14ac:dyDescent="0.25">
      <c r="E2724" s="220">
        <f t="shared" si="214"/>
        <v>46177</v>
      </c>
      <c r="F2724" s="219">
        <f xml:space="preserve"> InpC!$F$28</f>
        <v>4</v>
      </c>
      <c r="G2724" s="217">
        <f t="shared" si="210"/>
        <v>2027</v>
      </c>
      <c r="H2724" s="216">
        <v>5.5195513901826976</v>
      </c>
      <c r="I2724" s="216">
        <v>6.1130937490814663</v>
      </c>
      <c r="J2724" s="194">
        <f t="shared" si="211"/>
        <v>5.8163225696320815</v>
      </c>
      <c r="K2724" s="219">
        <f>InpC!$F$55*100</f>
        <v>0.15</v>
      </c>
      <c r="L2724" s="219">
        <f>InpC!$F$64*100</f>
        <v>0</v>
      </c>
      <c r="M2724" s="194">
        <f t="shared" si="212"/>
        <v>5.6663225696320811</v>
      </c>
      <c r="N2724" s="194">
        <f t="shared" si="213"/>
        <v>5.6663225696320811</v>
      </c>
    </row>
    <row r="2725" spans="5:14" x14ac:dyDescent="0.25">
      <c r="E2725" s="220">
        <f t="shared" si="214"/>
        <v>46178</v>
      </c>
      <c r="F2725" s="219">
        <f xml:space="preserve"> InpC!$F$28</f>
        <v>4</v>
      </c>
      <c r="G2725" s="217">
        <f t="shared" si="210"/>
        <v>2027</v>
      </c>
      <c r="H2725" s="216">
        <v>5.5196583029141433</v>
      </c>
      <c r="I2725" s="216">
        <v>6.113200962080656</v>
      </c>
      <c r="J2725" s="194">
        <f t="shared" si="211"/>
        <v>5.8164296324973996</v>
      </c>
      <c r="K2725" s="219">
        <f>InpC!$F$55*100</f>
        <v>0.15</v>
      </c>
      <c r="L2725" s="219">
        <f>InpC!$F$64*100</f>
        <v>0</v>
      </c>
      <c r="M2725" s="194">
        <f t="shared" si="212"/>
        <v>5.6664296324973993</v>
      </c>
      <c r="N2725" s="194">
        <f t="shared" si="213"/>
        <v>5.6664296324973993</v>
      </c>
    </row>
    <row r="2726" spans="5:14" x14ac:dyDescent="0.25">
      <c r="E2726" s="220">
        <f t="shared" si="214"/>
        <v>46181</v>
      </c>
      <c r="F2726" s="219">
        <f xml:space="preserve"> InpC!$F$28</f>
        <v>4</v>
      </c>
      <c r="G2726" s="217">
        <f t="shared" si="210"/>
        <v>2027</v>
      </c>
      <c r="H2726" s="216">
        <v>5.519981561428966</v>
      </c>
      <c r="I2726" s="216">
        <v>6.1135251284761383</v>
      </c>
      <c r="J2726" s="194">
        <f t="shared" si="211"/>
        <v>5.8167533449525521</v>
      </c>
      <c r="K2726" s="219">
        <f>InpC!$F$55*100</f>
        <v>0.15</v>
      </c>
      <c r="L2726" s="219">
        <f>InpC!$F$64*100</f>
        <v>0</v>
      </c>
      <c r="M2726" s="194">
        <f t="shared" si="212"/>
        <v>5.6667533449525518</v>
      </c>
      <c r="N2726" s="194">
        <f t="shared" si="213"/>
        <v>5.6667533449525518</v>
      </c>
    </row>
    <row r="2727" spans="5:14" x14ac:dyDescent="0.25">
      <c r="E2727" s="220">
        <f t="shared" si="214"/>
        <v>46182</v>
      </c>
      <c r="F2727" s="219">
        <f xml:space="preserve"> InpC!$F$28</f>
        <v>4</v>
      </c>
      <c r="G2727" s="217">
        <f t="shared" si="210"/>
        <v>2027</v>
      </c>
      <c r="H2727" s="216">
        <v>5.5200898196587023</v>
      </c>
      <c r="I2727" s="216">
        <v>6.1136336907518629</v>
      </c>
      <c r="J2727" s="194">
        <f t="shared" si="211"/>
        <v>5.8168617552052826</v>
      </c>
      <c r="K2727" s="219">
        <f>InpC!$F$55*100</f>
        <v>0.15</v>
      </c>
      <c r="L2727" s="219">
        <f>InpC!$F$64*100</f>
        <v>0</v>
      </c>
      <c r="M2727" s="194">
        <f t="shared" si="212"/>
        <v>5.6668617552052822</v>
      </c>
      <c r="N2727" s="194">
        <f t="shared" si="213"/>
        <v>5.6668617552052822</v>
      </c>
    </row>
    <row r="2728" spans="5:14" x14ac:dyDescent="0.25">
      <c r="E2728" s="220">
        <f t="shared" si="214"/>
        <v>46183</v>
      </c>
      <c r="F2728" s="219">
        <f xml:space="preserve"> InpC!$F$28</f>
        <v>4</v>
      </c>
      <c r="G2728" s="217">
        <f t="shared" si="210"/>
        <v>2027</v>
      </c>
      <c r="H2728" s="216">
        <v>5.5201984081367561</v>
      </c>
      <c r="I2728" s="216">
        <v>6.1137425842032078</v>
      </c>
      <c r="J2728" s="194">
        <f t="shared" si="211"/>
        <v>5.816970496169982</v>
      </c>
      <c r="K2728" s="219">
        <f>InpC!$F$55*100</f>
        <v>0.15</v>
      </c>
      <c r="L2728" s="219">
        <f>InpC!$F$64*100</f>
        <v>0</v>
      </c>
      <c r="M2728" s="194">
        <f t="shared" si="212"/>
        <v>5.6669704961699816</v>
      </c>
      <c r="N2728" s="194">
        <f t="shared" si="213"/>
        <v>5.6669704961699816</v>
      </c>
    </row>
    <row r="2729" spans="5:14" x14ac:dyDescent="0.25">
      <c r="E2729" s="220">
        <f t="shared" si="214"/>
        <v>46184</v>
      </c>
      <c r="F2729" s="219">
        <f xml:space="preserve"> InpC!$F$28</f>
        <v>4</v>
      </c>
      <c r="G2729" s="217">
        <f t="shared" si="210"/>
        <v>2027</v>
      </c>
      <c r="H2729" s="216">
        <v>5.5203073244125767</v>
      </c>
      <c r="I2729" s="216">
        <v>6.1138518063728942</v>
      </c>
      <c r="J2729" s="194">
        <f t="shared" si="211"/>
        <v>5.817079565392735</v>
      </c>
      <c r="K2729" s="219">
        <f>InpC!$F$55*100</f>
        <v>0.15</v>
      </c>
      <c r="L2729" s="219">
        <f>InpC!$F$64*100</f>
        <v>0</v>
      </c>
      <c r="M2729" s="194">
        <f t="shared" si="212"/>
        <v>5.6670795653927346</v>
      </c>
      <c r="N2729" s="194">
        <f t="shared" si="213"/>
        <v>5.6670795653927346</v>
      </c>
    </row>
    <row r="2730" spans="5:14" x14ac:dyDescent="0.25">
      <c r="E2730" s="220">
        <f t="shared" si="214"/>
        <v>46185</v>
      </c>
      <c r="F2730" s="219">
        <f xml:space="preserve"> InpC!$F$28</f>
        <v>4</v>
      </c>
      <c r="G2730" s="217">
        <f t="shared" si="210"/>
        <v>2027</v>
      </c>
      <c r="H2730" s="216">
        <v>5.5204170558578403</v>
      </c>
      <c r="I2730" s="216">
        <v>6.1139618460012146</v>
      </c>
      <c r="J2730" s="194">
        <f t="shared" si="211"/>
        <v>5.8171894509295274</v>
      </c>
      <c r="K2730" s="219">
        <f>InpC!$F$55*100</f>
        <v>0.15</v>
      </c>
      <c r="L2730" s="219">
        <f>InpC!$F$64*100</f>
        <v>0</v>
      </c>
      <c r="M2730" s="194">
        <f t="shared" si="212"/>
        <v>5.6671894509295271</v>
      </c>
      <c r="N2730" s="194">
        <f t="shared" si="213"/>
        <v>5.6671894509295271</v>
      </c>
    </row>
    <row r="2731" spans="5:14" x14ac:dyDescent="0.25">
      <c r="E2731" s="220">
        <f t="shared" si="214"/>
        <v>46188</v>
      </c>
      <c r="F2731" s="219">
        <f xml:space="preserve"> InpC!$F$28</f>
        <v>4</v>
      </c>
      <c r="G2731" s="217">
        <f t="shared" si="210"/>
        <v>2027</v>
      </c>
      <c r="H2731" s="216">
        <v>5.5207467083070894</v>
      </c>
      <c r="I2731" s="216">
        <v>6.1142924242853391</v>
      </c>
      <c r="J2731" s="194">
        <f t="shared" si="211"/>
        <v>5.8175195662962143</v>
      </c>
      <c r="K2731" s="219">
        <f>InpC!$F$55*100</f>
        <v>0.15</v>
      </c>
      <c r="L2731" s="219">
        <f>InpC!$F$64*100</f>
        <v>0</v>
      </c>
      <c r="M2731" s="194">
        <f t="shared" si="212"/>
        <v>5.6675195662962139</v>
      </c>
      <c r="N2731" s="194">
        <f t="shared" si="213"/>
        <v>5.6675195662962139</v>
      </c>
    </row>
    <row r="2732" spans="5:14" x14ac:dyDescent="0.25">
      <c r="E2732" s="220">
        <f t="shared" si="214"/>
        <v>46189</v>
      </c>
      <c r="F2732" s="219">
        <f xml:space="preserve"> InpC!$F$28</f>
        <v>4</v>
      </c>
      <c r="G2732" s="217">
        <f t="shared" si="210"/>
        <v>2027</v>
      </c>
      <c r="H2732" s="216">
        <v>5.5208572268148348</v>
      </c>
      <c r="I2732" s="216">
        <v>6.1144032531859516</v>
      </c>
      <c r="J2732" s="194">
        <f t="shared" si="211"/>
        <v>5.8176302400003932</v>
      </c>
      <c r="K2732" s="219">
        <f>InpC!$F$55*100</f>
        <v>0.15</v>
      </c>
      <c r="L2732" s="219">
        <f>InpC!$F$64*100</f>
        <v>0</v>
      </c>
      <c r="M2732" s="194">
        <f t="shared" si="212"/>
        <v>5.6676302400003928</v>
      </c>
      <c r="N2732" s="194">
        <f t="shared" si="213"/>
        <v>5.6676302400003928</v>
      </c>
    </row>
    <row r="2733" spans="5:14" x14ac:dyDescent="0.25">
      <c r="E2733" s="220">
        <f t="shared" si="214"/>
        <v>46190</v>
      </c>
      <c r="F2733" s="219">
        <f xml:space="preserve"> InpC!$F$28</f>
        <v>4</v>
      </c>
      <c r="G2733" s="217">
        <f t="shared" si="210"/>
        <v>2027</v>
      </c>
      <c r="H2733" s="216">
        <v>5.5209685482406901</v>
      </c>
      <c r="I2733" s="216">
        <v>6.1145148872596033</v>
      </c>
      <c r="J2733" s="194">
        <f t="shared" si="211"/>
        <v>5.8177417177501471</v>
      </c>
      <c r="K2733" s="219">
        <f>InpC!$F$55*100</f>
        <v>0.15</v>
      </c>
      <c r="L2733" s="219">
        <f>InpC!$F$64*100</f>
        <v>0</v>
      </c>
      <c r="M2733" s="194">
        <f t="shared" si="212"/>
        <v>5.6677417177501468</v>
      </c>
      <c r="N2733" s="194">
        <f t="shared" si="213"/>
        <v>5.6677417177501468</v>
      </c>
    </row>
    <row r="2734" spans="5:14" x14ac:dyDescent="0.25">
      <c r="E2734" s="220">
        <f t="shared" si="214"/>
        <v>46191</v>
      </c>
      <c r="F2734" s="219">
        <f xml:space="preserve"> InpC!$F$28</f>
        <v>4</v>
      </c>
      <c r="G2734" s="217">
        <f t="shared" si="210"/>
        <v>2027</v>
      </c>
      <c r="H2734" s="216">
        <v>5.5210801811036436</v>
      </c>
      <c r="I2734" s="216">
        <v>6.1146268336448095</v>
      </c>
      <c r="J2734" s="194">
        <f t="shared" si="211"/>
        <v>5.8178535073742266</v>
      </c>
      <c r="K2734" s="219">
        <f>InpC!$F$55*100</f>
        <v>0.15</v>
      </c>
      <c r="L2734" s="219">
        <f>InpC!$F$64*100</f>
        <v>0</v>
      </c>
      <c r="M2734" s="194">
        <f t="shared" si="212"/>
        <v>5.6678535073742262</v>
      </c>
      <c r="N2734" s="194">
        <f t="shared" si="213"/>
        <v>5.6678535073742262</v>
      </c>
    </row>
    <row r="2735" spans="5:14" x14ac:dyDescent="0.25">
      <c r="E2735" s="220">
        <f t="shared" si="214"/>
        <v>46192</v>
      </c>
      <c r="F2735" s="219">
        <f xml:space="preserve"> InpC!$F$28</f>
        <v>4</v>
      </c>
      <c r="G2735" s="217">
        <f t="shared" si="210"/>
        <v>2027</v>
      </c>
      <c r="H2735" s="216">
        <v>5.5211916315373921</v>
      </c>
      <c r="I2735" s="216">
        <v>6.1147385970883095</v>
      </c>
      <c r="J2735" s="194">
        <f t="shared" si="211"/>
        <v>5.8179651143128508</v>
      </c>
      <c r="K2735" s="219">
        <f>InpC!$F$55*100</f>
        <v>0.15</v>
      </c>
      <c r="L2735" s="219">
        <f>InpC!$F$64*100</f>
        <v>0</v>
      </c>
      <c r="M2735" s="194">
        <f t="shared" si="212"/>
        <v>5.6679651143128504</v>
      </c>
      <c r="N2735" s="194">
        <f t="shared" si="213"/>
        <v>5.6679651143128504</v>
      </c>
    </row>
    <row r="2736" spans="5:14" x14ac:dyDescent="0.25">
      <c r="E2736" s="220">
        <f t="shared" si="214"/>
        <v>46195</v>
      </c>
      <c r="F2736" s="219">
        <f xml:space="preserve"> InpC!$F$28</f>
        <v>4</v>
      </c>
      <c r="G2736" s="217">
        <f t="shared" si="210"/>
        <v>2027</v>
      </c>
      <c r="H2736" s="216">
        <v>5.521527807496196</v>
      </c>
      <c r="I2736" s="216">
        <v>6.1150757171998915</v>
      </c>
      <c r="J2736" s="194">
        <f t="shared" si="211"/>
        <v>5.8183017623480442</v>
      </c>
      <c r="K2736" s="219">
        <f>InpC!$F$55*100</f>
        <v>0.15</v>
      </c>
      <c r="L2736" s="219">
        <f>InpC!$F$64*100</f>
        <v>0</v>
      </c>
      <c r="M2736" s="194">
        <f t="shared" si="212"/>
        <v>5.6683017623480438</v>
      </c>
      <c r="N2736" s="194">
        <f t="shared" si="213"/>
        <v>5.6683017623480438</v>
      </c>
    </row>
    <row r="2737" spans="5:14" x14ac:dyDescent="0.25">
      <c r="E2737" s="220">
        <f t="shared" si="214"/>
        <v>46196</v>
      </c>
      <c r="F2737" s="219">
        <f xml:space="preserve"> InpC!$F$28</f>
        <v>4</v>
      </c>
      <c r="G2737" s="217">
        <f t="shared" si="210"/>
        <v>2027</v>
      </c>
      <c r="H2737" s="216">
        <v>5.5216409560248092</v>
      </c>
      <c r="I2737" s="216">
        <v>6.1151891835066863</v>
      </c>
      <c r="J2737" s="194">
        <f t="shared" si="211"/>
        <v>5.8184150697657477</v>
      </c>
      <c r="K2737" s="219">
        <f>InpC!$F$55*100</f>
        <v>0.15</v>
      </c>
      <c r="L2737" s="219">
        <f>InpC!$F$64*100</f>
        <v>0</v>
      </c>
      <c r="M2737" s="194">
        <f t="shared" si="212"/>
        <v>5.6684150697657474</v>
      </c>
      <c r="N2737" s="194">
        <f t="shared" si="213"/>
        <v>5.6684150697657474</v>
      </c>
    </row>
    <row r="2738" spans="5:14" x14ac:dyDescent="0.25">
      <c r="E2738" s="220">
        <f t="shared" si="214"/>
        <v>46197</v>
      </c>
      <c r="F2738" s="219">
        <f xml:space="preserve"> InpC!$F$28</f>
        <v>4</v>
      </c>
      <c r="G2738" s="217">
        <f t="shared" si="210"/>
        <v>2027</v>
      </c>
      <c r="H2738" s="216">
        <v>5.521753910669891</v>
      </c>
      <c r="I2738" s="216">
        <v>6.1153024553852298</v>
      </c>
      <c r="J2738" s="194">
        <f t="shared" si="211"/>
        <v>5.8185281830275599</v>
      </c>
      <c r="K2738" s="219">
        <f>InpC!$F$55*100</f>
        <v>0.15</v>
      </c>
      <c r="L2738" s="219">
        <f>InpC!$F$64*100</f>
        <v>0</v>
      </c>
      <c r="M2738" s="194">
        <f t="shared" si="212"/>
        <v>5.6685281830275596</v>
      </c>
      <c r="N2738" s="194">
        <f t="shared" si="213"/>
        <v>5.6685281830275596</v>
      </c>
    </row>
    <row r="2739" spans="5:14" x14ac:dyDescent="0.25">
      <c r="E2739" s="220">
        <f t="shared" si="214"/>
        <v>46198</v>
      </c>
      <c r="F2739" s="219">
        <f xml:space="preserve"> InpC!$F$28</f>
        <v>4</v>
      </c>
      <c r="G2739" s="217">
        <f t="shared" si="210"/>
        <v>2027</v>
      </c>
      <c r="H2739" s="216">
        <v>5.5218671588055823</v>
      </c>
      <c r="I2739" s="216">
        <v>6.1154160215785236</v>
      </c>
      <c r="J2739" s="194">
        <f t="shared" si="211"/>
        <v>5.818641590192053</v>
      </c>
      <c r="K2739" s="219">
        <f>InpC!$F$55*100</f>
        <v>0.15</v>
      </c>
      <c r="L2739" s="219">
        <f>InpC!$F$64*100</f>
        <v>0</v>
      </c>
      <c r="M2739" s="194">
        <f t="shared" si="212"/>
        <v>5.6686415901920526</v>
      </c>
      <c r="N2739" s="194">
        <f t="shared" si="213"/>
        <v>5.6686415901920526</v>
      </c>
    </row>
    <row r="2740" spans="5:14" x14ac:dyDescent="0.25">
      <c r="E2740" s="220">
        <f t="shared" si="214"/>
        <v>46199</v>
      </c>
      <c r="F2740" s="219">
        <f xml:space="preserve"> InpC!$F$28</f>
        <v>4</v>
      </c>
      <c r="G2740" s="217">
        <f t="shared" si="210"/>
        <v>2027</v>
      </c>
      <c r="H2740" s="216">
        <v>5.5219806979813102</v>
      </c>
      <c r="I2740" s="216">
        <v>6.1155298796290891</v>
      </c>
      <c r="J2740" s="194">
        <f t="shared" si="211"/>
        <v>5.8187552888051997</v>
      </c>
      <c r="K2740" s="219">
        <f>InpC!$F$55*100</f>
        <v>0.15</v>
      </c>
      <c r="L2740" s="219">
        <f>InpC!$F$64*100</f>
        <v>0</v>
      </c>
      <c r="M2740" s="194">
        <f t="shared" si="212"/>
        <v>5.6687552888051993</v>
      </c>
      <c r="N2740" s="194">
        <f t="shared" si="213"/>
        <v>5.6687552888051993</v>
      </c>
    </row>
    <row r="2741" spans="5:14" x14ac:dyDescent="0.25">
      <c r="E2741" s="220">
        <f t="shared" si="214"/>
        <v>46202</v>
      </c>
      <c r="F2741" s="219">
        <f xml:space="preserve"> InpC!$F$28</f>
        <v>4</v>
      </c>
      <c r="G2741" s="217">
        <f t="shared" si="210"/>
        <v>2027</v>
      </c>
      <c r="H2741" s="216">
        <v>5.5223235270698945</v>
      </c>
      <c r="I2741" s="216">
        <v>6.1158736715521966</v>
      </c>
      <c r="J2741" s="194">
        <f t="shared" si="211"/>
        <v>5.8190985993110456</v>
      </c>
      <c r="K2741" s="219">
        <f>InpC!$F$55*100</f>
        <v>0.15</v>
      </c>
      <c r="L2741" s="219">
        <f>InpC!$F$64*100</f>
        <v>0</v>
      </c>
      <c r="M2741" s="194">
        <f t="shared" si="212"/>
        <v>5.6690985993110452</v>
      </c>
      <c r="N2741" s="194">
        <f t="shared" si="213"/>
        <v>5.6690985993110452</v>
      </c>
    </row>
    <row r="2742" spans="5:14" x14ac:dyDescent="0.25">
      <c r="E2742" s="220">
        <f t="shared" si="214"/>
        <v>46203</v>
      </c>
      <c r="F2742" s="219">
        <f xml:space="preserve"> InpC!$F$28</f>
        <v>4</v>
      </c>
      <c r="G2742" s="217">
        <f t="shared" si="210"/>
        <v>2027</v>
      </c>
      <c r="H2742" s="216">
        <v>5.5224382059005928</v>
      </c>
      <c r="I2742" s="216">
        <v>6.1159886724577062</v>
      </c>
      <c r="J2742" s="194">
        <f t="shared" si="211"/>
        <v>5.8192134391791495</v>
      </c>
      <c r="K2742" s="219">
        <f>InpC!$F$55*100</f>
        <v>0.15</v>
      </c>
      <c r="L2742" s="219">
        <f>InpC!$F$64*100</f>
        <v>0</v>
      </c>
      <c r="M2742" s="194">
        <f t="shared" si="212"/>
        <v>5.6692134391791491</v>
      </c>
      <c r="N2742" s="194">
        <f t="shared" si="213"/>
        <v>5.6692134391791491</v>
      </c>
    </row>
    <row r="2743" spans="5:14" x14ac:dyDescent="0.25">
      <c r="E2743" s="220">
        <f t="shared" si="214"/>
        <v>46204</v>
      </c>
      <c r="F2743" s="219">
        <f xml:space="preserve"> InpC!$F$28</f>
        <v>4</v>
      </c>
      <c r="G2743" s="217">
        <f t="shared" si="210"/>
        <v>2027</v>
      </c>
      <c r="H2743" s="216">
        <v>5.5225536533455744</v>
      </c>
      <c r="I2743" s="216">
        <v>6.1161044441360168</v>
      </c>
      <c r="J2743" s="194">
        <f t="shared" si="211"/>
        <v>5.819329048740796</v>
      </c>
      <c r="K2743" s="219">
        <f>InpC!$F$55*100</f>
        <v>0.15</v>
      </c>
      <c r="L2743" s="219">
        <f>InpC!$F$64*100</f>
        <v>0</v>
      </c>
      <c r="M2743" s="194">
        <f t="shared" si="212"/>
        <v>5.6693290487407957</v>
      </c>
      <c r="N2743" s="194">
        <f t="shared" si="213"/>
        <v>5.6693290487407957</v>
      </c>
    </row>
    <row r="2744" spans="5:14" x14ac:dyDescent="0.25">
      <c r="E2744" s="220">
        <f t="shared" si="214"/>
        <v>46205</v>
      </c>
      <c r="F2744" s="219">
        <f xml:space="preserve"> InpC!$F$28</f>
        <v>4</v>
      </c>
      <c r="G2744" s="217">
        <f t="shared" si="210"/>
        <v>2027</v>
      </c>
      <c r="H2744" s="216">
        <v>5.5226688873005525</v>
      </c>
      <c r="I2744" s="216">
        <v>6.116220001724515</v>
      </c>
      <c r="J2744" s="194">
        <f t="shared" si="211"/>
        <v>5.8194444445125342</v>
      </c>
      <c r="K2744" s="219">
        <f>InpC!$F$55*100</f>
        <v>0.15</v>
      </c>
      <c r="L2744" s="219">
        <f>InpC!$F$64*100</f>
        <v>0</v>
      </c>
      <c r="M2744" s="194">
        <f t="shared" si="212"/>
        <v>5.6694444445125338</v>
      </c>
      <c r="N2744" s="194">
        <f t="shared" si="213"/>
        <v>5.6694444445125338</v>
      </c>
    </row>
    <row r="2745" spans="5:14" x14ac:dyDescent="0.25">
      <c r="E2745" s="220">
        <f t="shared" si="214"/>
        <v>46206</v>
      </c>
      <c r="F2745" s="219">
        <f xml:space="preserve"> InpC!$F$28</f>
        <v>4</v>
      </c>
      <c r="G2745" s="217">
        <f t="shared" si="210"/>
        <v>2027</v>
      </c>
      <c r="H2745" s="216">
        <v>5.5227843951416222</v>
      </c>
      <c r="I2745" s="216">
        <v>6.1163358339681562</v>
      </c>
      <c r="J2745" s="194">
        <f t="shared" si="211"/>
        <v>5.8195601145548892</v>
      </c>
      <c r="K2745" s="219">
        <f>InpC!$F$55*100</f>
        <v>0.15</v>
      </c>
      <c r="L2745" s="219">
        <f>InpC!$F$64*100</f>
        <v>0</v>
      </c>
      <c r="M2745" s="194">
        <f t="shared" si="212"/>
        <v>5.6695601145548888</v>
      </c>
      <c r="N2745" s="194">
        <f t="shared" si="213"/>
        <v>5.6695601145548888</v>
      </c>
    </row>
    <row r="2746" spans="5:14" x14ac:dyDescent="0.25">
      <c r="E2746" s="220">
        <f t="shared" si="214"/>
        <v>46209</v>
      </c>
      <c r="F2746" s="219">
        <f xml:space="preserve"> InpC!$F$28</f>
        <v>4</v>
      </c>
      <c r="G2746" s="217">
        <f t="shared" si="210"/>
        <v>2027</v>
      </c>
      <c r="H2746" s="216">
        <v>5.5231330273041168</v>
      </c>
      <c r="I2746" s="216">
        <v>6.1166854452593622</v>
      </c>
      <c r="J2746" s="194">
        <f t="shared" si="211"/>
        <v>5.81990923628174</v>
      </c>
      <c r="K2746" s="219">
        <f>InpC!$F$55*100</f>
        <v>0.15</v>
      </c>
      <c r="L2746" s="219">
        <f>InpC!$F$64*100</f>
        <v>0</v>
      </c>
      <c r="M2746" s="194">
        <f t="shared" si="212"/>
        <v>5.6699092362817396</v>
      </c>
      <c r="N2746" s="194">
        <f t="shared" si="213"/>
        <v>5.6699092362817396</v>
      </c>
    </row>
    <row r="2747" spans="5:14" x14ac:dyDescent="0.25">
      <c r="E2747" s="220">
        <f t="shared" si="214"/>
        <v>46210</v>
      </c>
      <c r="F2747" s="219">
        <f xml:space="preserve"> InpC!$F$28</f>
        <v>4</v>
      </c>
      <c r="G2747" s="217">
        <f t="shared" si="210"/>
        <v>2027</v>
      </c>
      <c r="H2747" s="216">
        <v>5.523249606184133</v>
      </c>
      <c r="I2747" s="216">
        <v>6.1168023515492331</v>
      </c>
      <c r="J2747" s="194">
        <f t="shared" si="211"/>
        <v>5.820025978866683</v>
      </c>
      <c r="K2747" s="219">
        <f>InpC!$F$55*100</f>
        <v>0.15</v>
      </c>
      <c r="L2747" s="219">
        <f>InpC!$F$64*100</f>
        <v>0</v>
      </c>
      <c r="M2747" s="194">
        <f t="shared" si="212"/>
        <v>5.6700259788666827</v>
      </c>
      <c r="N2747" s="194">
        <f t="shared" si="213"/>
        <v>5.6700259788666827</v>
      </c>
    </row>
    <row r="2748" spans="5:14" x14ac:dyDescent="0.25">
      <c r="E2748" s="220">
        <f t="shared" si="214"/>
        <v>46211</v>
      </c>
      <c r="F2748" s="219">
        <f xml:space="preserve"> InpC!$F$28</f>
        <v>4</v>
      </c>
      <c r="G2748" s="217">
        <f t="shared" si="210"/>
        <v>2027</v>
      </c>
      <c r="H2748" s="216">
        <v>5.5233664466972865</v>
      </c>
      <c r="I2748" s="216">
        <v>6.1169195202068538</v>
      </c>
      <c r="J2748" s="194">
        <f t="shared" si="211"/>
        <v>5.8201429834520706</v>
      </c>
      <c r="K2748" s="219">
        <f>InpC!$F$55*100</f>
        <v>0.15</v>
      </c>
      <c r="L2748" s="219">
        <f>InpC!$F$64*100</f>
        <v>0</v>
      </c>
      <c r="M2748" s="194">
        <f t="shared" si="212"/>
        <v>5.6701429834520702</v>
      </c>
      <c r="N2748" s="194">
        <f t="shared" si="213"/>
        <v>5.6701429834520702</v>
      </c>
    </row>
    <row r="2749" spans="5:14" x14ac:dyDescent="0.25">
      <c r="E2749" s="220">
        <f t="shared" si="214"/>
        <v>46212</v>
      </c>
      <c r="F2749" s="219">
        <f xml:space="preserve"> InpC!$F$28</f>
        <v>4</v>
      </c>
      <c r="G2749" s="217">
        <f t="shared" si="210"/>
        <v>2027</v>
      </c>
      <c r="H2749" s="216">
        <v>5.5234835463930709</v>
      </c>
      <c r="I2749" s="216">
        <v>6.1170369487748122</v>
      </c>
      <c r="J2749" s="194">
        <f t="shared" si="211"/>
        <v>5.820260247583942</v>
      </c>
      <c r="K2749" s="219">
        <f>InpC!$F$55*100</f>
        <v>0.15</v>
      </c>
      <c r="L2749" s="219">
        <f>InpC!$F$64*100</f>
        <v>0</v>
      </c>
      <c r="M2749" s="194">
        <f t="shared" si="212"/>
        <v>5.6702602475839416</v>
      </c>
      <c r="N2749" s="194">
        <f t="shared" si="213"/>
        <v>5.6702602475839416</v>
      </c>
    </row>
    <row r="2750" spans="5:14" x14ac:dyDescent="0.25">
      <c r="E2750" s="220">
        <f t="shared" si="214"/>
        <v>46213</v>
      </c>
      <c r="F2750" s="219">
        <f xml:space="preserve"> InpC!$F$28</f>
        <v>4</v>
      </c>
      <c r="G2750" s="217">
        <f t="shared" si="210"/>
        <v>2027</v>
      </c>
      <c r="H2750" s="216">
        <v>5.5236013926502459</v>
      </c>
      <c r="I2750" s="216">
        <v>6.117155126000684</v>
      </c>
      <c r="J2750" s="194">
        <f t="shared" si="211"/>
        <v>5.8203782593254649</v>
      </c>
      <c r="K2750" s="219">
        <f>InpC!$F$55*100</f>
        <v>0.15</v>
      </c>
      <c r="L2750" s="219">
        <f>InpC!$F$64*100</f>
        <v>0</v>
      </c>
      <c r="M2750" s="194">
        <f t="shared" si="212"/>
        <v>5.6703782593254646</v>
      </c>
      <c r="N2750" s="194">
        <f t="shared" si="213"/>
        <v>5.6703782593254646</v>
      </c>
    </row>
    <row r="2751" spans="5:14" x14ac:dyDescent="0.25">
      <c r="E2751" s="220">
        <f t="shared" si="214"/>
        <v>46216</v>
      </c>
      <c r="F2751" s="219">
        <f xml:space="preserve"> InpC!$F$28</f>
        <v>4</v>
      </c>
      <c r="G2751" s="217">
        <f t="shared" si="210"/>
        <v>2027</v>
      </c>
      <c r="H2751" s="216">
        <v>5.5239549778200114</v>
      </c>
      <c r="I2751" s="216">
        <v>6.1175097042057702</v>
      </c>
      <c r="J2751" s="194">
        <f t="shared" si="211"/>
        <v>5.8207323410128904</v>
      </c>
      <c r="K2751" s="219">
        <f>InpC!$F$55*100</f>
        <v>0.15</v>
      </c>
      <c r="L2751" s="219">
        <f>InpC!$F$64*100</f>
        <v>0</v>
      </c>
      <c r="M2751" s="194">
        <f t="shared" si="212"/>
        <v>5.67073234101289</v>
      </c>
      <c r="N2751" s="194">
        <f t="shared" si="213"/>
        <v>5.67073234101289</v>
      </c>
    </row>
    <row r="2752" spans="5:14" x14ac:dyDescent="0.25">
      <c r="E2752" s="220">
        <f t="shared" si="214"/>
        <v>46217</v>
      </c>
      <c r="F2752" s="219">
        <f xml:space="preserve"> InpC!$F$28</f>
        <v>4</v>
      </c>
      <c r="G2752" s="217">
        <f t="shared" si="210"/>
        <v>2027</v>
      </c>
      <c r="H2752" s="216">
        <v>5.5240738265003531</v>
      </c>
      <c r="I2752" s="216">
        <v>6.1176288866693573</v>
      </c>
      <c r="J2752" s="194">
        <f t="shared" si="211"/>
        <v>5.8208513565848552</v>
      </c>
      <c r="K2752" s="219">
        <f>InpC!$F$55*100</f>
        <v>0.15</v>
      </c>
      <c r="L2752" s="219">
        <f>InpC!$F$64*100</f>
        <v>0</v>
      </c>
      <c r="M2752" s="194">
        <f t="shared" si="212"/>
        <v>5.6708513565848548</v>
      </c>
      <c r="N2752" s="194">
        <f t="shared" si="213"/>
        <v>5.6708513565848548</v>
      </c>
    </row>
    <row r="2753" spans="5:14" x14ac:dyDescent="0.25">
      <c r="E2753" s="220">
        <f t="shared" si="214"/>
        <v>46218</v>
      </c>
      <c r="F2753" s="219">
        <f xml:space="preserve"> InpC!$F$28</f>
        <v>4</v>
      </c>
      <c r="G2753" s="217">
        <f t="shared" si="210"/>
        <v>2027</v>
      </c>
      <c r="H2753" s="216">
        <v>5.5241924298292888</v>
      </c>
      <c r="I2753" s="216">
        <v>6.1177478230922899</v>
      </c>
      <c r="J2753" s="194">
        <f t="shared" si="211"/>
        <v>5.8209701264607894</v>
      </c>
      <c r="K2753" s="219">
        <f>InpC!$F$55*100</f>
        <v>0.15</v>
      </c>
      <c r="L2753" s="219">
        <f>InpC!$F$64*100</f>
        <v>0</v>
      </c>
      <c r="M2753" s="194">
        <f t="shared" si="212"/>
        <v>5.670970126460789</v>
      </c>
      <c r="N2753" s="194">
        <f t="shared" si="213"/>
        <v>5.670970126460789</v>
      </c>
    </row>
    <row r="2754" spans="5:14" x14ac:dyDescent="0.25">
      <c r="E2754" s="220">
        <f t="shared" si="214"/>
        <v>46219</v>
      </c>
      <c r="F2754" s="219">
        <f xml:space="preserve"> InpC!$F$28</f>
        <v>4</v>
      </c>
      <c r="G2754" s="217">
        <f t="shared" si="210"/>
        <v>2027</v>
      </c>
      <c r="H2754" s="216">
        <v>5.5243112751864665</v>
      </c>
      <c r="I2754" s="216">
        <v>6.1178670022230097</v>
      </c>
      <c r="J2754" s="194">
        <f t="shared" si="211"/>
        <v>5.8210891387047381</v>
      </c>
      <c r="K2754" s="219">
        <f>InpC!$F$55*100</f>
        <v>0.15</v>
      </c>
      <c r="L2754" s="219">
        <f>InpC!$F$64*100</f>
        <v>0</v>
      </c>
      <c r="M2754" s="194">
        <f t="shared" si="212"/>
        <v>5.6710891387047377</v>
      </c>
      <c r="N2754" s="194">
        <f t="shared" si="213"/>
        <v>5.6710891387047377</v>
      </c>
    </row>
    <row r="2755" spans="5:14" x14ac:dyDescent="0.25">
      <c r="E2755" s="220">
        <f t="shared" si="214"/>
        <v>46220</v>
      </c>
      <c r="F2755" s="219">
        <f xml:space="preserve"> InpC!$F$28</f>
        <v>4</v>
      </c>
      <c r="G2755" s="217">
        <f t="shared" si="210"/>
        <v>2027</v>
      </c>
      <c r="H2755" s="216">
        <v>5.5244303601212463</v>
      </c>
      <c r="I2755" s="216">
        <v>6.1179864216039714</v>
      </c>
      <c r="J2755" s="194">
        <f t="shared" si="211"/>
        <v>5.8212083908626084</v>
      </c>
      <c r="K2755" s="219">
        <f>InpC!$F$55*100</f>
        <v>0.15</v>
      </c>
      <c r="L2755" s="219">
        <f>InpC!$F$64*100</f>
        <v>0</v>
      </c>
      <c r="M2755" s="194">
        <f t="shared" si="212"/>
        <v>5.6712083908626081</v>
      </c>
      <c r="N2755" s="194">
        <f t="shared" si="213"/>
        <v>5.6712083908626081</v>
      </c>
    </row>
    <row r="2756" spans="5:14" x14ac:dyDescent="0.25">
      <c r="E2756" s="220">
        <f t="shared" si="214"/>
        <v>46223</v>
      </c>
      <c r="F2756" s="219">
        <f xml:space="preserve"> InpC!$F$28</f>
        <v>4</v>
      </c>
      <c r="G2756" s="217">
        <f t="shared" si="210"/>
        <v>2027</v>
      </c>
      <c r="H2756" s="216">
        <v>5.5247895177170436</v>
      </c>
      <c r="I2756" s="216">
        <v>6.118346587881085</v>
      </c>
      <c r="J2756" s="194">
        <f t="shared" si="211"/>
        <v>5.8215680527990639</v>
      </c>
      <c r="K2756" s="219">
        <f>InpC!$F$55*100</f>
        <v>0.15</v>
      </c>
      <c r="L2756" s="219">
        <f>InpC!$F$64*100</f>
        <v>0</v>
      </c>
      <c r="M2756" s="194">
        <f t="shared" si="212"/>
        <v>5.6715680527990635</v>
      </c>
      <c r="N2756" s="194">
        <f t="shared" si="213"/>
        <v>5.6715680527990635</v>
      </c>
    </row>
    <row r="2757" spans="5:14" x14ac:dyDescent="0.25">
      <c r="E2757" s="220">
        <f t="shared" si="214"/>
        <v>46224</v>
      </c>
      <c r="F2757" s="219">
        <f xml:space="preserve"> InpC!$F$28</f>
        <v>4</v>
      </c>
      <c r="G2757" s="217">
        <f t="shared" si="210"/>
        <v>2027</v>
      </c>
      <c r="H2757" s="216">
        <v>5.5249097813723225</v>
      </c>
      <c r="I2757" s="216">
        <v>6.1184671892922315</v>
      </c>
      <c r="J2757" s="194">
        <f t="shared" si="211"/>
        <v>5.8216884853322775</v>
      </c>
      <c r="K2757" s="219">
        <f>InpC!$F$55*100</f>
        <v>0.15</v>
      </c>
      <c r="L2757" s="219">
        <f>InpC!$F$64*100</f>
        <v>0</v>
      </c>
      <c r="M2757" s="194">
        <f t="shared" si="212"/>
        <v>5.6716884853322771</v>
      </c>
      <c r="N2757" s="194">
        <f t="shared" si="213"/>
        <v>5.6716884853322771</v>
      </c>
    </row>
    <row r="2758" spans="5:14" x14ac:dyDescent="0.25">
      <c r="E2758" s="220">
        <f t="shared" si="214"/>
        <v>46225</v>
      </c>
      <c r="F2758" s="219">
        <f xml:space="preserve"> InpC!$F$28</f>
        <v>4</v>
      </c>
      <c r="G2758" s="217">
        <f t="shared" si="210"/>
        <v>2027</v>
      </c>
      <c r="H2758" s="216">
        <v>5.5250300274358288</v>
      </c>
      <c r="I2758" s="216">
        <v>6.1185877730619564</v>
      </c>
      <c r="J2758" s="194">
        <f t="shared" si="211"/>
        <v>5.8218089002488931</v>
      </c>
      <c r="K2758" s="219">
        <f>InpC!$F$55*100</f>
        <v>0.15</v>
      </c>
      <c r="L2758" s="219">
        <f>InpC!$F$64*100</f>
        <v>0</v>
      </c>
      <c r="M2758" s="194">
        <f t="shared" si="212"/>
        <v>5.6718089002488927</v>
      </c>
      <c r="N2758" s="194">
        <f t="shared" si="213"/>
        <v>5.6718089002488927</v>
      </c>
    </row>
    <row r="2759" spans="5:14" x14ac:dyDescent="0.25">
      <c r="E2759" s="220">
        <f t="shared" si="214"/>
        <v>46226</v>
      </c>
      <c r="F2759" s="219">
        <f xml:space="preserve"> InpC!$F$28</f>
        <v>4</v>
      </c>
      <c r="G2759" s="217">
        <f t="shared" ref="G2759:G2822" si="215">YEAR(E2759) + IF(MONTH(E2759) &gt;= F2759, 1, 0)</f>
        <v>2027</v>
      </c>
      <c r="H2759" s="216">
        <v>5.5251504983730104</v>
      </c>
      <c r="I2759" s="216">
        <v>6.1187085823367182</v>
      </c>
      <c r="J2759" s="194">
        <f t="shared" ref="J2759:J2822" si="216">IFERROR(AVERAGE(H2759:I2759),"")</f>
        <v>5.8219295403548639</v>
      </c>
      <c r="K2759" s="219">
        <f>InpC!$F$55*100</f>
        <v>0.15</v>
      </c>
      <c r="L2759" s="219">
        <f>InpC!$F$64*100</f>
        <v>0</v>
      </c>
      <c r="M2759" s="194">
        <f t="shared" ref="M2759:M2822" si="217" xml:space="preserve"> IFERROR(J2759 - K2759,"")</f>
        <v>5.6719295403548635</v>
      </c>
      <c r="N2759" s="194">
        <f t="shared" ref="N2759:N2822" si="218">IFERROR(J2759-K2759+L2759,"")</f>
        <v>5.6719295403548635</v>
      </c>
    </row>
    <row r="2760" spans="5:14" x14ac:dyDescent="0.25">
      <c r="E2760" s="220">
        <f t="shared" ref="E2760:E2823" si="219">WORKDAY(E2759,1,)</f>
        <v>46227</v>
      </c>
      <c r="F2760" s="219">
        <f xml:space="preserve"> InpC!$F$28</f>
        <v>4</v>
      </c>
      <c r="G2760" s="217">
        <f t="shared" si="215"/>
        <v>2027</v>
      </c>
      <c r="H2760" s="216">
        <v>5.5252714366498923</v>
      </c>
      <c r="I2760" s="216">
        <v>6.1188298602634861</v>
      </c>
      <c r="J2760" s="194">
        <f t="shared" si="216"/>
        <v>5.8220506484566892</v>
      </c>
      <c r="K2760" s="219">
        <f>InpC!$F$55*100</f>
        <v>0.15</v>
      </c>
      <c r="L2760" s="219">
        <f>InpC!$F$64*100</f>
        <v>0</v>
      </c>
      <c r="M2760" s="194">
        <f t="shared" si="217"/>
        <v>5.6720506484566888</v>
      </c>
      <c r="N2760" s="194">
        <f t="shared" si="218"/>
        <v>5.6720506484566888</v>
      </c>
    </row>
    <row r="2761" spans="5:14" x14ac:dyDescent="0.25">
      <c r="E2761" s="220">
        <f t="shared" si="219"/>
        <v>46230</v>
      </c>
      <c r="F2761" s="219">
        <f xml:space="preserve"> InpC!$F$28</f>
        <v>4</v>
      </c>
      <c r="G2761" s="217">
        <f t="shared" si="215"/>
        <v>2027</v>
      </c>
      <c r="H2761" s="216">
        <v>5.5256350716793357</v>
      </c>
      <c r="I2761" s="216">
        <v>6.1191945165449235</v>
      </c>
      <c r="J2761" s="194">
        <f t="shared" si="216"/>
        <v>5.8224147941121291</v>
      </c>
      <c r="K2761" s="219">
        <f>InpC!$F$55*100</f>
        <v>0.15</v>
      </c>
      <c r="L2761" s="219">
        <f>InpC!$F$64*100</f>
        <v>0</v>
      </c>
      <c r="M2761" s="194">
        <f t="shared" si="217"/>
        <v>5.6724147941121288</v>
      </c>
      <c r="N2761" s="194">
        <f t="shared" si="218"/>
        <v>5.6724147941121288</v>
      </c>
    </row>
    <row r="2762" spans="5:14" x14ac:dyDescent="0.25">
      <c r="E2762" s="220">
        <f t="shared" si="219"/>
        <v>46231</v>
      </c>
      <c r="F2762" s="219">
        <f xml:space="preserve"> InpC!$F$28</f>
        <v>4</v>
      </c>
      <c r="G2762" s="217">
        <f t="shared" si="215"/>
        <v>2027</v>
      </c>
      <c r="H2762" s="216">
        <v>5.525757120573993</v>
      </c>
      <c r="I2762" s="216">
        <v>6.1193169082078169</v>
      </c>
      <c r="J2762" s="194">
        <f t="shared" si="216"/>
        <v>5.822537014390905</v>
      </c>
      <c r="K2762" s="219">
        <f>InpC!$F$55*100</f>
        <v>0.15</v>
      </c>
      <c r="L2762" s="219">
        <f>InpC!$F$64*100</f>
        <v>0</v>
      </c>
      <c r="M2762" s="194">
        <f t="shared" si="217"/>
        <v>5.6725370143909046</v>
      </c>
      <c r="N2762" s="194">
        <f t="shared" si="218"/>
        <v>5.6725370143909046</v>
      </c>
    </row>
    <row r="2763" spans="5:14" x14ac:dyDescent="0.25">
      <c r="E2763" s="220">
        <f t="shared" si="219"/>
        <v>46232</v>
      </c>
      <c r="F2763" s="219">
        <f xml:space="preserve"> InpC!$F$28</f>
        <v>4</v>
      </c>
      <c r="G2763" s="217">
        <f t="shared" si="215"/>
        <v>2027</v>
      </c>
      <c r="H2763" s="216">
        <v>5.525878889283109</v>
      </c>
      <c r="I2763" s="216">
        <v>6.1194390188980652</v>
      </c>
      <c r="J2763" s="194">
        <f t="shared" si="216"/>
        <v>5.8226589540905866</v>
      </c>
      <c r="K2763" s="219">
        <f>InpC!$F$55*100</f>
        <v>0.15</v>
      </c>
      <c r="L2763" s="219">
        <f>InpC!$F$64*100</f>
        <v>0</v>
      </c>
      <c r="M2763" s="194">
        <f t="shared" si="217"/>
        <v>5.6726589540905863</v>
      </c>
      <c r="N2763" s="194">
        <f t="shared" si="218"/>
        <v>5.6726589540905863</v>
      </c>
    </row>
    <row r="2764" spans="5:14" x14ac:dyDescent="0.25">
      <c r="E2764" s="220">
        <f t="shared" si="219"/>
        <v>46233</v>
      </c>
      <c r="F2764" s="219">
        <f xml:space="preserve"> InpC!$F$28</f>
        <v>4</v>
      </c>
      <c r="G2764" s="217">
        <f t="shared" si="215"/>
        <v>2027</v>
      </c>
      <c r="H2764" s="216">
        <v>5.5260011106285978</v>
      </c>
      <c r="I2764" s="216">
        <v>6.119561583495714</v>
      </c>
      <c r="J2764" s="194">
        <f t="shared" si="216"/>
        <v>5.8227813470621559</v>
      </c>
      <c r="K2764" s="219">
        <f>InpC!$F$55*100</f>
        <v>0.15</v>
      </c>
      <c r="L2764" s="219">
        <f>InpC!$F$64*100</f>
        <v>0</v>
      </c>
      <c r="M2764" s="194">
        <f t="shared" si="217"/>
        <v>5.6727813470621555</v>
      </c>
      <c r="N2764" s="194">
        <f t="shared" si="218"/>
        <v>5.6727813470621555</v>
      </c>
    </row>
    <row r="2765" spans="5:14" x14ac:dyDescent="0.25">
      <c r="E2765" s="220">
        <f t="shared" si="219"/>
        <v>46234</v>
      </c>
      <c r="F2765" s="219">
        <f xml:space="preserve"> InpC!$F$28</f>
        <v>4</v>
      </c>
      <c r="G2765" s="217">
        <f t="shared" si="215"/>
        <v>2027</v>
      </c>
      <c r="H2765" s="216">
        <v>5.5261232923249137</v>
      </c>
      <c r="I2765" s="216">
        <v>6.1196841083326126</v>
      </c>
      <c r="J2765" s="194">
        <f t="shared" si="216"/>
        <v>5.8229037003287631</v>
      </c>
      <c r="K2765" s="219">
        <f>InpC!$F$55*100</f>
        <v>0.15</v>
      </c>
      <c r="L2765" s="219">
        <f>InpC!$F$64*100</f>
        <v>0</v>
      </c>
      <c r="M2765" s="194">
        <f t="shared" si="217"/>
        <v>5.6729037003287628</v>
      </c>
      <c r="N2765" s="194">
        <f t="shared" si="218"/>
        <v>5.6729037003287628</v>
      </c>
    </row>
    <row r="2766" spans="5:14" x14ac:dyDescent="0.25">
      <c r="E2766" s="220">
        <f t="shared" si="219"/>
        <v>46237</v>
      </c>
      <c r="F2766" s="219">
        <f xml:space="preserve"> InpC!$F$28</f>
        <v>4</v>
      </c>
      <c r="G2766" s="217">
        <f t="shared" si="215"/>
        <v>2027</v>
      </c>
      <c r="H2766" s="216">
        <v>5.5264915343520959</v>
      </c>
      <c r="I2766" s="216">
        <v>6.1200533845460869</v>
      </c>
      <c r="J2766" s="194">
        <f t="shared" si="216"/>
        <v>5.8232724594490914</v>
      </c>
      <c r="K2766" s="219">
        <f>InpC!$F$55*100</f>
        <v>0.15</v>
      </c>
      <c r="L2766" s="219">
        <f>InpC!$F$64*100</f>
        <v>0</v>
      </c>
      <c r="M2766" s="194">
        <f t="shared" si="217"/>
        <v>5.6732724594490911</v>
      </c>
      <c r="N2766" s="194">
        <f t="shared" si="218"/>
        <v>5.6732724594490911</v>
      </c>
    </row>
    <row r="2767" spans="5:14" x14ac:dyDescent="0.25">
      <c r="E2767" s="220">
        <f t="shared" si="219"/>
        <v>46238</v>
      </c>
      <c r="F2767" s="219">
        <f xml:space="preserve"> InpC!$F$28</f>
        <v>4</v>
      </c>
      <c r="G2767" s="217">
        <f t="shared" si="215"/>
        <v>2027</v>
      </c>
      <c r="H2767" s="216">
        <v>5.526614512614314</v>
      </c>
      <c r="I2767" s="216">
        <v>6.1201767081852321</v>
      </c>
      <c r="J2767" s="194">
        <f t="shared" si="216"/>
        <v>5.823395610399773</v>
      </c>
      <c r="K2767" s="219">
        <f>InpC!$F$55*100</f>
        <v>0.15</v>
      </c>
      <c r="L2767" s="219">
        <f>InpC!$F$64*100</f>
        <v>0</v>
      </c>
      <c r="M2767" s="194">
        <f t="shared" si="217"/>
        <v>5.6733956103997727</v>
      </c>
      <c r="N2767" s="194">
        <f t="shared" si="218"/>
        <v>5.6733956103997727</v>
      </c>
    </row>
    <row r="2768" spans="5:14" x14ac:dyDescent="0.25">
      <c r="E2768" s="220">
        <f t="shared" si="219"/>
        <v>46239</v>
      </c>
      <c r="F2768" s="219">
        <f xml:space="preserve"> InpC!$F$28</f>
        <v>4</v>
      </c>
      <c r="G2768" s="217">
        <f t="shared" si="215"/>
        <v>2027</v>
      </c>
      <c r="H2768" s="216">
        <v>5.5267379288094443</v>
      </c>
      <c r="I2768" s="216">
        <v>6.1203004709870168</v>
      </c>
      <c r="J2768" s="194">
        <f t="shared" si="216"/>
        <v>5.8235191998982305</v>
      </c>
      <c r="K2768" s="219">
        <f>InpC!$F$55*100</f>
        <v>0.15</v>
      </c>
      <c r="L2768" s="219">
        <f>InpC!$F$64*100</f>
        <v>0</v>
      </c>
      <c r="M2768" s="194">
        <f t="shared" si="217"/>
        <v>5.6735191998982302</v>
      </c>
      <c r="N2768" s="194">
        <f t="shared" si="218"/>
        <v>5.6735191998982302</v>
      </c>
    </row>
    <row r="2769" spans="5:14" x14ac:dyDescent="0.25">
      <c r="E2769" s="220">
        <f t="shared" si="219"/>
        <v>46240</v>
      </c>
      <c r="F2769" s="219">
        <f xml:space="preserve"> InpC!$F$28</f>
        <v>4</v>
      </c>
      <c r="G2769" s="217">
        <f t="shared" si="215"/>
        <v>2027</v>
      </c>
      <c r="H2769" s="216">
        <v>5.5268612906502534</v>
      </c>
      <c r="I2769" s="216">
        <v>6.1204241792815806</v>
      </c>
      <c r="J2769" s="194">
        <f t="shared" si="216"/>
        <v>5.823642734965917</v>
      </c>
      <c r="K2769" s="219">
        <f>InpC!$F$55*100</f>
        <v>0.15</v>
      </c>
      <c r="L2769" s="219">
        <f>InpC!$F$64*100</f>
        <v>0</v>
      </c>
      <c r="M2769" s="194">
        <f t="shared" si="217"/>
        <v>5.6736427349659166</v>
      </c>
      <c r="N2769" s="194">
        <f t="shared" si="218"/>
        <v>5.6736427349659166</v>
      </c>
    </row>
    <row r="2770" spans="5:14" x14ac:dyDescent="0.25">
      <c r="E2770" s="220">
        <f t="shared" si="219"/>
        <v>46241</v>
      </c>
      <c r="F2770" s="219">
        <f xml:space="preserve"> InpC!$F$28</f>
        <v>4</v>
      </c>
      <c r="G2770" s="217">
        <f t="shared" si="215"/>
        <v>2027</v>
      </c>
      <c r="H2770" s="216">
        <v>5.5269850855228286</v>
      </c>
      <c r="I2770" s="216">
        <v>6.1205483218238488</v>
      </c>
      <c r="J2770" s="194">
        <f t="shared" si="216"/>
        <v>5.8237667036733392</v>
      </c>
      <c r="K2770" s="219">
        <f>InpC!$F$55*100</f>
        <v>0.15</v>
      </c>
      <c r="L2770" s="219">
        <f>InpC!$F$64*100</f>
        <v>0</v>
      </c>
      <c r="M2770" s="194">
        <f t="shared" si="217"/>
        <v>5.6737667036733388</v>
      </c>
      <c r="N2770" s="194">
        <f t="shared" si="218"/>
        <v>5.6737667036733388</v>
      </c>
    </row>
    <row r="2771" spans="5:14" x14ac:dyDescent="0.25">
      <c r="E2771" s="220">
        <f t="shared" si="219"/>
        <v>46244</v>
      </c>
      <c r="F2771" s="219">
        <f xml:space="preserve"> InpC!$F$28</f>
        <v>4</v>
      </c>
      <c r="G2771" s="217">
        <f t="shared" si="215"/>
        <v>2027</v>
      </c>
      <c r="H2771" s="216">
        <v>5.5273570844752262</v>
      </c>
      <c r="I2771" s="216">
        <v>6.1209213655093686</v>
      </c>
      <c r="J2771" s="194">
        <f t="shared" si="216"/>
        <v>5.8241392249922974</v>
      </c>
      <c r="K2771" s="219">
        <f>InpC!$F$55*100</f>
        <v>0.15</v>
      </c>
      <c r="L2771" s="219">
        <f>InpC!$F$64*100</f>
        <v>0</v>
      </c>
      <c r="M2771" s="194">
        <f t="shared" si="217"/>
        <v>5.6741392249922971</v>
      </c>
      <c r="N2771" s="194">
        <f t="shared" si="218"/>
        <v>5.6741392249922971</v>
      </c>
    </row>
    <row r="2772" spans="5:14" x14ac:dyDescent="0.25">
      <c r="E2772" s="220">
        <f t="shared" si="219"/>
        <v>46245</v>
      </c>
      <c r="F2772" s="219">
        <f xml:space="preserve"> InpC!$F$28</f>
        <v>4</v>
      </c>
      <c r="G2772" s="217">
        <f t="shared" si="215"/>
        <v>2027</v>
      </c>
      <c r="H2772" s="216">
        <v>5.5274816072935273</v>
      </c>
      <c r="I2772" s="216">
        <v>6.1210462380409725</v>
      </c>
      <c r="J2772" s="194">
        <f t="shared" si="216"/>
        <v>5.8242639226672495</v>
      </c>
      <c r="K2772" s="219">
        <f>InpC!$F$55*100</f>
        <v>0.15</v>
      </c>
      <c r="L2772" s="219">
        <f>InpC!$F$64*100</f>
        <v>0</v>
      </c>
      <c r="M2772" s="194">
        <f t="shared" si="217"/>
        <v>5.6742639226672491</v>
      </c>
      <c r="N2772" s="194">
        <f t="shared" si="218"/>
        <v>5.6742639226672491</v>
      </c>
    </row>
    <row r="2773" spans="5:14" x14ac:dyDescent="0.25">
      <c r="E2773" s="220">
        <f t="shared" si="219"/>
        <v>46246</v>
      </c>
      <c r="F2773" s="219">
        <f xml:space="preserve"> InpC!$F$28</f>
        <v>4</v>
      </c>
      <c r="G2773" s="217">
        <f t="shared" si="215"/>
        <v>2027</v>
      </c>
      <c r="H2773" s="216">
        <v>5.5276060610520927</v>
      </c>
      <c r="I2773" s="216">
        <v>6.1211710413186404</v>
      </c>
      <c r="J2773" s="194">
        <f t="shared" si="216"/>
        <v>5.8243885511853666</v>
      </c>
      <c r="K2773" s="219">
        <f>InpC!$F$55*100</f>
        <v>0.15</v>
      </c>
      <c r="L2773" s="219">
        <f>InpC!$F$64*100</f>
        <v>0</v>
      </c>
      <c r="M2773" s="194">
        <f t="shared" si="217"/>
        <v>5.6743885511853662</v>
      </c>
      <c r="N2773" s="194">
        <f t="shared" si="218"/>
        <v>5.6743885511853662</v>
      </c>
    </row>
    <row r="2774" spans="5:14" x14ac:dyDescent="0.25">
      <c r="E2774" s="220">
        <f t="shared" si="219"/>
        <v>46247</v>
      </c>
      <c r="F2774" s="219">
        <f xml:space="preserve"> InpC!$F$28</f>
        <v>4</v>
      </c>
      <c r="G2774" s="217">
        <f t="shared" si="215"/>
        <v>2027</v>
      </c>
      <c r="H2774" s="216">
        <v>5.527730933138697</v>
      </c>
      <c r="I2774" s="216">
        <v>6.1212962640989854</v>
      </c>
      <c r="J2774" s="194">
        <f t="shared" si="216"/>
        <v>5.8245135986188412</v>
      </c>
      <c r="K2774" s="219">
        <f>InpC!$F$55*100</f>
        <v>0.15</v>
      </c>
      <c r="L2774" s="219">
        <f>InpC!$F$64*100</f>
        <v>0</v>
      </c>
      <c r="M2774" s="194">
        <f t="shared" si="217"/>
        <v>5.6745135986188409</v>
      </c>
      <c r="N2774" s="194">
        <f t="shared" si="218"/>
        <v>5.6745135986188409</v>
      </c>
    </row>
    <row r="2775" spans="5:14" x14ac:dyDescent="0.25">
      <c r="E2775" s="220">
        <f t="shared" si="219"/>
        <v>46248</v>
      </c>
      <c r="F2775" s="219">
        <f xml:space="preserve"> InpC!$F$28</f>
        <v>4</v>
      </c>
      <c r="G2775" s="217">
        <f t="shared" si="215"/>
        <v>2027</v>
      </c>
      <c r="H2775" s="216">
        <v>5.5278557312637533</v>
      </c>
      <c r="I2775" s="216">
        <v>6.1214214127098154</v>
      </c>
      <c r="J2775" s="194">
        <f t="shared" si="216"/>
        <v>5.8246385719867844</v>
      </c>
      <c r="K2775" s="219">
        <f>InpC!$F$55*100</f>
        <v>0.15</v>
      </c>
      <c r="L2775" s="219">
        <f>InpC!$F$64*100</f>
        <v>0</v>
      </c>
      <c r="M2775" s="194">
        <f t="shared" si="217"/>
        <v>5.674638571986784</v>
      </c>
      <c r="N2775" s="194">
        <f t="shared" si="218"/>
        <v>5.674638571986784</v>
      </c>
    </row>
    <row r="2776" spans="5:14" x14ac:dyDescent="0.25">
      <c r="E2776" s="220">
        <f t="shared" si="219"/>
        <v>46251</v>
      </c>
      <c r="F2776" s="219">
        <f xml:space="preserve"> InpC!$F$28</f>
        <v>4</v>
      </c>
      <c r="G2776" s="217">
        <f t="shared" si="215"/>
        <v>2027</v>
      </c>
      <c r="H2776" s="216">
        <v>5.5282313717975651</v>
      </c>
      <c r="I2776" s="216">
        <v>6.1217981081996387</v>
      </c>
      <c r="J2776" s="194">
        <f t="shared" si="216"/>
        <v>5.8250147399986023</v>
      </c>
      <c r="K2776" s="219">
        <f>InpC!$F$55*100</f>
        <v>0.15</v>
      </c>
      <c r="L2776" s="219">
        <f>InpC!$F$64*100</f>
        <v>0</v>
      </c>
      <c r="M2776" s="194">
        <f t="shared" si="217"/>
        <v>5.675014739998602</v>
      </c>
      <c r="N2776" s="194">
        <f t="shared" si="218"/>
        <v>5.675014739998602</v>
      </c>
    </row>
    <row r="2777" spans="5:14" x14ac:dyDescent="0.25">
      <c r="E2777" s="220">
        <f t="shared" si="219"/>
        <v>46252</v>
      </c>
      <c r="F2777" s="219">
        <f xml:space="preserve"> InpC!$F$28</f>
        <v>4</v>
      </c>
      <c r="G2777" s="217">
        <f t="shared" si="215"/>
        <v>2027</v>
      </c>
      <c r="H2777" s="216">
        <v>5.5283570741661237</v>
      </c>
      <c r="I2777" s="216">
        <v>6.1219241635926513</v>
      </c>
      <c r="J2777" s="194">
        <f t="shared" si="216"/>
        <v>5.8251406188793879</v>
      </c>
      <c r="K2777" s="219">
        <f>InpC!$F$55*100</f>
        <v>0.15</v>
      </c>
      <c r="L2777" s="219">
        <f>InpC!$F$64*100</f>
        <v>0</v>
      </c>
      <c r="M2777" s="194">
        <f t="shared" si="217"/>
        <v>5.6751406188793876</v>
      </c>
      <c r="N2777" s="194">
        <f t="shared" si="218"/>
        <v>5.6751406188793876</v>
      </c>
    </row>
    <row r="2778" spans="5:14" x14ac:dyDescent="0.25">
      <c r="E2778" s="220">
        <f t="shared" si="219"/>
        <v>46253</v>
      </c>
      <c r="F2778" s="219">
        <f xml:space="preserve"> InpC!$F$28</f>
        <v>4</v>
      </c>
      <c r="G2778" s="217">
        <f t="shared" si="215"/>
        <v>2027</v>
      </c>
      <c r="H2778" s="216">
        <v>5.5284826903183593</v>
      </c>
      <c r="I2778" s="216">
        <v>6.1220501325270238</v>
      </c>
      <c r="J2778" s="194">
        <f t="shared" si="216"/>
        <v>5.8252664114226915</v>
      </c>
      <c r="K2778" s="219">
        <f>InpC!$F$55*100</f>
        <v>0.15</v>
      </c>
      <c r="L2778" s="219">
        <f>InpC!$F$64*100</f>
        <v>0</v>
      </c>
      <c r="M2778" s="194">
        <f t="shared" si="217"/>
        <v>5.6752664114226912</v>
      </c>
      <c r="N2778" s="194">
        <f t="shared" si="218"/>
        <v>5.6752664114226912</v>
      </c>
    </row>
    <row r="2779" spans="5:14" x14ac:dyDescent="0.25">
      <c r="E2779" s="220">
        <f t="shared" si="219"/>
        <v>46254</v>
      </c>
      <c r="F2779" s="219">
        <f xml:space="preserve"> InpC!$F$28</f>
        <v>4</v>
      </c>
      <c r="G2779" s="217">
        <f t="shared" si="215"/>
        <v>2027</v>
      </c>
      <c r="H2779" s="216">
        <v>5.5286087076441337</v>
      </c>
      <c r="I2779" s="216">
        <v>6.1221765037613896</v>
      </c>
      <c r="J2779" s="194">
        <f t="shared" si="216"/>
        <v>5.8253926057027616</v>
      </c>
      <c r="K2779" s="219">
        <f>InpC!$F$55*100</f>
        <v>0.15</v>
      </c>
      <c r="L2779" s="219">
        <f>InpC!$F$64*100</f>
        <v>0</v>
      </c>
      <c r="M2779" s="194">
        <f t="shared" si="217"/>
        <v>5.6753926057027613</v>
      </c>
      <c r="N2779" s="194">
        <f t="shared" si="218"/>
        <v>5.6753926057027613</v>
      </c>
    </row>
    <row r="2780" spans="5:14" x14ac:dyDescent="0.25">
      <c r="E2780" s="220">
        <f t="shared" si="219"/>
        <v>46255</v>
      </c>
      <c r="F2780" s="219">
        <f xml:space="preserve"> InpC!$F$28</f>
        <v>4</v>
      </c>
      <c r="G2780" s="217">
        <f t="shared" si="215"/>
        <v>2027</v>
      </c>
      <c r="H2780" s="216">
        <v>5.5287346338516397</v>
      </c>
      <c r="I2780" s="216">
        <v>6.1223027836213806</v>
      </c>
      <c r="J2780" s="194">
        <f t="shared" si="216"/>
        <v>5.8255187087365101</v>
      </c>
      <c r="K2780" s="219">
        <f>InpC!$F$55*100</f>
        <v>0.15</v>
      </c>
      <c r="L2780" s="219">
        <f>InpC!$F$64*100</f>
        <v>0</v>
      </c>
      <c r="M2780" s="194">
        <f t="shared" si="217"/>
        <v>5.6755187087365098</v>
      </c>
      <c r="N2780" s="194">
        <f t="shared" si="218"/>
        <v>5.6755187087365098</v>
      </c>
    </row>
    <row r="2781" spans="5:14" x14ac:dyDescent="0.25">
      <c r="E2781" s="220">
        <f t="shared" si="219"/>
        <v>46258</v>
      </c>
      <c r="F2781" s="219">
        <f xml:space="preserve"> InpC!$F$28</f>
        <v>4</v>
      </c>
      <c r="G2781" s="217">
        <f t="shared" si="215"/>
        <v>2027</v>
      </c>
      <c r="H2781" s="216">
        <v>5.5291138006211327</v>
      </c>
      <c r="I2781" s="216">
        <v>6.1226830152455003</v>
      </c>
      <c r="J2781" s="194">
        <f t="shared" si="216"/>
        <v>5.825898407933316</v>
      </c>
      <c r="K2781" s="219">
        <f>InpC!$F$55*100</f>
        <v>0.15</v>
      </c>
      <c r="L2781" s="219">
        <f>InpC!$F$64*100</f>
        <v>0</v>
      </c>
      <c r="M2781" s="194">
        <f t="shared" si="217"/>
        <v>5.6758984079333157</v>
      </c>
      <c r="N2781" s="194">
        <f t="shared" si="218"/>
        <v>5.6758984079333157</v>
      </c>
    </row>
    <row r="2782" spans="5:14" x14ac:dyDescent="0.25">
      <c r="E2782" s="220">
        <f t="shared" si="219"/>
        <v>46259</v>
      </c>
      <c r="F2782" s="219">
        <f xml:space="preserve"> InpC!$F$28</f>
        <v>4</v>
      </c>
      <c r="G2782" s="217">
        <f t="shared" si="215"/>
        <v>2027</v>
      </c>
      <c r="H2782" s="216">
        <v>5.5292403175292826</v>
      </c>
      <c r="I2782" s="216">
        <v>6.1228098874642312</v>
      </c>
      <c r="J2782" s="194">
        <f t="shared" si="216"/>
        <v>5.8260251024967573</v>
      </c>
      <c r="K2782" s="219">
        <f>InpC!$F$55*100</f>
        <v>0.15</v>
      </c>
      <c r="L2782" s="219">
        <f>InpC!$F$64*100</f>
        <v>0</v>
      </c>
      <c r="M2782" s="194">
        <f t="shared" si="217"/>
        <v>5.676025102496757</v>
      </c>
      <c r="N2782" s="194">
        <f t="shared" si="218"/>
        <v>5.676025102496757</v>
      </c>
    </row>
    <row r="2783" spans="5:14" x14ac:dyDescent="0.25">
      <c r="E2783" s="220">
        <f t="shared" si="219"/>
        <v>46260</v>
      </c>
      <c r="F2783" s="219">
        <f xml:space="preserve"> InpC!$F$28</f>
        <v>4</v>
      </c>
      <c r="G2783" s="217">
        <f t="shared" si="215"/>
        <v>2027</v>
      </c>
      <c r="H2783" s="216">
        <v>5.5293672209068667</v>
      </c>
      <c r="I2783" s="216">
        <v>6.122937147237506</v>
      </c>
      <c r="J2783" s="194">
        <f t="shared" si="216"/>
        <v>5.8261521840721864</v>
      </c>
      <c r="K2783" s="219">
        <f>InpC!$F$55*100</f>
        <v>0.15</v>
      </c>
      <c r="L2783" s="219">
        <f>InpC!$F$64*100</f>
        <v>0</v>
      </c>
      <c r="M2783" s="194">
        <f t="shared" si="217"/>
        <v>5.676152184072186</v>
      </c>
      <c r="N2783" s="194">
        <f t="shared" si="218"/>
        <v>5.676152184072186</v>
      </c>
    </row>
    <row r="2784" spans="5:14" x14ac:dyDescent="0.25">
      <c r="E2784" s="220">
        <f t="shared" si="219"/>
        <v>46261</v>
      </c>
      <c r="F2784" s="219">
        <f xml:space="preserve"> InpC!$F$28</f>
        <v>4</v>
      </c>
      <c r="G2784" s="217">
        <f t="shared" si="215"/>
        <v>2027</v>
      </c>
      <c r="H2784" s="216">
        <v>5.5294940184603014</v>
      </c>
      <c r="I2784" s="216">
        <v>6.1230643008892471</v>
      </c>
      <c r="J2784" s="194">
        <f t="shared" si="216"/>
        <v>5.8262791596747743</v>
      </c>
      <c r="K2784" s="219">
        <f>InpC!$F$55*100</f>
        <v>0.15</v>
      </c>
      <c r="L2784" s="219">
        <f>InpC!$F$64*100</f>
        <v>0</v>
      </c>
      <c r="M2784" s="194">
        <f t="shared" si="217"/>
        <v>5.6762791596747739</v>
      </c>
      <c r="N2784" s="194">
        <f t="shared" si="218"/>
        <v>5.6762791596747739</v>
      </c>
    </row>
    <row r="2785" spans="5:14" x14ac:dyDescent="0.25">
      <c r="E2785" s="220">
        <f t="shared" si="219"/>
        <v>46262</v>
      </c>
      <c r="F2785" s="219">
        <f xml:space="preserve"> InpC!$F$28</f>
        <v>4</v>
      </c>
      <c r="G2785" s="217">
        <f t="shared" si="215"/>
        <v>2027</v>
      </c>
      <c r="H2785" s="216">
        <v>5.5296211975817133</v>
      </c>
      <c r="I2785" s="216">
        <v>6.1231918371803529</v>
      </c>
      <c r="J2785" s="194">
        <f t="shared" si="216"/>
        <v>5.8264065173810327</v>
      </c>
      <c r="K2785" s="219">
        <f>InpC!$F$55*100</f>
        <v>0.15</v>
      </c>
      <c r="L2785" s="219">
        <f>InpC!$F$64*100</f>
        <v>0</v>
      </c>
      <c r="M2785" s="194">
        <f t="shared" si="217"/>
        <v>5.6764065173810323</v>
      </c>
      <c r="N2785" s="194">
        <f t="shared" si="218"/>
        <v>5.6764065173810323</v>
      </c>
    </row>
    <row r="2786" spans="5:14" x14ac:dyDescent="0.25">
      <c r="E2786" s="220">
        <f t="shared" si="219"/>
        <v>46265</v>
      </c>
      <c r="F2786" s="219">
        <f xml:space="preserve"> InpC!$F$28</f>
        <v>4</v>
      </c>
      <c r="G2786" s="217">
        <f t="shared" si="215"/>
        <v>2027</v>
      </c>
      <c r="H2786" s="216">
        <v>5.5300030404724643</v>
      </c>
      <c r="I2786" s="216">
        <v>6.1235747524368556</v>
      </c>
      <c r="J2786" s="194">
        <f t="shared" si="216"/>
        <v>5.8267888964546604</v>
      </c>
      <c r="K2786" s="219">
        <f>InpC!$F$55*100</f>
        <v>0.15</v>
      </c>
      <c r="L2786" s="219">
        <f>InpC!$F$64*100</f>
        <v>0</v>
      </c>
      <c r="M2786" s="194">
        <f t="shared" si="217"/>
        <v>5.67678889645466</v>
      </c>
      <c r="N2786" s="194">
        <f t="shared" si="218"/>
        <v>5.67678889645466</v>
      </c>
    </row>
    <row r="2787" spans="5:14" x14ac:dyDescent="0.25">
      <c r="E2787" s="220">
        <f t="shared" si="219"/>
        <v>46266</v>
      </c>
      <c r="F2787" s="219">
        <f xml:space="preserve"> InpC!$F$28</f>
        <v>4</v>
      </c>
      <c r="G2787" s="217">
        <f t="shared" si="215"/>
        <v>2027</v>
      </c>
      <c r="H2787" s="216">
        <v>5.5301304967488862</v>
      </c>
      <c r="I2787" s="216">
        <v>6.1237025666604605</v>
      </c>
      <c r="J2787" s="194">
        <f t="shared" si="216"/>
        <v>5.8269165317046738</v>
      </c>
      <c r="K2787" s="219">
        <f>InpC!$F$55*100</f>
        <v>0.15</v>
      </c>
      <c r="L2787" s="219">
        <f>InpC!$F$64*100</f>
        <v>0</v>
      </c>
      <c r="M2787" s="194">
        <f t="shared" si="217"/>
        <v>5.6769165317046735</v>
      </c>
      <c r="N2787" s="194">
        <f t="shared" si="218"/>
        <v>5.6769165317046735</v>
      </c>
    </row>
    <row r="2788" spans="5:14" x14ac:dyDescent="0.25">
      <c r="E2788" s="220">
        <f t="shared" si="219"/>
        <v>46267</v>
      </c>
      <c r="F2788" s="219">
        <f xml:space="preserve"> InpC!$F$28</f>
        <v>4</v>
      </c>
      <c r="G2788" s="217">
        <f t="shared" si="215"/>
        <v>2027</v>
      </c>
      <c r="H2788" s="216">
        <v>5.5302583223397095</v>
      </c>
      <c r="I2788" s="216">
        <v>6.1238307512354151</v>
      </c>
      <c r="J2788" s="194">
        <f t="shared" si="216"/>
        <v>5.8270445367875627</v>
      </c>
      <c r="K2788" s="219">
        <f>InpC!$F$55*100</f>
        <v>0.15</v>
      </c>
      <c r="L2788" s="219">
        <f>InpC!$F$64*100</f>
        <v>0</v>
      </c>
      <c r="M2788" s="194">
        <f t="shared" si="217"/>
        <v>5.6770445367875624</v>
      </c>
      <c r="N2788" s="194">
        <f t="shared" si="218"/>
        <v>5.6770445367875624</v>
      </c>
    </row>
    <row r="2789" spans="5:14" x14ac:dyDescent="0.25">
      <c r="E2789" s="220">
        <f t="shared" si="219"/>
        <v>46268</v>
      </c>
      <c r="F2789" s="219">
        <f xml:space="preserve"> InpC!$F$28</f>
        <v>4</v>
      </c>
      <c r="G2789" s="217">
        <f t="shared" si="215"/>
        <v>2027</v>
      </c>
      <c r="H2789" s="216">
        <v>5.5303860249492409</v>
      </c>
      <c r="I2789" s="216">
        <v>6.1239588124834876</v>
      </c>
      <c r="J2789" s="194">
        <f t="shared" si="216"/>
        <v>5.8271724187163638</v>
      </c>
      <c r="K2789" s="219">
        <f>InpC!$F$55*100</f>
        <v>0.15</v>
      </c>
      <c r="L2789" s="219">
        <f>InpC!$F$64*100</f>
        <v>0</v>
      </c>
      <c r="M2789" s="194">
        <f t="shared" si="217"/>
        <v>5.6771724187163635</v>
      </c>
      <c r="N2789" s="194">
        <f t="shared" si="218"/>
        <v>5.6771724187163635</v>
      </c>
    </row>
    <row r="2790" spans="5:14" x14ac:dyDescent="0.25">
      <c r="E2790" s="220">
        <f t="shared" si="219"/>
        <v>46269</v>
      </c>
      <c r="F2790" s="219">
        <f xml:space="preserve"> InpC!$F$28</f>
        <v>4</v>
      </c>
      <c r="G2790" s="217">
        <f t="shared" si="215"/>
        <v>2027</v>
      </c>
      <c r="H2790" s="216">
        <v>5.5305140919716722</v>
      </c>
      <c r="I2790" s="216">
        <v>6.1240872391675971</v>
      </c>
      <c r="J2790" s="194">
        <f t="shared" si="216"/>
        <v>5.8273006655696342</v>
      </c>
      <c r="K2790" s="219">
        <f>InpC!$F$55*100</f>
        <v>0.15</v>
      </c>
      <c r="L2790" s="219">
        <f>InpC!$F$64*100</f>
        <v>0</v>
      </c>
      <c r="M2790" s="194">
        <f t="shared" si="217"/>
        <v>5.6773006655696339</v>
      </c>
      <c r="N2790" s="194">
        <f t="shared" si="218"/>
        <v>5.6773006655696339</v>
      </c>
    </row>
    <row r="2791" spans="5:14" x14ac:dyDescent="0.25">
      <c r="E2791" s="220">
        <f t="shared" si="219"/>
        <v>46272</v>
      </c>
      <c r="F2791" s="219">
        <f xml:space="preserve"> InpC!$F$28</f>
        <v>4</v>
      </c>
      <c r="G2791" s="217">
        <f t="shared" si="215"/>
        <v>2027</v>
      </c>
      <c r="H2791" s="216">
        <v>5.530898740814516</v>
      </c>
      <c r="I2791" s="216">
        <v>6.124472968251915</v>
      </c>
      <c r="J2791" s="194">
        <f t="shared" si="216"/>
        <v>5.8276858545332155</v>
      </c>
      <c r="K2791" s="219">
        <f>InpC!$F$55*100</f>
        <v>0.15</v>
      </c>
      <c r="L2791" s="219">
        <f>InpC!$F$64*100</f>
        <v>0</v>
      </c>
      <c r="M2791" s="194">
        <f t="shared" si="217"/>
        <v>5.6776858545332152</v>
      </c>
      <c r="N2791" s="194">
        <f t="shared" si="218"/>
        <v>5.6776858545332152</v>
      </c>
    </row>
    <row r="2792" spans="5:14" x14ac:dyDescent="0.25">
      <c r="E2792" s="220">
        <f t="shared" si="219"/>
        <v>46273</v>
      </c>
      <c r="F2792" s="219">
        <f xml:space="preserve"> InpC!$F$28</f>
        <v>4</v>
      </c>
      <c r="G2792" s="217">
        <f t="shared" si="215"/>
        <v>2027</v>
      </c>
      <c r="H2792" s="216">
        <v>5.5310272612838052</v>
      </c>
      <c r="I2792" s="216">
        <v>6.1246018496554644</v>
      </c>
      <c r="J2792" s="194">
        <f t="shared" si="216"/>
        <v>5.8278145554696348</v>
      </c>
      <c r="K2792" s="219">
        <f>InpC!$F$55*100</f>
        <v>0.15</v>
      </c>
      <c r="L2792" s="219">
        <f>InpC!$F$64*100</f>
        <v>0</v>
      </c>
      <c r="M2792" s="194">
        <f t="shared" si="217"/>
        <v>5.6778145554696344</v>
      </c>
      <c r="N2792" s="194">
        <f t="shared" si="218"/>
        <v>5.6778145554696344</v>
      </c>
    </row>
    <row r="2793" spans="5:14" x14ac:dyDescent="0.25">
      <c r="E2793" s="220">
        <f t="shared" si="219"/>
        <v>46274</v>
      </c>
      <c r="F2793" s="219">
        <f xml:space="preserve"> InpC!$F$28</f>
        <v>4</v>
      </c>
      <c r="G2793" s="217">
        <f t="shared" si="215"/>
        <v>2027</v>
      </c>
      <c r="H2793" s="216">
        <v>5.531155644065433</v>
      </c>
      <c r="I2793" s="216">
        <v>6.1247305929845508</v>
      </c>
      <c r="J2793" s="194">
        <f t="shared" si="216"/>
        <v>5.8279431185249919</v>
      </c>
      <c r="K2793" s="219">
        <f>InpC!$F$55*100</f>
        <v>0.15</v>
      </c>
      <c r="L2793" s="219">
        <f>InpC!$F$64*100</f>
        <v>0</v>
      </c>
      <c r="M2793" s="194">
        <f t="shared" si="217"/>
        <v>5.6779431185249916</v>
      </c>
      <c r="N2793" s="194">
        <f t="shared" si="218"/>
        <v>5.6779431185249916</v>
      </c>
    </row>
    <row r="2794" spans="5:14" x14ac:dyDescent="0.25">
      <c r="E2794" s="220">
        <f t="shared" si="219"/>
        <v>46275</v>
      </c>
      <c r="F2794" s="219">
        <f xml:space="preserve"> InpC!$F$28</f>
        <v>4</v>
      </c>
      <c r="G2794" s="217">
        <f t="shared" si="215"/>
        <v>2027</v>
      </c>
      <c r="H2794" s="216">
        <v>5.5312843765553676</v>
      </c>
      <c r="I2794" s="216">
        <v>6.1248596870037586</v>
      </c>
      <c r="J2794" s="194">
        <f t="shared" si="216"/>
        <v>5.8280720317795627</v>
      </c>
      <c r="K2794" s="219">
        <f>InpC!$F$55*100</f>
        <v>0.15</v>
      </c>
      <c r="L2794" s="219">
        <f>InpC!$F$64*100</f>
        <v>0</v>
      </c>
      <c r="M2794" s="194">
        <f t="shared" si="217"/>
        <v>5.6780720317795623</v>
      </c>
      <c r="N2794" s="194">
        <f t="shared" si="218"/>
        <v>5.6780720317795623</v>
      </c>
    </row>
    <row r="2795" spans="5:14" x14ac:dyDescent="0.25">
      <c r="E2795" s="220">
        <f t="shared" si="219"/>
        <v>46276</v>
      </c>
      <c r="F2795" s="219">
        <f xml:space="preserve"> InpC!$F$28</f>
        <v>4</v>
      </c>
      <c r="G2795" s="217">
        <f t="shared" si="215"/>
        <v>2027</v>
      </c>
      <c r="H2795" s="216">
        <v>5.5314129664554956</v>
      </c>
      <c r="I2795" s="216">
        <v>6.1249886380325469</v>
      </c>
      <c r="J2795" s="194">
        <f t="shared" si="216"/>
        <v>5.8282008022440213</v>
      </c>
      <c r="K2795" s="219">
        <f>InpC!$F$55*100</f>
        <v>0.15</v>
      </c>
      <c r="L2795" s="219">
        <f>InpC!$F$64*100</f>
        <v>0</v>
      </c>
      <c r="M2795" s="194">
        <f t="shared" si="217"/>
        <v>5.6782008022440209</v>
      </c>
      <c r="N2795" s="194">
        <f t="shared" si="218"/>
        <v>5.6782008022440209</v>
      </c>
    </row>
    <row r="2796" spans="5:14" x14ac:dyDescent="0.25">
      <c r="E2796" s="220">
        <f t="shared" si="219"/>
        <v>46279</v>
      </c>
      <c r="F2796" s="219">
        <f xml:space="preserve"> InpC!$F$28</f>
        <v>4</v>
      </c>
      <c r="G2796" s="217">
        <f t="shared" si="215"/>
        <v>2027</v>
      </c>
      <c r="H2796" s="216">
        <v>5.5317998154972736</v>
      </c>
      <c r="I2796" s="216">
        <v>6.1253765734901267</v>
      </c>
      <c r="J2796" s="194">
        <f t="shared" si="216"/>
        <v>5.8285881944937001</v>
      </c>
      <c r="K2796" s="219">
        <f>InpC!$F$55*100</f>
        <v>0.15</v>
      </c>
      <c r="L2796" s="219">
        <f>InpC!$F$64*100</f>
        <v>0</v>
      </c>
      <c r="M2796" s="194">
        <f t="shared" si="217"/>
        <v>5.6785881944936998</v>
      </c>
      <c r="N2796" s="194">
        <f t="shared" si="218"/>
        <v>5.6785881944936998</v>
      </c>
    </row>
    <row r="2797" spans="5:14" x14ac:dyDescent="0.25">
      <c r="E2797" s="220">
        <f t="shared" si="219"/>
        <v>46280</v>
      </c>
      <c r="F2797" s="219">
        <f xml:space="preserve"> InpC!$F$28</f>
        <v>4</v>
      </c>
      <c r="G2797" s="217">
        <f t="shared" si="215"/>
        <v>2027</v>
      </c>
      <c r="H2797" s="216">
        <v>5.531928790223084</v>
      </c>
      <c r="I2797" s="216">
        <v>6.1255059104244225</v>
      </c>
      <c r="J2797" s="194">
        <f t="shared" si="216"/>
        <v>5.8287173503237533</v>
      </c>
      <c r="K2797" s="219">
        <f>InpC!$F$55*100</f>
        <v>0.15</v>
      </c>
      <c r="L2797" s="219">
        <f>InpC!$F$64*100</f>
        <v>0</v>
      </c>
      <c r="M2797" s="194">
        <f t="shared" si="217"/>
        <v>5.6787173503237529</v>
      </c>
      <c r="N2797" s="194">
        <f t="shared" si="218"/>
        <v>5.6787173503237529</v>
      </c>
    </row>
    <row r="2798" spans="5:14" x14ac:dyDescent="0.25">
      <c r="E2798" s="220">
        <f t="shared" si="219"/>
        <v>46281</v>
      </c>
      <c r="F2798" s="219">
        <f xml:space="preserve"> InpC!$F$28</f>
        <v>4</v>
      </c>
      <c r="G2798" s="217">
        <f t="shared" si="215"/>
        <v>2027</v>
      </c>
      <c r="H2798" s="216">
        <v>5.5320580999523861</v>
      </c>
      <c r="I2798" s="216">
        <v>6.1256355833028131</v>
      </c>
      <c r="J2798" s="194">
        <f t="shared" si="216"/>
        <v>5.8288468416276</v>
      </c>
      <c r="K2798" s="219">
        <f>InpC!$F$55*100</f>
        <v>0.15</v>
      </c>
      <c r="L2798" s="219">
        <f>InpC!$F$64*100</f>
        <v>0</v>
      </c>
      <c r="M2798" s="194">
        <f t="shared" si="217"/>
        <v>5.6788468416275997</v>
      </c>
      <c r="N2798" s="194">
        <f t="shared" si="218"/>
        <v>5.6788468416275997</v>
      </c>
    </row>
    <row r="2799" spans="5:14" x14ac:dyDescent="0.25">
      <c r="E2799" s="220">
        <f t="shared" si="219"/>
        <v>46282</v>
      </c>
      <c r="F2799" s="219">
        <f xml:space="preserve"> InpC!$F$28</f>
        <v>4</v>
      </c>
      <c r="G2799" s="217">
        <f t="shared" si="215"/>
        <v>2027</v>
      </c>
      <c r="H2799" s="216">
        <v>5.5321872523853122</v>
      </c>
      <c r="I2799" s="216">
        <v>6.125765098442848</v>
      </c>
      <c r="J2799" s="194">
        <f t="shared" si="216"/>
        <v>5.8289761754140805</v>
      </c>
      <c r="K2799" s="219">
        <f>InpC!$F$55*100</f>
        <v>0.15</v>
      </c>
      <c r="L2799" s="219">
        <f>InpC!$F$64*100</f>
        <v>0</v>
      </c>
      <c r="M2799" s="194">
        <f t="shared" si="217"/>
        <v>5.6789761754140802</v>
      </c>
      <c r="N2799" s="194">
        <f t="shared" si="218"/>
        <v>5.6789761754140802</v>
      </c>
    </row>
    <row r="2800" spans="5:14" x14ac:dyDescent="0.25">
      <c r="E2800" s="220">
        <f t="shared" si="219"/>
        <v>46283</v>
      </c>
      <c r="F2800" s="219">
        <f xml:space="preserve"> InpC!$F$28</f>
        <v>4</v>
      </c>
      <c r="G2800" s="217">
        <f t="shared" si="215"/>
        <v>2027</v>
      </c>
      <c r="H2800" s="216">
        <v>5.5323167349200286</v>
      </c>
      <c r="I2800" s="216">
        <v>6.1258949446115096</v>
      </c>
      <c r="J2800" s="194">
        <f t="shared" si="216"/>
        <v>5.8291058397657691</v>
      </c>
      <c r="K2800" s="219">
        <f>InpC!$F$55*100</f>
        <v>0.15</v>
      </c>
      <c r="L2800" s="219">
        <f>InpC!$F$64*100</f>
        <v>0</v>
      </c>
      <c r="M2800" s="194">
        <f t="shared" si="217"/>
        <v>5.6791058397657688</v>
      </c>
      <c r="N2800" s="194">
        <f t="shared" si="218"/>
        <v>5.6791058397657688</v>
      </c>
    </row>
    <row r="2801" spans="5:14" x14ac:dyDescent="0.25">
      <c r="E2801" s="220">
        <f t="shared" si="219"/>
        <v>46286</v>
      </c>
      <c r="F2801" s="219">
        <f xml:space="preserve"> InpC!$F$28</f>
        <v>4</v>
      </c>
      <c r="G2801" s="217">
        <f t="shared" si="215"/>
        <v>2027</v>
      </c>
      <c r="H2801" s="216">
        <v>5.5327051792275039</v>
      </c>
      <c r="I2801" s="216">
        <v>6.1262844798101845</v>
      </c>
      <c r="J2801" s="194">
        <f t="shared" si="216"/>
        <v>5.8294948295188442</v>
      </c>
      <c r="K2801" s="219">
        <f>InpC!$F$55*100</f>
        <v>0.15</v>
      </c>
      <c r="L2801" s="219">
        <f>InpC!$F$64*100</f>
        <v>0</v>
      </c>
      <c r="M2801" s="194">
        <f t="shared" si="217"/>
        <v>5.6794948295188439</v>
      </c>
      <c r="N2801" s="194">
        <f t="shared" si="218"/>
        <v>5.6794948295188439</v>
      </c>
    </row>
    <row r="2802" spans="5:14" x14ac:dyDescent="0.25">
      <c r="E2802" s="220">
        <f t="shared" si="219"/>
        <v>46287</v>
      </c>
      <c r="F2802" s="219">
        <f xml:space="preserve"> InpC!$F$28</f>
        <v>4</v>
      </c>
      <c r="G2802" s="217">
        <f t="shared" si="215"/>
        <v>2027</v>
      </c>
      <c r="H2802" s="216">
        <v>5.5328347330357852</v>
      </c>
      <c r="I2802" s="216">
        <v>6.1264143974516738</v>
      </c>
      <c r="J2802" s="194">
        <f t="shared" si="216"/>
        <v>5.82962456524373</v>
      </c>
      <c r="K2802" s="219">
        <f>InpC!$F$55*100</f>
        <v>0.15</v>
      </c>
      <c r="L2802" s="219">
        <f>InpC!$F$64*100</f>
        <v>0</v>
      </c>
      <c r="M2802" s="194">
        <f t="shared" si="217"/>
        <v>5.6796245652437296</v>
      </c>
      <c r="N2802" s="194">
        <f t="shared" si="218"/>
        <v>5.6796245652437296</v>
      </c>
    </row>
    <row r="2803" spans="5:14" x14ac:dyDescent="0.25">
      <c r="E2803" s="220">
        <f t="shared" si="219"/>
        <v>46288</v>
      </c>
      <c r="F2803" s="219">
        <f xml:space="preserve"> InpC!$F$28</f>
        <v>4</v>
      </c>
      <c r="G2803" s="217">
        <f t="shared" si="215"/>
        <v>2027</v>
      </c>
      <c r="H2803" s="216">
        <v>5.5329646046916592</v>
      </c>
      <c r="I2803" s="216">
        <v>6.1265446338331753</v>
      </c>
      <c r="J2803" s="194">
        <f t="shared" si="216"/>
        <v>5.8297546192624168</v>
      </c>
      <c r="K2803" s="219">
        <f>InpC!$F$55*100</f>
        <v>0.15</v>
      </c>
      <c r="L2803" s="219">
        <f>InpC!$F$64*100</f>
        <v>0</v>
      </c>
      <c r="M2803" s="194">
        <f t="shared" si="217"/>
        <v>5.6797546192624164</v>
      </c>
      <c r="N2803" s="194">
        <f t="shared" si="218"/>
        <v>5.6797546192624164</v>
      </c>
    </row>
    <row r="2804" spans="5:14" x14ac:dyDescent="0.25">
      <c r="E2804" s="220">
        <f t="shared" si="219"/>
        <v>46289</v>
      </c>
      <c r="F2804" s="219">
        <f xml:space="preserve"> InpC!$F$28</f>
        <v>4</v>
      </c>
      <c r="G2804" s="217">
        <f t="shared" si="215"/>
        <v>2027</v>
      </c>
      <c r="H2804" s="216">
        <v>5.5330943018931045</v>
      </c>
      <c r="I2804" s="216">
        <v>6.1266746952700624</v>
      </c>
      <c r="J2804" s="194">
        <f t="shared" si="216"/>
        <v>5.829884498581583</v>
      </c>
      <c r="K2804" s="219">
        <f>InpC!$F$55*100</f>
        <v>0.15</v>
      </c>
      <c r="L2804" s="219">
        <f>InpC!$F$64*100</f>
        <v>0</v>
      </c>
      <c r="M2804" s="194">
        <f t="shared" si="217"/>
        <v>5.6798844985815826</v>
      </c>
      <c r="N2804" s="194">
        <f t="shared" si="218"/>
        <v>5.6798844985815826</v>
      </c>
    </row>
    <row r="2805" spans="5:14" x14ac:dyDescent="0.25">
      <c r="E2805" s="220">
        <f t="shared" si="219"/>
        <v>46290</v>
      </c>
      <c r="F2805" s="219">
        <f xml:space="preserve"> InpC!$F$28</f>
        <v>4</v>
      </c>
      <c r="G2805" s="217">
        <f t="shared" si="215"/>
        <v>2027</v>
      </c>
      <c r="H2805" s="216">
        <v>5.5332243120404412</v>
      </c>
      <c r="I2805" s="216">
        <v>6.1268050705314936</v>
      </c>
      <c r="J2805" s="194">
        <f t="shared" si="216"/>
        <v>5.8300146912859674</v>
      </c>
      <c r="K2805" s="219">
        <f>InpC!$F$55*100</f>
        <v>0.15</v>
      </c>
      <c r="L2805" s="219">
        <f>InpC!$F$64*100</f>
        <v>0</v>
      </c>
      <c r="M2805" s="194">
        <f t="shared" si="217"/>
        <v>5.680014691285967</v>
      </c>
      <c r="N2805" s="194">
        <f t="shared" si="218"/>
        <v>5.680014691285967</v>
      </c>
    </row>
    <row r="2806" spans="5:14" x14ac:dyDescent="0.25">
      <c r="E2806" s="220">
        <f t="shared" si="219"/>
        <v>46293</v>
      </c>
      <c r="F2806" s="219">
        <f xml:space="preserve"> InpC!$F$28</f>
        <v>4</v>
      </c>
      <c r="G2806" s="217">
        <f t="shared" si="215"/>
        <v>2027</v>
      </c>
      <c r="H2806" s="216">
        <v>5.5336142362412133</v>
      </c>
      <c r="I2806" s="216">
        <v>6.127196089774789</v>
      </c>
      <c r="J2806" s="194">
        <f t="shared" si="216"/>
        <v>5.8304051630080007</v>
      </c>
      <c r="K2806" s="219">
        <f>InpC!$F$55*100</f>
        <v>0.15</v>
      </c>
      <c r="L2806" s="219">
        <f>InpC!$F$64*100</f>
        <v>0</v>
      </c>
      <c r="M2806" s="194">
        <f t="shared" si="217"/>
        <v>5.6804051630080004</v>
      </c>
      <c r="N2806" s="194">
        <f t="shared" si="218"/>
        <v>5.6804051630080004</v>
      </c>
    </row>
    <row r="2807" spans="5:14" x14ac:dyDescent="0.25">
      <c r="E2807" s="220">
        <f t="shared" si="219"/>
        <v>46294</v>
      </c>
      <c r="F2807" s="219">
        <f xml:space="preserve"> InpC!$F$28</f>
        <v>4</v>
      </c>
      <c r="G2807" s="217">
        <f t="shared" si="215"/>
        <v>2027</v>
      </c>
      <c r="H2807" s="216">
        <v>5.5337444939590474</v>
      </c>
      <c r="I2807" s="216">
        <v>6.12732671330114</v>
      </c>
      <c r="J2807" s="194">
        <f t="shared" si="216"/>
        <v>5.8305356036300937</v>
      </c>
      <c r="K2807" s="219">
        <f>InpC!$F$55*100</f>
        <v>0.15</v>
      </c>
      <c r="L2807" s="219">
        <f>InpC!$F$64*100</f>
        <v>0</v>
      </c>
      <c r="M2807" s="194">
        <f t="shared" si="217"/>
        <v>5.6805356036300934</v>
      </c>
      <c r="N2807" s="194">
        <f t="shared" si="218"/>
        <v>5.6805356036300934</v>
      </c>
    </row>
    <row r="2808" spans="5:14" x14ac:dyDescent="0.25">
      <c r="E2808" s="220">
        <f t="shared" si="219"/>
        <v>46295</v>
      </c>
      <c r="F2808" s="219">
        <f xml:space="preserve"> InpC!$F$28</f>
        <v>4</v>
      </c>
      <c r="G2808" s="217">
        <f t="shared" si="215"/>
        <v>2027</v>
      </c>
      <c r="H2808" s="216">
        <v>5.5338745625153951</v>
      </c>
      <c r="I2808" s="216">
        <v>6.1274571471344297</v>
      </c>
      <c r="J2808" s="194">
        <f t="shared" si="216"/>
        <v>5.8306658548249128</v>
      </c>
      <c r="K2808" s="219">
        <f>InpC!$F$55*100</f>
        <v>0.15</v>
      </c>
      <c r="L2808" s="219">
        <f>InpC!$F$64*100</f>
        <v>0</v>
      </c>
      <c r="M2808" s="194">
        <f t="shared" si="217"/>
        <v>5.6806658548249125</v>
      </c>
      <c r="N2808" s="194">
        <f t="shared" si="218"/>
        <v>5.6806658548249125</v>
      </c>
    </row>
    <row r="2809" spans="5:14" x14ac:dyDescent="0.25">
      <c r="E2809" s="220">
        <f t="shared" si="219"/>
        <v>46296</v>
      </c>
      <c r="F2809" s="219">
        <f xml:space="preserve"> InpC!$F$28</f>
        <v>4</v>
      </c>
      <c r="G2809" s="217">
        <f t="shared" si="215"/>
        <v>2027</v>
      </c>
      <c r="H2809" s="216">
        <v>5.5340049293122417</v>
      </c>
      <c r="I2809" s="216">
        <v>6.1275878800456596</v>
      </c>
      <c r="J2809" s="194">
        <f t="shared" si="216"/>
        <v>5.8307964046789511</v>
      </c>
      <c r="K2809" s="219">
        <f>InpC!$F$55*100</f>
        <v>0.15</v>
      </c>
      <c r="L2809" s="219">
        <f>InpC!$F$64*100</f>
        <v>0</v>
      </c>
      <c r="M2809" s="194">
        <f t="shared" si="217"/>
        <v>5.6807964046789508</v>
      </c>
      <c r="N2809" s="194">
        <f t="shared" si="218"/>
        <v>5.6807964046789508</v>
      </c>
    </row>
    <row r="2810" spans="5:14" x14ac:dyDescent="0.25">
      <c r="E2810" s="220">
        <f t="shared" si="219"/>
        <v>46297</v>
      </c>
      <c r="F2810" s="219">
        <f xml:space="preserve"> InpC!$F$28</f>
        <v>4</v>
      </c>
      <c r="G2810" s="217">
        <f t="shared" si="215"/>
        <v>2027</v>
      </c>
      <c r="H2810" s="216">
        <v>5.5341351020451457</v>
      </c>
      <c r="I2810" s="216">
        <v>6.1277184183476718</v>
      </c>
      <c r="J2810" s="194">
        <f t="shared" si="216"/>
        <v>5.8309267601964088</v>
      </c>
      <c r="K2810" s="219">
        <f>InpC!$F$55*100</f>
        <v>0.15</v>
      </c>
      <c r="L2810" s="219">
        <f>InpC!$F$64*100</f>
        <v>0</v>
      </c>
      <c r="M2810" s="194">
        <f t="shared" si="217"/>
        <v>5.6809267601964084</v>
      </c>
      <c r="N2810" s="194">
        <f t="shared" si="218"/>
        <v>5.6809267601964084</v>
      </c>
    </row>
    <row r="2811" spans="5:14" x14ac:dyDescent="0.25">
      <c r="E2811" s="220">
        <f t="shared" si="219"/>
        <v>46300</v>
      </c>
      <c r="F2811" s="219">
        <f xml:space="preserve"> InpC!$F$28</f>
        <v>4</v>
      </c>
      <c r="G2811" s="217">
        <f t="shared" si="215"/>
        <v>2027</v>
      </c>
      <c r="H2811" s="216">
        <v>5.5345263907640829</v>
      </c>
      <c r="I2811" s="216">
        <v>6.1281108059364708</v>
      </c>
      <c r="J2811" s="194">
        <f t="shared" si="216"/>
        <v>5.8313185983502773</v>
      </c>
      <c r="K2811" s="219">
        <f>InpC!$F$55*100</f>
        <v>0.15</v>
      </c>
      <c r="L2811" s="219">
        <f>InpC!$F$64*100</f>
        <v>0</v>
      </c>
      <c r="M2811" s="194">
        <f t="shared" si="217"/>
        <v>5.681318598350277</v>
      </c>
      <c r="N2811" s="194">
        <f t="shared" si="218"/>
        <v>5.681318598350277</v>
      </c>
    </row>
    <row r="2812" spans="5:14" x14ac:dyDescent="0.25">
      <c r="E2812" s="220">
        <f t="shared" si="219"/>
        <v>46301</v>
      </c>
      <c r="F2812" s="219">
        <f xml:space="preserve"> InpC!$F$28</f>
        <v>4</v>
      </c>
      <c r="G2812" s="217">
        <f t="shared" si="215"/>
        <v>2027</v>
      </c>
      <c r="H2812" s="216">
        <v>5.5346567424373161</v>
      </c>
      <c r="I2812" s="216">
        <v>6.1282415236804111</v>
      </c>
      <c r="J2812" s="194">
        <f t="shared" si="216"/>
        <v>5.8314491330588636</v>
      </c>
      <c r="K2812" s="219">
        <f>InpC!$F$55*100</f>
        <v>0.15</v>
      </c>
      <c r="L2812" s="219">
        <f>InpC!$F$64*100</f>
        <v>0</v>
      </c>
      <c r="M2812" s="194">
        <f t="shared" si="217"/>
        <v>5.6814491330588632</v>
      </c>
      <c r="N2812" s="194">
        <f t="shared" si="218"/>
        <v>5.6814491330588632</v>
      </c>
    </row>
    <row r="2813" spans="5:14" x14ac:dyDescent="0.25">
      <c r="E2813" s="220">
        <f t="shared" si="219"/>
        <v>46302</v>
      </c>
      <c r="F2813" s="219">
        <f xml:space="preserve"> InpC!$F$28</f>
        <v>4</v>
      </c>
      <c r="G2813" s="217">
        <f t="shared" si="215"/>
        <v>2027</v>
      </c>
      <c r="H2813" s="216">
        <v>5.5347873776455447</v>
      </c>
      <c r="I2813" s="216">
        <v>6.1283725257553989</v>
      </c>
      <c r="J2813" s="194">
        <f t="shared" si="216"/>
        <v>5.8315799517004718</v>
      </c>
      <c r="K2813" s="219">
        <f>InpC!$F$55*100</f>
        <v>0.15</v>
      </c>
      <c r="L2813" s="219">
        <f>InpC!$F$64*100</f>
        <v>0</v>
      </c>
      <c r="M2813" s="194">
        <f t="shared" si="217"/>
        <v>5.6815799517004715</v>
      </c>
      <c r="N2813" s="194">
        <f t="shared" si="218"/>
        <v>5.6815799517004715</v>
      </c>
    </row>
    <row r="2814" spans="5:14" x14ac:dyDescent="0.25">
      <c r="E2814" s="220">
        <f t="shared" si="219"/>
        <v>46303</v>
      </c>
      <c r="F2814" s="219">
        <f xml:space="preserve"> InpC!$F$28</f>
        <v>4</v>
      </c>
      <c r="G2814" s="217">
        <f t="shared" si="215"/>
        <v>2027</v>
      </c>
      <c r="H2814" s="216">
        <v>5.5349178040823954</v>
      </c>
      <c r="I2814" s="216">
        <v>6.1285033184725002</v>
      </c>
      <c r="J2814" s="194">
        <f t="shared" si="216"/>
        <v>5.8317105612774478</v>
      </c>
      <c r="K2814" s="219">
        <f>InpC!$F$55*100</f>
        <v>0.15</v>
      </c>
      <c r="L2814" s="219">
        <f>InpC!$F$64*100</f>
        <v>0</v>
      </c>
      <c r="M2814" s="194">
        <f t="shared" si="217"/>
        <v>5.6817105612774474</v>
      </c>
      <c r="N2814" s="194">
        <f t="shared" si="218"/>
        <v>5.6817105612774474</v>
      </c>
    </row>
    <row r="2815" spans="5:14" x14ac:dyDescent="0.25">
      <c r="E2815" s="220">
        <f t="shared" si="219"/>
        <v>46304</v>
      </c>
      <c r="F2815" s="219">
        <f xml:space="preserve"> InpC!$F$28</f>
        <v>4</v>
      </c>
      <c r="G2815" s="217">
        <f t="shared" si="215"/>
        <v>2027</v>
      </c>
      <c r="H2815" s="216">
        <v>5.5350482642243293</v>
      </c>
      <c r="I2815" s="216">
        <v>6.1286341449891646</v>
      </c>
      <c r="J2815" s="194">
        <f t="shared" si="216"/>
        <v>5.8318412046067465</v>
      </c>
      <c r="K2815" s="219">
        <f>InpC!$F$55*100</f>
        <v>0.15</v>
      </c>
      <c r="L2815" s="219">
        <f>InpC!$F$64*100</f>
        <v>0</v>
      </c>
      <c r="M2815" s="194">
        <f t="shared" si="217"/>
        <v>5.6818412046067461</v>
      </c>
      <c r="N2815" s="194">
        <f t="shared" si="218"/>
        <v>5.6818412046067461</v>
      </c>
    </row>
    <row r="2816" spans="5:14" x14ac:dyDescent="0.25">
      <c r="E2816" s="220">
        <f t="shared" si="219"/>
        <v>46307</v>
      </c>
      <c r="F2816" s="219">
        <f xml:space="preserve"> InpC!$F$28</f>
        <v>4</v>
      </c>
      <c r="G2816" s="217">
        <f t="shared" si="215"/>
        <v>2027</v>
      </c>
      <c r="H2816" s="216">
        <v>5.5354403122265472</v>
      </c>
      <c r="I2816" s="216">
        <v>6.1290272939887425</v>
      </c>
      <c r="J2816" s="194">
        <f t="shared" si="216"/>
        <v>5.8322338031076448</v>
      </c>
      <c r="K2816" s="219">
        <f>InpC!$F$55*100</f>
        <v>0.15</v>
      </c>
      <c r="L2816" s="219">
        <f>InpC!$F$64*100</f>
        <v>0</v>
      </c>
      <c r="M2816" s="194">
        <f t="shared" si="217"/>
        <v>5.6822338031076445</v>
      </c>
      <c r="N2816" s="194">
        <f t="shared" si="218"/>
        <v>5.6822338031076445</v>
      </c>
    </row>
    <row r="2817" spans="5:14" x14ac:dyDescent="0.25">
      <c r="E2817" s="220">
        <f t="shared" si="219"/>
        <v>46308</v>
      </c>
      <c r="F2817" s="219">
        <f xml:space="preserve"> InpC!$F$28</f>
        <v>4</v>
      </c>
      <c r="G2817" s="217">
        <f t="shared" si="215"/>
        <v>2027</v>
      </c>
      <c r="H2817" s="216">
        <v>5.5355708826779981</v>
      </c>
      <c r="I2817" s="216">
        <v>6.129158231123788</v>
      </c>
      <c r="J2817" s="194">
        <f t="shared" si="216"/>
        <v>5.8323645569008935</v>
      </c>
      <c r="K2817" s="219">
        <f>InpC!$F$55*100</f>
        <v>0.15</v>
      </c>
      <c r="L2817" s="219">
        <f>InpC!$F$64*100</f>
        <v>0</v>
      </c>
      <c r="M2817" s="194">
        <f t="shared" si="217"/>
        <v>5.6823645569008931</v>
      </c>
      <c r="N2817" s="194">
        <f t="shared" si="218"/>
        <v>5.6823645569008931</v>
      </c>
    </row>
    <row r="2818" spans="5:14" x14ac:dyDescent="0.25">
      <c r="E2818" s="220">
        <f t="shared" si="219"/>
        <v>46309</v>
      </c>
      <c r="F2818" s="219">
        <f xml:space="preserve"> InpC!$F$28</f>
        <v>4</v>
      </c>
      <c r="G2818" s="217">
        <f t="shared" si="215"/>
        <v>2027</v>
      </c>
      <c r="H2818" s="216">
        <v>5.5357017195077018</v>
      </c>
      <c r="I2818" s="216">
        <v>6.1292894353848437</v>
      </c>
      <c r="J2818" s="194">
        <f t="shared" si="216"/>
        <v>5.8324955774462728</v>
      </c>
      <c r="K2818" s="219">
        <f>InpC!$F$55*100</f>
        <v>0.15</v>
      </c>
      <c r="L2818" s="219">
        <f>InpC!$F$64*100</f>
        <v>0</v>
      </c>
      <c r="M2818" s="194">
        <f t="shared" si="217"/>
        <v>5.6824955774462724</v>
      </c>
      <c r="N2818" s="194">
        <f t="shared" si="218"/>
        <v>5.6824955774462724</v>
      </c>
    </row>
    <row r="2819" spans="5:14" x14ac:dyDescent="0.25">
      <c r="E2819" s="220">
        <f t="shared" si="219"/>
        <v>46310</v>
      </c>
      <c r="F2819" s="219">
        <f xml:space="preserve"> InpC!$F$28</f>
        <v>4</v>
      </c>
      <c r="G2819" s="217">
        <f t="shared" si="215"/>
        <v>2027</v>
      </c>
      <c r="H2819" s="216">
        <v>5.5358323304071311</v>
      </c>
      <c r="I2819" s="216">
        <v>6.1294204130810215</v>
      </c>
      <c r="J2819" s="194">
        <f t="shared" si="216"/>
        <v>5.8326263717440767</v>
      </c>
      <c r="K2819" s="219">
        <f>InpC!$F$55*100</f>
        <v>0.15</v>
      </c>
      <c r="L2819" s="219">
        <f>InpC!$F$64*100</f>
        <v>0</v>
      </c>
      <c r="M2819" s="194">
        <f t="shared" si="217"/>
        <v>5.6826263717440764</v>
      </c>
      <c r="N2819" s="194">
        <f t="shared" si="218"/>
        <v>5.6826263717440764</v>
      </c>
    </row>
    <row r="2820" spans="5:14" x14ac:dyDescent="0.25">
      <c r="E2820" s="220">
        <f t="shared" si="219"/>
        <v>46311</v>
      </c>
      <c r="F2820" s="219">
        <f xml:space="preserve"> InpC!$F$28</f>
        <v>4</v>
      </c>
      <c r="G2820" s="217">
        <f t="shared" si="215"/>
        <v>2027</v>
      </c>
      <c r="H2820" s="216">
        <v>5.5359632027828454</v>
      </c>
      <c r="I2820" s="216">
        <v>6.129551652987475</v>
      </c>
      <c r="J2820" s="194">
        <f t="shared" si="216"/>
        <v>5.8327574278851602</v>
      </c>
      <c r="K2820" s="219">
        <f>InpC!$F$55*100</f>
        <v>0.15</v>
      </c>
      <c r="L2820" s="219">
        <f>InpC!$F$64*100</f>
        <v>0</v>
      </c>
      <c r="M2820" s="194">
        <f t="shared" si="217"/>
        <v>5.6827574278851598</v>
      </c>
      <c r="N2820" s="194">
        <f t="shared" si="218"/>
        <v>5.6827574278851598</v>
      </c>
    </row>
    <row r="2821" spans="5:14" x14ac:dyDescent="0.25">
      <c r="E2821" s="220">
        <f t="shared" si="219"/>
        <v>46314</v>
      </c>
      <c r="F2821" s="219">
        <f xml:space="preserve"> InpC!$F$28</f>
        <v>4</v>
      </c>
      <c r="G2821" s="217">
        <f t="shared" si="215"/>
        <v>2027</v>
      </c>
      <c r="H2821" s="216">
        <v>5.5363556498014388</v>
      </c>
      <c r="I2821" s="216">
        <v>6.1299452021192913</v>
      </c>
      <c r="J2821" s="194">
        <f t="shared" si="216"/>
        <v>5.8331504259603655</v>
      </c>
      <c r="K2821" s="219">
        <f>InpC!$F$55*100</f>
        <v>0.15</v>
      </c>
      <c r="L2821" s="219">
        <f>InpC!$F$64*100</f>
        <v>0</v>
      </c>
      <c r="M2821" s="194">
        <f t="shared" si="217"/>
        <v>5.6831504259603651</v>
      </c>
      <c r="N2821" s="194">
        <f t="shared" si="218"/>
        <v>5.6831504259603651</v>
      </c>
    </row>
    <row r="2822" spans="5:14" x14ac:dyDescent="0.25">
      <c r="E2822" s="220">
        <f t="shared" si="219"/>
        <v>46315</v>
      </c>
      <c r="F2822" s="219">
        <f xml:space="preserve"> InpC!$F$28</f>
        <v>4</v>
      </c>
      <c r="G2822" s="217">
        <f t="shared" si="215"/>
        <v>2027</v>
      </c>
      <c r="H2822" s="216">
        <v>5.5364865638506844</v>
      </c>
      <c r="I2822" s="216">
        <v>6.1300764838154054</v>
      </c>
      <c r="J2822" s="194">
        <f t="shared" si="216"/>
        <v>5.8332815238330449</v>
      </c>
      <c r="K2822" s="219">
        <f>InpC!$F$55*100</f>
        <v>0.15</v>
      </c>
      <c r="L2822" s="219">
        <f>InpC!$F$64*100</f>
        <v>0</v>
      </c>
      <c r="M2822" s="194">
        <f t="shared" si="217"/>
        <v>5.6832815238330445</v>
      </c>
      <c r="N2822" s="194">
        <f t="shared" si="218"/>
        <v>5.6832815238330445</v>
      </c>
    </row>
    <row r="2823" spans="5:14" x14ac:dyDescent="0.25">
      <c r="E2823" s="220">
        <f t="shared" si="219"/>
        <v>46316</v>
      </c>
      <c r="F2823" s="219">
        <f xml:space="preserve"> InpC!$F$28</f>
        <v>4</v>
      </c>
      <c r="G2823" s="217">
        <f t="shared" ref="G2823:G2886" si="220">YEAR(E2823) + IF(MONTH(E2823) &gt;= F2823, 1, 0)</f>
        <v>2027</v>
      </c>
      <c r="H2823" s="216">
        <v>5.5366172372618427</v>
      </c>
      <c r="I2823" s="216">
        <v>6.1302075241974618</v>
      </c>
      <c r="J2823" s="194">
        <f t="shared" ref="J2823:J2886" si="221">IFERROR(AVERAGE(H2823:I2823),"")</f>
        <v>5.8334123807296523</v>
      </c>
      <c r="K2823" s="219">
        <f>InpC!$F$55*100</f>
        <v>0.15</v>
      </c>
      <c r="L2823" s="219">
        <f>InpC!$F$64*100</f>
        <v>0</v>
      </c>
      <c r="M2823" s="194">
        <f t="shared" ref="M2823:M2886" si="222" xml:space="preserve"> IFERROR(J2823 - K2823,"")</f>
        <v>5.6834123807296519</v>
      </c>
      <c r="N2823" s="194">
        <f t="shared" ref="N2823:N2886" si="223">IFERROR(J2823-K2823+L2823,"")</f>
        <v>5.6834123807296519</v>
      </c>
    </row>
    <row r="2824" spans="5:14" x14ac:dyDescent="0.25">
      <c r="E2824" s="220">
        <f t="shared" ref="E2824:E2887" si="224">WORKDAY(E2823,1,)</f>
        <v>46317</v>
      </c>
      <c r="F2824" s="219">
        <f xml:space="preserve"> InpC!$F$28</f>
        <v>4</v>
      </c>
      <c r="G2824" s="217">
        <f t="shared" si="220"/>
        <v>2027</v>
      </c>
      <c r="H2824" s="216">
        <v>5.536748157443161</v>
      </c>
      <c r="I2824" s="216">
        <v>6.1303388120424129</v>
      </c>
      <c r="J2824" s="194">
        <f t="shared" si="221"/>
        <v>5.8335434847427869</v>
      </c>
      <c r="K2824" s="219">
        <f>InpC!$F$55*100</f>
        <v>0.15</v>
      </c>
      <c r="L2824" s="219">
        <f>InpC!$F$64*100</f>
        <v>0</v>
      </c>
      <c r="M2824" s="194">
        <f t="shared" si="222"/>
        <v>5.6835434847427866</v>
      </c>
      <c r="N2824" s="194">
        <f t="shared" si="223"/>
        <v>5.6835434847427866</v>
      </c>
    </row>
    <row r="2825" spans="5:14" x14ac:dyDescent="0.25">
      <c r="E2825" s="220">
        <f t="shared" si="224"/>
        <v>46318</v>
      </c>
      <c r="F2825" s="219">
        <f xml:space="preserve"> InpC!$F$28</f>
        <v>4</v>
      </c>
      <c r="G2825" s="217">
        <f t="shared" si="220"/>
        <v>2027</v>
      </c>
      <c r="H2825" s="216">
        <v>5.5368788320837359</v>
      </c>
      <c r="I2825" s="216">
        <v>6.1304698536568614</v>
      </c>
      <c r="J2825" s="194">
        <f t="shared" si="221"/>
        <v>5.8336743428702986</v>
      </c>
      <c r="K2825" s="219">
        <f>InpC!$F$55*100</f>
        <v>0.15</v>
      </c>
      <c r="L2825" s="219">
        <f>InpC!$F$64*100</f>
        <v>0</v>
      </c>
      <c r="M2825" s="194">
        <f t="shared" si="222"/>
        <v>5.6836743428702983</v>
      </c>
      <c r="N2825" s="194">
        <f t="shared" si="223"/>
        <v>5.6836743428702983</v>
      </c>
    </row>
    <row r="2826" spans="5:14" x14ac:dyDescent="0.25">
      <c r="E2826" s="220">
        <f t="shared" si="224"/>
        <v>46321</v>
      </c>
      <c r="F2826" s="219">
        <f xml:space="preserve"> InpC!$F$28</f>
        <v>4</v>
      </c>
      <c r="G2826" s="217">
        <f t="shared" si="220"/>
        <v>2027</v>
      </c>
      <c r="H2826" s="216">
        <v>5.5372713176887745</v>
      </c>
      <c r="I2826" s="216">
        <v>6.1308634414787067</v>
      </c>
      <c r="J2826" s="194">
        <f t="shared" si="221"/>
        <v>5.8340673795837406</v>
      </c>
      <c r="K2826" s="219">
        <f>InpC!$F$55*100</f>
        <v>0.15</v>
      </c>
      <c r="L2826" s="219">
        <f>InpC!$F$64*100</f>
        <v>0</v>
      </c>
      <c r="M2826" s="194">
        <f t="shared" si="222"/>
        <v>5.6840673795837402</v>
      </c>
      <c r="N2826" s="194">
        <f t="shared" si="223"/>
        <v>5.6840673795837402</v>
      </c>
    </row>
    <row r="2827" spans="5:14" x14ac:dyDescent="0.25">
      <c r="E2827" s="220">
        <f t="shared" si="224"/>
        <v>46322</v>
      </c>
      <c r="F2827" s="219">
        <f xml:space="preserve"> InpC!$F$28</f>
        <v>4</v>
      </c>
      <c r="G2827" s="217">
        <f t="shared" si="220"/>
        <v>2027</v>
      </c>
      <c r="H2827" s="216">
        <v>5.5374019653737117</v>
      </c>
      <c r="I2827" s="216">
        <v>6.130994456060912</v>
      </c>
      <c r="J2827" s="194">
        <f t="shared" si="221"/>
        <v>5.8341982107173118</v>
      </c>
      <c r="K2827" s="219">
        <f>InpC!$F$55*100</f>
        <v>0.15</v>
      </c>
      <c r="L2827" s="219">
        <f>InpC!$F$64*100</f>
        <v>0</v>
      </c>
      <c r="M2827" s="194">
        <f t="shared" si="222"/>
        <v>5.6841982107173115</v>
      </c>
      <c r="N2827" s="194">
        <f t="shared" si="223"/>
        <v>5.6841982107173115</v>
      </c>
    </row>
    <row r="2828" spans="5:14" x14ac:dyDescent="0.25">
      <c r="E2828" s="220">
        <f t="shared" si="224"/>
        <v>46323</v>
      </c>
      <c r="F2828" s="219">
        <f xml:space="preserve"> InpC!$F$28</f>
        <v>4</v>
      </c>
      <c r="G2828" s="217">
        <f t="shared" si="220"/>
        <v>2027</v>
      </c>
      <c r="H2828" s="216">
        <v>5.5375328451225725</v>
      </c>
      <c r="I2828" s="216">
        <v>6.1311257033585198</v>
      </c>
      <c r="J2828" s="194">
        <f t="shared" si="221"/>
        <v>5.8343292742405461</v>
      </c>
      <c r="K2828" s="219">
        <f>InpC!$F$55*100</f>
        <v>0.15</v>
      </c>
      <c r="L2828" s="219">
        <f>InpC!$F$64*100</f>
        <v>0</v>
      </c>
      <c r="M2828" s="194">
        <f t="shared" si="222"/>
        <v>5.6843292742405458</v>
      </c>
      <c r="N2828" s="194">
        <f t="shared" si="223"/>
        <v>5.6843292742405458</v>
      </c>
    </row>
    <row r="2829" spans="5:14" x14ac:dyDescent="0.25">
      <c r="E2829" s="220">
        <f t="shared" si="224"/>
        <v>46324</v>
      </c>
      <c r="F2829" s="219">
        <f xml:space="preserve"> InpC!$F$28</f>
        <v>4</v>
      </c>
      <c r="G2829" s="217">
        <f t="shared" si="220"/>
        <v>2027</v>
      </c>
      <c r="H2829" s="216">
        <v>5.5376634646224998</v>
      </c>
      <c r="I2829" s="216">
        <v>6.1312566896760901</v>
      </c>
      <c r="J2829" s="194">
        <f t="shared" si="221"/>
        <v>5.8344600771492949</v>
      </c>
      <c r="K2829" s="219">
        <f>InpC!$F$55*100</f>
        <v>0.15</v>
      </c>
      <c r="L2829" s="219">
        <f>InpC!$F$64*100</f>
        <v>0</v>
      </c>
      <c r="M2829" s="194">
        <f t="shared" si="222"/>
        <v>5.6844600771492946</v>
      </c>
      <c r="N2829" s="194">
        <f t="shared" si="223"/>
        <v>5.6844600771492946</v>
      </c>
    </row>
    <row r="2830" spans="5:14" x14ac:dyDescent="0.25">
      <c r="E2830" s="220">
        <f t="shared" si="224"/>
        <v>46325</v>
      </c>
      <c r="F2830" s="219">
        <f xml:space="preserve"> InpC!$F$28</f>
        <v>4</v>
      </c>
      <c r="G2830" s="217">
        <f t="shared" si="220"/>
        <v>2027</v>
      </c>
      <c r="H2830" s="216">
        <v>5.5377940663529746</v>
      </c>
      <c r="I2830" s="216">
        <v>6.1313876581740478</v>
      </c>
      <c r="J2830" s="194">
        <f t="shared" si="221"/>
        <v>5.8345908622635108</v>
      </c>
      <c r="K2830" s="219">
        <f>InpC!$F$55*100</f>
        <v>0.15</v>
      </c>
      <c r="L2830" s="219">
        <f>InpC!$F$64*100</f>
        <v>0</v>
      </c>
      <c r="M2830" s="194">
        <f t="shared" si="222"/>
        <v>5.6845908622635104</v>
      </c>
      <c r="N2830" s="194">
        <f t="shared" si="223"/>
        <v>5.6845908622635104</v>
      </c>
    </row>
    <row r="2831" spans="5:14" x14ac:dyDescent="0.25">
      <c r="E2831" s="220">
        <f t="shared" si="224"/>
        <v>46328</v>
      </c>
      <c r="F2831" s="219">
        <f xml:space="preserve"> InpC!$F$28</f>
        <v>4</v>
      </c>
      <c r="G2831" s="217">
        <f t="shared" si="220"/>
        <v>2027</v>
      </c>
      <c r="H2831" s="216">
        <v>5.5381862302785079</v>
      </c>
      <c r="I2831" s="216">
        <v>6.1317809234082254</v>
      </c>
      <c r="J2831" s="194">
        <f t="shared" si="221"/>
        <v>5.8349835768433671</v>
      </c>
      <c r="K2831" s="219">
        <f>InpC!$F$55*100</f>
        <v>0.15</v>
      </c>
      <c r="L2831" s="219">
        <f>InpC!$F$64*100</f>
        <v>0</v>
      </c>
      <c r="M2831" s="194">
        <f t="shared" si="222"/>
        <v>5.6849835768433667</v>
      </c>
      <c r="N2831" s="194">
        <f t="shared" si="223"/>
        <v>5.6849835768433667</v>
      </c>
    </row>
    <row r="2832" spans="5:14" x14ac:dyDescent="0.25">
      <c r="E2832" s="220">
        <f t="shared" si="224"/>
        <v>46329</v>
      </c>
      <c r="F2832" s="219">
        <f xml:space="preserve"> InpC!$F$28</f>
        <v>4</v>
      </c>
      <c r="G2832" s="217">
        <f t="shared" si="220"/>
        <v>2027</v>
      </c>
      <c r="H2832" s="216">
        <v>5.53831673641898</v>
      </c>
      <c r="I2832" s="216">
        <v>6.1319117960469294</v>
      </c>
      <c r="J2832" s="194">
        <f t="shared" si="221"/>
        <v>5.8351142662329547</v>
      </c>
      <c r="K2832" s="219">
        <f>InpC!$F$55*100</f>
        <v>0.15</v>
      </c>
      <c r="L2832" s="219">
        <f>InpC!$F$64*100</f>
        <v>0</v>
      </c>
      <c r="M2832" s="194">
        <f t="shared" si="222"/>
        <v>5.6851142662329543</v>
      </c>
      <c r="N2832" s="194">
        <f t="shared" si="223"/>
        <v>5.6851142662329543</v>
      </c>
    </row>
    <row r="2833" spans="5:14" x14ac:dyDescent="0.25">
      <c r="E2833" s="220">
        <f t="shared" si="224"/>
        <v>46330</v>
      </c>
      <c r="F2833" s="219">
        <f xml:space="preserve"> InpC!$F$28</f>
        <v>4</v>
      </c>
      <c r="G2833" s="217">
        <f t="shared" si="220"/>
        <v>2027</v>
      </c>
      <c r="H2833" s="216">
        <v>5.538447457465745</v>
      </c>
      <c r="I2833" s="216">
        <v>6.1320428841951546</v>
      </c>
      <c r="J2833" s="194">
        <f t="shared" si="221"/>
        <v>5.8352451708304498</v>
      </c>
      <c r="K2833" s="219">
        <f>InpC!$F$55*100</f>
        <v>0.15</v>
      </c>
      <c r="L2833" s="219">
        <f>InpC!$F$64*100</f>
        <v>0</v>
      </c>
      <c r="M2833" s="194">
        <f t="shared" si="222"/>
        <v>5.6852451708304494</v>
      </c>
      <c r="N2833" s="194">
        <f t="shared" si="223"/>
        <v>5.6852451708304494</v>
      </c>
    </row>
    <row r="2834" spans="5:14" x14ac:dyDescent="0.25">
      <c r="E2834" s="220">
        <f t="shared" si="224"/>
        <v>46331</v>
      </c>
      <c r="F2834" s="219">
        <f xml:space="preserve"> InpC!$F$28</f>
        <v>4</v>
      </c>
      <c r="G2834" s="217">
        <f t="shared" si="220"/>
        <v>2027</v>
      </c>
      <c r="H2834" s="216">
        <v>5.5385779011037473</v>
      </c>
      <c r="I2834" s="216">
        <v>6.1321736941553295</v>
      </c>
      <c r="J2834" s="194">
        <f t="shared" si="221"/>
        <v>5.8353757976295384</v>
      </c>
      <c r="K2834" s="219">
        <f>InpC!$F$55*100</f>
        <v>0.15</v>
      </c>
      <c r="L2834" s="219">
        <f>InpC!$F$64*100</f>
        <v>0</v>
      </c>
      <c r="M2834" s="194">
        <f t="shared" si="222"/>
        <v>5.685375797629538</v>
      </c>
      <c r="N2834" s="194">
        <f t="shared" si="223"/>
        <v>5.685375797629538</v>
      </c>
    </row>
    <row r="2835" spans="5:14" x14ac:dyDescent="0.25">
      <c r="E2835" s="220">
        <f t="shared" si="224"/>
        <v>46332</v>
      </c>
      <c r="F2835" s="219">
        <f xml:space="preserve"> InpC!$F$28</f>
        <v>4</v>
      </c>
      <c r="G2835" s="217">
        <f t="shared" si="220"/>
        <v>2027</v>
      </c>
      <c r="H2835" s="216">
        <v>5.5387085547457859</v>
      </c>
      <c r="I2835" s="216">
        <v>6.1323047147090914</v>
      </c>
      <c r="J2835" s="194">
        <f t="shared" si="221"/>
        <v>5.8355066347274391</v>
      </c>
      <c r="K2835" s="219">
        <f>InpC!$F$55*100</f>
        <v>0.15</v>
      </c>
      <c r="L2835" s="219">
        <f>InpC!$F$64*100</f>
        <v>0</v>
      </c>
      <c r="M2835" s="194">
        <f t="shared" si="222"/>
        <v>5.6855066347274388</v>
      </c>
      <c r="N2835" s="194">
        <f t="shared" si="223"/>
        <v>5.6855066347274388</v>
      </c>
    </row>
    <row r="2836" spans="5:14" x14ac:dyDescent="0.25">
      <c r="E2836" s="220">
        <f t="shared" si="224"/>
        <v>46335</v>
      </c>
      <c r="F2836" s="219">
        <f xml:space="preserve"> InpC!$F$28</f>
        <v>4</v>
      </c>
      <c r="G2836" s="217">
        <f t="shared" si="220"/>
        <v>2027</v>
      </c>
      <c r="H2836" s="216">
        <v>5.5390997917259988</v>
      </c>
      <c r="I2836" s="216">
        <v>6.1326970503900791</v>
      </c>
      <c r="J2836" s="194">
        <f t="shared" si="221"/>
        <v>5.8358984210580385</v>
      </c>
      <c r="K2836" s="219">
        <f>InpC!$F$55*100</f>
        <v>0.15</v>
      </c>
      <c r="L2836" s="219">
        <f>InpC!$F$64*100</f>
        <v>0</v>
      </c>
      <c r="M2836" s="194">
        <f t="shared" si="222"/>
        <v>5.6858984210580381</v>
      </c>
      <c r="N2836" s="194">
        <f t="shared" si="223"/>
        <v>5.6858984210580381</v>
      </c>
    </row>
    <row r="2837" spans="5:14" x14ac:dyDescent="0.25">
      <c r="E2837" s="220">
        <f t="shared" si="224"/>
        <v>46336</v>
      </c>
      <c r="F2837" s="219">
        <f xml:space="preserve"> InpC!$F$28</f>
        <v>4</v>
      </c>
      <c r="G2837" s="217">
        <f t="shared" si="220"/>
        <v>2027</v>
      </c>
      <c r="H2837" s="216">
        <v>5.5392302811431149</v>
      </c>
      <c r="I2837" s="216">
        <v>6.1328279062568214</v>
      </c>
      <c r="J2837" s="194">
        <f t="shared" si="221"/>
        <v>5.8360290936999686</v>
      </c>
      <c r="K2837" s="219">
        <f>InpC!$F$55*100</f>
        <v>0.15</v>
      </c>
      <c r="L2837" s="219">
        <f>InpC!$F$64*100</f>
        <v>0</v>
      </c>
      <c r="M2837" s="194">
        <f t="shared" si="222"/>
        <v>5.6860290936999682</v>
      </c>
      <c r="N2837" s="194">
        <f t="shared" si="223"/>
        <v>5.6860290936999682</v>
      </c>
    </row>
    <row r="2838" spans="5:14" x14ac:dyDescent="0.25">
      <c r="E2838" s="220">
        <f t="shared" si="224"/>
        <v>46337</v>
      </c>
      <c r="F2838" s="219">
        <f xml:space="preserve"> InpC!$F$28</f>
        <v>4</v>
      </c>
      <c r="G2838" s="217">
        <f t="shared" si="220"/>
        <v>2027</v>
      </c>
      <c r="H2838" s="216">
        <v>5.5393604784428341</v>
      </c>
      <c r="I2838" s="216">
        <v>6.1329584691856009</v>
      </c>
      <c r="J2838" s="194">
        <f t="shared" si="221"/>
        <v>5.8361594738142175</v>
      </c>
      <c r="K2838" s="219">
        <f>InpC!$F$55*100</f>
        <v>0.15</v>
      </c>
      <c r="L2838" s="219">
        <f>InpC!$F$64*100</f>
        <v>0</v>
      </c>
      <c r="M2838" s="194">
        <f t="shared" si="222"/>
        <v>5.6861594738142172</v>
      </c>
      <c r="N2838" s="194">
        <f t="shared" si="223"/>
        <v>5.6861594738142172</v>
      </c>
    </row>
    <row r="2839" spans="5:14" x14ac:dyDescent="0.25">
      <c r="E2839" s="220">
        <f t="shared" si="224"/>
        <v>46338</v>
      </c>
      <c r="F2839" s="219">
        <f xml:space="preserve"> InpC!$F$28</f>
        <v>4</v>
      </c>
      <c r="G2839" s="217">
        <f t="shared" si="220"/>
        <v>2027</v>
      </c>
      <c r="H2839" s="216">
        <v>5.5394908710397095</v>
      </c>
      <c r="I2839" s="216">
        <v>6.1330892279597427</v>
      </c>
      <c r="J2839" s="194">
        <f t="shared" si="221"/>
        <v>5.8362900494997261</v>
      </c>
      <c r="K2839" s="219">
        <f>InpC!$F$55*100</f>
        <v>0.15</v>
      </c>
      <c r="L2839" s="219">
        <f>InpC!$F$64*100</f>
        <v>0</v>
      </c>
      <c r="M2839" s="194">
        <f t="shared" si="222"/>
        <v>5.6862900494997257</v>
      </c>
      <c r="N2839" s="194">
        <f t="shared" si="223"/>
        <v>5.6862900494997257</v>
      </c>
    </row>
    <row r="2840" spans="5:14" x14ac:dyDescent="0.25">
      <c r="E2840" s="220">
        <f t="shared" si="224"/>
        <v>46339</v>
      </c>
      <c r="F2840" s="219">
        <f xml:space="preserve"> InpC!$F$28</f>
        <v>4</v>
      </c>
      <c r="G2840" s="217">
        <f t="shared" si="220"/>
        <v>2027</v>
      </c>
      <c r="H2840" s="216">
        <v>5.5396209666162655</v>
      </c>
      <c r="I2840" s="216">
        <v>6.1332196888792323</v>
      </c>
      <c r="J2840" s="194">
        <f t="shared" si="221"/>
        <v>5.8364203277477493</v>
      </c>
      <c r="K2840" s="219">
        <f>InpC!$F$55*100</f>
        <v>0.15</v>
      </c>
      <c r="L2840" s="219">
        <f>InpC!$F$64*100</f>
        <v>0</v>
      </c>
      <c r="M2840" s="194">
        <f t="shared" si="222"/>
        <v>5.686420327747749</v>
      </c>
      <c r="N2840" s="194">
        <f t="shared" si="223"/>
        <v>5.686420327747749</v>
      </c>
    </row>
    <row r="2841" spans="5:14" x14ac:dyDescent="0.25">
      <c r="E2841" s="220">
        <f t="shared" si="224"/>
        <v>46342</v>
      </c>
      <c r="F2841" s="219">
        <f xml:space="preserve"> InpC!$F$28</f>
        <v>4</v>
      </c>
      <c r="G2841" s="217">
        <f t="shared" si="220"/>
        <v>2027</v>
      </c>
      <c r="H2841" s="216">
        <v>5.540011161242564</v>
      </c>
      <c r="I2841" s="216">
        <v>6.1336109792743621</v>
      </c>
      <c r="J2841" s="194">
        <f t="shared" si="221"/>
        <v>5.836811070258463</v>
      </c>
      <c r="K2841" s="219">
        <f>InpC!$F$55*100</f>
        <v>0.15</v>
      </c>
      <c r="L2841" s="219">
        <f>InpC!$F$64*100</f>
        <v>0</v>
      </c>
      <c r="M2841" s="194">
        <f t="shared" si="222"/>
        <v>5.6868110702584627</v>
      </c>
      <c r="N2841" s="194">
        <f t="shared" si="223"/>
        <v>5.6868110702584627</v>
      </c>
    </row>
    <row r="2842" spans="5:14" x14ac:dyDescent="0.25">
      <c r="E2842" s="220">
        <f t="shared" si="224"/>
        <v>46343</v>
      </c>
      <c r="F2842" s="219">
        <f xml:space="preserve"> InpC!$F$28</f>
        <v>4</v>
      </c>
      <c r="G2842" s="217">
        <f t="shared" si="220"/>
        <v>2027</v>
      </c>
      <c r="H2842" s="216">
        <v>5.5401412688906859</v>
      </c>
      <c r="I2842" s="216">
        <v>6.1337414522983691</v>
      </c>
      <c r="J2842" s="194">
        <f t="shared" si="221"/>
        <v>5.8369413605945279</v>
      </c>
      <c r="K2842" s="219">
        <f>InpC!$F$55*100</f>
        <v>0.15</v>
      </c>
      <c r="L2842" s="219">
        <f>InpC!$F$64*100</f>
        <v>0</v>
      </c>
      <c r="M2842" s="194">
        <f t="shared" si="222"/>
        <v>5.6869413605945276</v>
      </c>
      <c r="N2842" s="194">
        <f t="shared" si="223"/>
        <v>5.6869413605945276</v>
      </c>
    </row>
    <row r="2843" spans="5:14" x14ac:dyDescent="0.25">
      <c r="E2843" s="220">
        <f t="shared" si="224"/>
        <v>46344</v>
      </c>
      <c r="F2843" s="219">
        <f xml:space="preserve"> InpC!$F$28</f>
        <v>4</v>
      </c>
      <c r="G2843" s="217">
        <f t="shared" si="220"/>
        <v>2027</v>
      </c>
      <c r="H2843" s="216">
        <v>5.5402710672610267</v>
      </c>
      <c r="I2843" s="216">
        <v>6.1338716151759121</v>
      </c>
      <c r="J2843" s="194">
        <f t="shared" si="221"/>
        <v>5.8370713412184694</v>
      </c>
      <c r="K2843" s="219">
        <f>InpC!$F$55*100</f>
        <v>0.15</v>
      </c>
      <c r="L2843" s="219">
        <f>InpC!$F$64*100</f>
        <v>0</v>
      </c>
      <c r="M2843" s="194">
        <f t="shared" si="222"/>
        <v>5.687071341218469</v>
      </c>
      <c r="N2843" s="194">
        <f t="shared" si="223"/>
        <v>5.687071341218469</v>
      </c>
    </row>
    <row r="2844" spans="5:14" x14ac:dyDescent="0.25">
      <c r="E2844" s="220">
        <f t="shared" si="224"/>
        <v>46345</v>
      </c>
      <c r="F2844" s="219">
        <f xml:space="preserve"> InpC!$F$28</f>
        <v>4</v>
      </c>
      <c r="G2844" s="217">
        <f t="shared" si="220"/>
        <v>2027</v>
      </c>
      <c r="H2844" s="216">
        <v>5.5404010437702489</v>
      </c>
      <c r="I2844" s="216">
        <v>6.1340019566923587</v>
      </c>
      <c r="J2844" s="194">
        <f t="shared" si="221"/>
        <v>5.8372015002313038</v>
      </c>
      <c r="K2844" s="219">
        <f>InpC!$F$55*100</f>
        <v>0.15</v>
      </c>
      <c r="L2844" s="219">
        <f>InpC!$F$64*100</f>
        <v>0</v>
      </c>
      <c r="M2844" s="194">
        <f t="shared" si="222"/>
        <v>5.6872015002313034</v>
      </c>
      <c r="N2844" s="194">
        <f t="shared" si="223"/>
        <v>5.6872015002313034</v>
      </c>
    </row>
    <row r="2845" spans="5:14" x14ac:dyDescent="0.25">
      <c r="E2845" s="220">
        <f t="shared" si="224"/>
        <v>46346</v>
      </c>
      <c r="F2845" s="219">
        <f xml:space="preserve"> InpC!$F$28</f>
        <v>4</v>
      </c>
      <c r="G2845" s="217">
        <f t="shared" si="220"/>
        <v>2027</v>
      </c>
      <c r="H2845" s="216">
        <v>5.5405307060987008</v>
      </c>
      <c r="I2845" s="216">
        <v>6.1341319831454966</v>
      </c>
      <c r="J2845" s="194">
        <f t="shared" si="221"/>
        <v>5.8373313446220987</v>
      </c>
      <c r="K2845" s="219">
        <f>InpC!$F$55*100</f>
        <v>0.15</v>
      </c>
      <c r="L2845" s="219">
        <f>InpC!$F$64*100</f>
        <v>0</v>
      </c>
      <c r="M2845" s="194">
        <f t="shared" si="222"/>
        <v>5.6873313446220983</v>
      </c>
      <c r="N2845" s="194">
        <f t="shared" si="223"/>
        <v>5.6873313446220983</v>
      </c>
    </row>
    <row r="2846" spans="5:14" x14ac:dyDescent="0.25">
      <c r="E2846" s="220">
        <f t="shared" si="224"/>
        <v>46349</v>
      </c>
      <c r="F2846" s="219">
        <f xml:space="preserve"> InpC!$F$28</f>
        <v>4</v>
      </c>
      <c r="G2846" s="217">
        <f t="shared" si="220"/>
        <v>2027</v>
      </c>
      <c r="H2846" s="216">
        <v>5.5409197429599377</v>
      </c>
      <c r="I2846" s="216">
        <v>6.134522112519547</v>
      </c>
      <c r="J2846" s="194">
        <f t="shared" si="221"/>
        <v>5.8377209277397419</v>
      </c>
      <c r="K2846" s="219">
        <f>InpC!$F$55*100</f>
        <v>0.15</v>
      </c>
      <c r="L2846" s="219">
        <f>InpC!$F$64*100</f>
        <v>0</v>
      </c>
      <c r="M2846" s="194">
        <f t="shared" si="222"/>
        <v>5.6877209277397416</v>
      </c>
      <c r="N2846" s="194">
        <f t="shared" si="223"/>
        <v>5.6877209277397416</v>
      </c>
    </row>
    <row r="2847" spans="5:14" x14ac:dyDescent="0.25">
      <c r="E2847" s="220">
        <f t="shared" si="224"/>
        <v>46350</v>
      </c>
      <c r="F2847" s="219">
        <f xml:space="preserve"> InpC!$F$28</f>
        <v>4</v>
      </c>
      <c r="G2847" s="217">
        <f t="shared" si="220"/>
        <v>2027</v>
      </c>
      <c r="H2847" s="216">
        <v>5.5410491037882759</v>
      </c>
      <c r="I2847" s="216">
        <v>6.1346518366249825</v>
      </c>
      <c r="J2847" s="194">
        <f t="shared" si="221"/>
        <v>5.8378504702066287</v>
      </c>
      <c r="K2847" s="219">
        <f>InpC!$F$55*100</f>
        <v>0.15</v>
      </c>
      <c r="L2847" s="219">
        <f>InpC!$F$64*100</f>
        <v>0</v>
      </c>
      <c r="M2847" s="194">
        <f t="shared" si="222"/>
        <v>5.6878504702066284</v>
      </c>
      <c r="N2847" s="194">
        <f t="shared" si="223"/>
        <v>5.6878504702066284</v>
      </c>
    </row>
    <row r="2848" spans="5:14" x14ac:dyDescent="0.25">
      <c r="E2848" s="220">
        <f t="shared" si="224"/>
        <v>46351</v>
      </c>
      <c r="F2848" s="219">
        <f xml:space="preserve"> InpC!$F$28</f>
        <v>4</v>
      </c>
      <c r="G2848" s="217">
        <f t="shared" si="220"/>
        <v>2027</v>
      </c>
      <c r="H2848" s="216">
        <v>5.5411786280481268</v>
      </c>
      <c r="I2848" s="216">
        <v>6.1347817246206748</v>
      </c>
      <c r="J2848" s="194">
        <f t="shared" si="221"/>
        <v>5.8379801763344012</v>
      </c>
      <c r="K2848" s="219">
        <f>InpC!$F$55*100</f>
        <v>0.15</v>
      </c>
      <c r="L2848" s="219">
        <f>InpC!$F$64*100</f>
        <v>0</v>
      </c>
      <c r="M2848" s="194">
        <f t="shared" si="222"/>
        <v>5.6879801763344009</v>
      </c>
      <c r="N2848" s="194">
        <f t="shared" si="223"/>
        <v>5.6879801763344009</v>
      </c>
    </row>
    <row r="2849" spans="5:14" x14ac:dyDescent="0.25">
      <c r="E2849" s="220">
        <f t="shared" si="224"/>
        <v>46352</v>
      </c>
      <c r="F2849" s="219">
        <f xml:space="preserve"> InpC!$F$28</f>
        <v>4</v>
      </c>
      <c r="G2849" s="217">
        <f t="shared" si="220"/>
        <v>2027</v>
      </c>
      <c r="H2849" s="216">
        <v>5.5413078234180846</v>
      </c>
      <c r="I2849" s="216">
        <v>6.1349112828026575</v>
      </c>
      <c r="J2849" s="194">
        <f t="shared" si="221"/>
        <v>5.8381095531103711</v>
      </c>
      <c r="K2849" s="219">
        <f>InpC!$F$55*100</f>
        <v>0.15</v>
      </c>
      <c r="L2849" s="219">
        <f>InpC!$F$64*100</f>
        <v>0</v>
      </c>
      <c r="M2849" s="194">
        <f t="shared" si="222"/>
        <v>5.6881095531103707</v>
      </c>
      <c r="N2849" s="194">
        <f t="shared" si="223"/>
        <v>5.6881095531103707</v>
      </c>
    </row>
    <row r="2850" spans="5:14" x14ac:dyDescent="0.25">
      <c r="E2850" s="220">
        <f t="shared" si="224"/>
        <v>46353</v>
      </c>
      <c r="F2850" s="219">
        <f xml:space="preserve"> InpC!$F$28</f>
        <v>4</v>
      </c>
      <c r="G2850" s="217">
        <f t="shared" si="220"/>
        <v>2027</v>
      </c>
      <c r="H2850" s="216">
        <v>5.5414371772566362</v>
      </c>
      <c r="I2850" s="216">
        <v>6.1350409998979893</v>
      </c>
      <c r="J2850" s="194">
        <f t="shared" si="221"/>
        <v>5.8382390885773123</v>
      </c>
      <c r="K2850" s="219">
        <f>InpC!$F$55*100</f>
        <v>0.15</v>
      </c>
      <c r="L2850" s="219">
        <f>InpC!$F$64*100</f>
        <v>0</v>
      </c>
      <c r="M2850" s="194">
        <f t="shared" si="222"/>
        <v>5.688239088577312</v>
      </c>
      <c r="N2850" s="194">
        <f t="shared" si="223"/>
        <v>5.688239088577312</v>
      </c>
    </row>
    <row r="2851" spans="5:14" x14ac:dyDescent="0.25">
      <c r="E2851" s="220">
        <f t="shared" si="224"/>
        <v>46356</v>
      </c>
      <c r="F2851" s="219">
        <f xml:space="preserve"> InpC!$F$28</f>
        <v>4</v>
      </c>
      <c r="G2851" s="217">
        <f t="shared" si="220"/>
        <v>2027</v>
      </c>
      <c r="H2851" s="216">
        <v>5.5418244510615722</v>
      </c>
      <c r="I2851" s="216">
        <v>6.1354293612599919</v>
      </c>
      <c r="J2851" s="194">
        <f t="shared" si="221"/>
        <v>5.8386269061607816</v>
      </c>
      <c r="K2851" s="219">
        <f>InpC!$F$55*100</f>
        <v>0.15</v>
      </c>
      <c r="L2851" s="219">
        <f>InpC!$F$64*100</f>
        <v>0</v>
      </c>
      <c r="M2851" s="194">
        <f t="shared" si="222"/>
        <v>5.6886269061607813</v>
      </c>
      <c r="N2851" s="194">
        <f t="shared" si="223"/>
        <v>5.6886269061607813</v>
      </c>
    </row>
    <row r="2852" spans="5:14" x14ac:dyDescent="0.25">
      <c r="E2852" s="220">
        <f t="shared" si="224"/>
        <v>46357</v>
      </c>
      <c r="F2852" s="219">
        <f xml:space="preserve"> InpC!$F$28</f>
        <v>4</v>
      </c>
      <c r="G2852" s="217">
        <f t="shared" si="220"/>
        <v>2027</v>
      </c>
      <c r="H2852" s="216">
        <v>5.5419531898841523</v>
      </c>
      <c r="I2852" s="216">
        <v>6.135558461611379</v>
      </c>
      <c r="J2852" s="194">
        <f t="shared" si="221"/>
        <v>5.8387558257477661</v>
      </c>
      <c r="K2852" s="219">
        <f>InpC!$F$55*100</f>
        <v>0.15</v>
      </c>
      <c r="L2852" s="219">
        <f>InpC!$F$64*100</f>
        <v>0</v>
      </c>
      <c r="M2852" s="194">
        <f t="shared" si="222"/>
        <v>5.6887558257477657</v>
      </c>
      <c r="N2852" s="194">
        <f t="shared" si="223"/>
        <v>5.6887558257477657</v>
      </c>
    </row>
    <row r="2853" spans="5:14" x14ac:dyDescent="0.25">
      <c r="E2853" s="220">
        <f t="shared" si="224"/>
        <v>46358</v>
      </c>
      <c r="F2853" s="219">
        <f xml:space="preserve"> InpC!$F$28</f>
        <v>4</v>
      </c>
      <c r="G2853" s="217">
        <f t="shared" si="220"/>
        <v>2027</v>
      </c>
      <c r="H2853" s="216">
        <v>5.5420820749795041</v>
      </c>
      <c r="I2853" s="216">
        <v>6.1356877086461203</v>
      </c>
      <c r="J2853" s="194">
        <f t="shared" si="221"/>
        <v>5.8388848918128122</v>
      </c>
      <c r="K2853" s="219">
        <f>InpC!$F$55*100</f>
        <v>0.15</v>
      </c>
      <c r="L2853" s="219">
        <f>InpC!$F$64*100</f>
        <v>0</v>
      </c>
      <c r="M2853" s="194">
        <f t="shared" si="222"/>
        <v>5.6888848918128119</v>
      </c>
      <c r="N2853" s="194">
        <f t="shared" si="223"/>
        <v>5.6888848918128119</v>
      </c>
    </row>
    <row r="2854" spans="5:14" x14ac:dyDescent="0.25">
      <c r="E2854" s="220">
        <f t="shared" si="224"/>
        <v>46359</v>
      </c>
      <c r="F2854" s="219">
        <f xml:space="preserve"> InpC!$F$28</f>
        <v>4</v>
      </c>
      <c r="G2854" s="217">
        <f t="shared" si="220"/>
        <v>2027</v>
      </c>
      <c r="H2854" s="216">
        <v>5.5422106140239569</v>
      </c>
      <c r="I2854" s="216">
        <v>6.135816608657918</v>
      </c>
      <c r="J2854" s="194">
        <f t="shared" si="221"/>
        <v>5.8390136113409374</v>
      </c>
      <c r="K2854" s="219">
        <f>InpC!$F$55*100</f>
        <v>0.15</v>
      </c>
      <c r="L2854" s="219">
        <f>InpC!$F$64*100</f>
        <v>0</v>
      </c>
      <c r="M2854" s="194">
        <f t="shared" si="222"/>
        <v>5.6890136113409371</v>
      </c>
      <c r="N2854" s="194">
        <f t="shared" si="223"/>
        <v>5.6890136113409371</v>
      </c>
    </row>
    <row r="2855" spans="5:14" x14ac:dyDescent="0.25">
      <c r="E2855" s="220">
        <f t="shared" si="224"/>
        <v>46360</v>
      </c>
      <c r="F2855" s="219">
        <f xml:space="preserve"> InpC!$F$28</f>
        <v>4</v>
      </c>
      <c r="G2855" s="217">
        <f t="shared" si="220"/>
        <v>2027</v>
      </c>
      <c r="H2855" s="216">
        <v>5.5423392944385697</v>
      </c>
      <c r="I2855" s="216">
        <v>6.1359456504366694</v>
      </c>
      <c r="J2855" s="194">
        <f t="shared" si="221"/>
        <v>5.8391424724376195</v>
      </c>
      <c r="K2855" s="219">
        <f>InpC!$F$55*100</f>
        <v>0.15</v>
      </c>
      <c r="L2855" s="219">
        <f>InpC!$F$64*100</f>
        <v>0</v>
      </c>
      <c r="M2855" s="194">
        <f t="shared" si="222"/>
        <v>5.6891424724376192</v>
      </c>
      <c r="N2855" s="194">
        <f t="shared" si="223"/>
        <v>5.6891424724376192</v>
      </c>
    </row>
    <row r="2856" spans="5:14" x14ac:dyDescent="0.25">
      <c r="E2856" s="220">
        <f t="shared" si="224"/>
        <v>46363</v>
      </c>
      <c r="F2856" s="219">
        <f xml:space="preserve"> InpC!$F$28</f>
        <v>4</v>
      </c>
      <c r="G2856" s="217">
        <f t="shared" si="220"/>
        <v>2027</v>
      </c>
      <c r="H2856" s="216">
        <v>5.5427244447556312</v>
      </c>
      <c r="I2856" s="216">
        <v>6.1363318823428603</v>
      </c>
      <c r="J2856" s="194">
        <f t="shared" si="221"/>
        <v>5.8395281635492458</v>
      </c>
      <c r="K2856" s="219">
        <f>InpC!$F$55*100</f>
        <v>0.15</v>
      </c>
      <c r="L2856" s="219">
        <f>InpC!$F$64*100</f>
        <v>0</v>
      </c>
      <c r="M2856" s="194">
        <f t="shared" si="222"/>
        <v>5.6895281635492454</v>
      </c>
      <c r="N2856" s="194">
        <f t="shared" si="223"/>
        <v>5.6895281635492454</v>
      </c>
    </row>
    <row r="2857" spans="5:14" x14ac:dyDescent="0.25">
      <c r="E2857" s="220">
        <f t="shared" si="224"/>
        <v>46364</v>
      </c>
      <c r="F2857" s="219">
        <f xml:space="preserve"> InpC!$F$28</f>
        <v>4</v>
      </c>
      <c r="G2857" s="217">
        <f t="shared" si="220"/>
        <v>2027</v>
      </c>
      <c r="H2857" s="216">
        <v>5.5428524414526503</v>
      </c>
      <c r="I2857" s="216">
        <v>6.1364602384831102</v>
      </c>
      <c r="J2857" s="194">
        <f t="shared" si="221"/>
        <v>5.8396563399678802</v>
      </c>
      <c r="K2857" s="219">
        <f>InpC!$F$55*100</f>
        <v>0.15</v>
      </c>
      <c r="L2857" s="219">
        <f>InpC!$F$64*100</f>
        <v>0</v>
      </c>
      <c r="M2857" s="194">
        <f t="shared" si="222"/>
        <v>5.6896563399678799</v>
      </c>
      <c r="N2857" s="194">
        <f t="shared" si="223"/>
        <v>5.6896563399678799</v>
      </c>
    </row>
    <row r="2858" spans="5:14" x14ac:dyDescent="0.25">
      <c r="E2858" s="220">
        <f t="shared" si="224"/>
        <v>46365</v>
      </c>
      <c r="F2858" s="219">
        <f xml:space="preserve"> InpC!$F$28</f>
        <v>4</v>
      </c>
      <c r="G2858" s="217">
        <f t="shared" si="220"/>
        <v>2027</v>
      </c>
      <c r="H2858" s="216">
        <v>5.5429803223261631</v>
      </c>
      <c r="I2858" s="216">
        <v>6.1365884784743363</v>
      </c>
      <c r="J2858" s="194">
        <f t="shared" si="221"/>
        <v>5.8397844004002497</v>
      </c>
      <c r="K2858" s="219">
        <f>InpC!$F$55*100</f>
        <v>0.15</v>
      </c>
      <c r="L2858" s="219">
        <f>InpC!$F$64*100</f>
        <v>0</v>
      </c>
      <c r="M2858" s="194">
        <f t="shared" si="222"/>
        <v>5.6897844004002494</v>
      </c>
      <c r="N2858" s="194">
        <f t="shared" si="223"/>
        <v>5.6897844004002494</v>
      </c>
    </row>
    <row r="2859" spans="5:14" x14ac:dyDescent="0.25">
      <c r="E2859" s="220">
        <f t="shared" si="224"/>
        <v>46366</v>
      </c>
      <c r="F2859" s="219">
        <f xml:space="preserve"> InpC!$F$28</f>
        <v>4</v>
      </c>
      <c r="G2859" s="217">
        <f t="shared" si="220"/>
        <v>2027</v>
      </c>
      <c r="H2859" s="216">
        <v>5.5431083298619344</v>
      </c>
      <c r="I2859" s="216">
        <v>6.1367168454833587</v>
      </c>
      <c r="J2859" s="194">
        <f t="shared" si="221"/>
        <v>5.8399125876726465</v>
      </c>
      <c r="K2859" s="219">
        <f>InpC!$F$55*100</f>
        <v>0.15</v>
      </c>
      <c r="L2859" s="219">
        <f>InpC!$F$64*100</f>
        <v>0</v>
      </c>
      <c r="M2859" s="194">
        <f t="shared" si="222"/>
        <v>5.6899125876726462</v>
      </c>
      <c r="N2859" s="194">
        <f t="shared" si="223"/>
        <v>5.6899125876726462</v>
      </c>
    </row>
    <row r="2860" spans="5:14" x14ac:dyDescent="0.25">
      <c r="E2860" s="220">
        <f t="shared" si="224"/>
        <v>46367</v>
      </c>
      <c r="F2860" s="219">
        <f xml:space="preserve"> InpC!$F$28</f>
        <v>4</v>
      </c>
      <c r="G2860" s="217">
        <f t="shared" si="220"/>
        <v>2027</v>
      </c>
      <c r="H2860" s="216">
        <v>5.5432359717340063</v>
      </c>
      <c r="I2860" s="216">
        <v>6.1368448458015923</v>
      </c>
      <c r="J2860" s="194">
        <f t="shared" si="221"/>
        <v>5.8400404087677993</v>
      </c>
      <c r="K2860" s="219">
        <f>InpC!$F$55*100</f>
        <v>0.15</v>
      </c>
      <c r="L2860" s="219">
        <f>InpC!$F$64*100</f>
        <v>0</v>
      </c>
      <c r="M2860" s="194">
        <f t="shared" si="222"/>
        <v>5.6900404087677989</v>
      </c>
      <c r="N2860" s="194">
        <f t="shared" si="223"/>
        <v>5.6900404087677989</v>
      </c>
    </row>
    <row r="2861" spans="5:14" x14ac:dyDescent="0.25">
      <c r="E2861" s="220">
        <f t="shared" si="224"/>
        <v>46370</v>
      </c>
      <c r="F2861" s="219">
        <f xml:space="preserve"> InpC!$F$28</f>
        <v>4</v>
      </c>
      <c r="G2861" s="217">
        <f t="shared" si="220"/>
        <v>2027</v>
      </c>
      <c r="H2861" s="216">
        <v>5.5436186383520214</v>
      </c>
      <c r="I2861" s="216">
        <v>6.1372285870294085</v>
      </c>
      <c r="J2861" s="194">
        <f t="shared" si="221"/>
        <v>5.8404236126907154</v>
      </c>
      <c r="K2861" s="219">
        <f>InpC!$F$55*100</f>
        <v>0.15</v>
      </c>
      <c r="L2861" s="219">
        <f>InpC!$F$64*100</f>
        <v>0</v>
      </c>
      <c r="M2861" s="194">
        <f t="shared" si="222"/>
        <v>5.6904236126907151</v>
      </c>
      <c r="N2861" s="194">
        <f t="shared" si="223"/>
        <v>5.6904236126907151</v>
      </c>
    </row>
    <row r="2862" spans="5:14" x14ac:dyDescent="0.25">
      <c r="E2862" s="220">
        <f t="shared" si="224"/>
        <v>46371</v>
      </c>
      <c r="F2862" s="219">
        <f xml:space="preserve"> InpC!$F$28</f>
        <v>4</v>
      </c>
      <c r="G2862" s="217">
        <f t="shared" si="220"/>
        <v>2027</v>
      </c>
      <c r="H2862" s="216">
        <v>5.5437457728033213</v>
      </c>
      <c r="I2862" s="216">
        <v>6.1373560785010328</v>
      </c>
      <c r="J2862" s="194">
        <f t="shared" si="221"/>
        <v>5.8405509256521775</v>
      </c>
      <c r="K2862" s="219">
        <f>InpC!$F$55*100</f>
        <v>0.15</v>
      </c>
      <c r="L2862" s="219">
        <f>InpC!$F$64*100</f>
        <v>0</v>
      </c>
      <c r="M2862" s="194">
        <f t="shared" si="222"/>
        <v>5.6905509256521771</v>
      </c>
      <c r="N2862" s="194">
        <f t="shared" si="223"/>
        <v>5.6905509256521771</v>
      </c>
    </row>
    <row r="2863" spans="5:14" x14ac:dyDescent="0.25">
      <c r="E2863" s="220">
        <f t="shared" si="224"/>
        <v>46372</v>
      </c>
      <c r="F2863" s="219">
        <f xml:space="preserve"> InpC!$F$28</f>
        <v>4</v>
      </c>
      <c r="G2863" s="217">
        <f t="shared" si="220"/>
        <v>2027</v>
      </c>
      <c r="H2863" s="216">
        <v>5.5438730192088892</v>
      </c>
      <c r="I2863" s="216">
        <v>6.1374836822411183</v>
      </c>
      <c r="J2863" s="194">
        <f t="shared" si="221"/>
        <v>5.8406783507250033</v>
      </c>
      <c r="K2863" s="219">
        <f>InpC!$F$55*100</f>
        <v>0.15</v>
      </c>
      <c r="L2863" s="219">
        <f>InpC!$F$64*100</f>
        <v>0</v>
      </c>
      <c r="M2863" s="194">
        <f t="shared" si="222"/>
        <v>5.6906783507250029</v>
      </c>
      <c r="N2863" s="194">
        <f t="shared" si="223"/>
        <v>5.6906783507250029</v>
      </c>
    </row>
    <row r="2864" spans="5:14" x14ac:dyDescent="0.25">
      <c r="E2864" s="220">
        <f t="shared" si="224"/>
        <v>46373</v>
      </c>
      <c r="F2864" s="219">
        <f xml:space="preserve"> InpC!$F$28</f>
        <v>4</v>
      </c>
      <c r="G2864" s="217">
        <f t="shared" si="220"/>
        <v>2027</v>
      </c>
      <c r="H2864" s="216">
        <v>5.5439998852408134</v>
      </c>
      <c r="I2864" s="216">
        <v>6.137610904539148</v>
      </c>
      <c r="J2864" s="194">
        <f t="shared" si="221"/>
        <v>5.8408053948899807</v>
      </c>
      <c r="K2864" s="219">
        <f>InpC!$F$55*100</f>
        <v>0.15</v>
      </c>
      <c r="L2864" s="219">
        <f>InpC!$F$64*100</f>
        <v>0</v>
      </c>
      <c r="M2864" s="194">
        <f t="shared" si="222"/>
        <v>5.6908053948899804</v>
      </c>
      <c r="N2864" s="194">
        <f t="shared" si="223"/>
        <v>5.6908053948899804</v>
      </c>
    </row>
    <row r="2865" spans="5:14" x14ac:dyDescent="0.25">
      <c r="E2865" s="220">
        <f t="shared" si="224"/>
        <v>46374</v>
      </c>
      <c r="F2865" s="219">
        <f xml:space="preserve"> InpC!$F$28</f>
        <v>4</v>
      </c>
      <c r="G2865" s="217">
        <f t="shared" si="220"/>
        <v>2027</v>
      </c>
      <c r="H2865" s="216">
        <v>5.5441268583242387</v>
      </c>
      <c r="I2865" s="216">
        <v>6.1377382341890829</v>
      </c>
      <c r="J2865" s="194">
        <f t="shared" si="221"/>
        <v>5.8409325462566608</v>
      </c>
      <c r="K2865" s="219">
        <f>InpC!$F$55*100</f>
        <v>0.15</v>
      </c>
      <c r="L2865" s="219">
        <f>InpC!$F$64*100</f>
        <v>0</v>
      </c>
      <c r="M2865" s="194">
        <f t="shared" si="222"/>
        <v>5.6909325462566605</v>
      </c>
      <c r="N2865" s="194">
        <f t="shared" si="223"/>
        <v>5.6909325462566605</v>
      </c>
    </row>
    <row r="2866" spans="5:14" x14ac:dyDescent="0.25">
      <c r="E2866" s="220">
        <f t="shared" si="224"/>
        <v>46377</v>
      </c>
      <c r="F2866" s="219">
        <f xml:space="preserve"> InpC!$F$28</f>
        <v>4</v>
      </c>
      <c r="G2866" s="217">
        <f t="shared" si="220"/>
        <v>2027</v>
      </c>
      <c r="H2866" s="216">
        <v>5.5445064358607077</v>
      </c>
      <c r="I2866" s="216">
        <v>6.1381188776560958</v>
      </c>
      <c r="J2866" s="194">
        <f t="shared" si="221"/>
        <v>5.8413126567584017</v>
      </c>
      <c r="K2866" s="219">
        <f>InpC!$F$55*100</f>
        <v>0.15</v>
      </c>
      <c r="L2866" s="219">
        <f>InpC!$F$64*100</f>
        <v>0</v>
      </c>
      <c r="M2866" s="194">
        <f t="shared" si="222"/>
        <v>5.6913126567584014</v>
      </c>
      <c r="N2866" s="194">
        <f t="shared" si="223"/>
        <v>5.6913126567584014</v>
      </c>
    </row>
    <row r="2867" spans="5:14" x14ac:dyDescent="0.25">
      <c r="E2867" s="220">
        <f t="shared" si="224"/>
        <v>46378</v>
      </c>
      <c r="F2867" s="219">
        <f xml:space="preserve"> InpC!$F$28</f>
        <v>4</v>
      </c>
      <c r="G2867" s="217">
        <f t="shared" si="220"/>
        <v>2027</v>
      </c>
      <c r="H2867" s="216">
        <v>5.5446327104119231</v>
      </c>
      <c r="I2867" s="216">
        <v>6.1382455068113684</v>
      </c>
      <c r="J2867" s="194">
        <f t="shared" si="221"/>
        <v>5.8414391086116453</v>
      </c>
      <c r="K2867" s="219">
        <f>InpC!$F$55*100</f>
        <v>0.15</v>
      </c>
      <c r="L2867" s="219">
        <f>InpC!$F$64*100</f>
        <v>0</v>
      </c>
      <c r="M2867" s="194">
        <f t="shared" si="222"/>
        <v>5.6914391086116449</v>
      </c>
      <c r="N2867" s="194">
        <f t="shared" si="223"/>
        <v>5.6914391086116449</v>
      </c>
    </row>
    <row r="2868" spans="5:14" x14ac:dyDescent="0.25">
      <c r="E2868" s="220">
        <f t="shared" si="224"/>
        <v>46379</v>
      </c>
      <c r="F2868" s="219">
        <f xml:space="preserve"> InpC!$F$28</f>
        <v>4</v>
      </c>
      <c r="G2868" s="217">
        <f t="shared" si="220"/>
        <v>2027</v>
      </c>
      <c r="H2868" s="216">
        <v>5.5447588348185528</v>
      </c>
      <c r="I2868" s="216">
        <v>6.138371985400215</v>
      </c>
      <c r="J2868" s="194">
        <f t="shared" si="221"/>
        <v>5.8415654101093839</v>
      </c>
      <c r="K2868" s="219">
        <f>InpC!$F$55*100</f>
        <v>0.15</v>
      </c>
      <c r="L2868" s="219">
        <f>InpC!$F$64*100</f>
        <v>0</v>
      </c>
      <c r="M2868" s="194">
        <f t="shared" si="222"/>
        <v>5.6915654101093835</v>
      </c>
      <c r="N2868" s="194">
        <f t="shared" si="223"/>
        <v>5.6915654101093835</v>
      </c>
    </row>
    <row r="2869" spans="5:14" x14ac:dyDescent="0.25">
      <c r="E2869" s="220">
        <f t="shared" si="224"/>
        <v>46380</v>
      </c>
      <c r="F2869" s="219">
        <f xml:space="preserve"> InpC!$F$28</f>
        <v>4</v>
      </c>
      <c r="G2869" s="217">
        <f t="shared" si="220"/>
        <v>2027</v>
      </c>
      <c r="H2869" s="216">
        <v>5.544884806629069</v>
      </c>
      <c r="I2869" s="216">
        <v>6.1384983109642022</v>
      </c>
      <c r="J2869" s="194">
        <f t="shared" si="221"/>
        <v>5.8416915587966356</v>
      </c>
      <c r="K2869" s="219">
        <f>InpC!$F$55*100</f>
        <v>0.15</v>
      </c>
      <c r="L2869" s="219">
        <f>InpC!$F$64*100</f>
        <v>0</v>
      </c>
      <c r="M2869" s="194">
        <f t="shared" si="222"/>
        <v>5.6916915587966352</v>
      </c>
      <c r="N2869" s="194">
        <f t="shared" si="223"/>
        <v>5.6916915587966352</v>
      </c>
    </row>
    <row r="2870" spans="5:14" x14ac:dyDescent="0.25">
      <c r="E2870" s="220">
        <f t="shared" si="224"/>
        <v>46381</v>
      </c>
      <c r="F2870" s="219">
        <f xml:space="preserve"> InpC!$F$28</f>
        <v>4</v>
      </c>
      <c r="G2870" s="217">
        <f t="shared" si="220"/>
        <v>2027</v>
      </c>
      <c r="H2870" s="216">
        <v>5.5450106233918772</v>
      </c>
      <c r="I2870" s="216">
        <v>6.1386244810448964</v>
      </c>
      <c r="J2870" s="194">
        <f t="shared" si="221"/>
        <v>5.8418175522183873</v>
      </c>
      <c r="K2870" s="219">
        <f>InpC!$F$55*100</f>
        <v>0.15</v>
      </c>
      <c r="L2870" s="219">
        <f>InpC!$F$64*100</f>
        <v>0</v>
      </c>
      <c r="M2870" s="194">
        <f t="shared" si="222"/>
        <v>5.6918175522183869</v>
      </c>
      <c r="N2870" s="194">
        <f t="shared" si="223"/>
        <v>5.6918175522183869</v>
      </c>
    </row>
    <row r="2871" spans="5:14" x14ac:dyDescent="0.25">
      <c r="E2871" s="220">
        <f t="shared" si="224"/>
        <v>46384</v>
      </c>
      <c r="F2871" s="219">
        <f xml:space="preserve"> InpC!$F$28</f>
        <v>4</v>
      </c>
      <c r="G2871" s="217">
        <f t="shared" si="220"/>
        <v>2027</v>
      </c>
      <c r="H2871" s="216">
        <v>5.5453872412326355</v>
      </c>
      <c r="I2871" s="216">
        <v>6.1390021565003172</v>
      </c>
      <c r="J2871" s="194">
        <f t="shared" si="221"/>
        <v>5.8421946988664768</v>
      </c>
      <c r="K2871" s="219">
        <f>InpC!$F$55*100</f>
        <v>0.15</v>
      </c>
      <c r="L2871" s="219">
        <f>InpC!$F$64*100</f>
        <v>0</v>
      </c>
      <c r="M2871" s="194">
        <f t="shared" si="222"/>
        <v>5.6921946988664764</v>
      </c>
      <c r="N2871" s="194">
        <f t="shared" si="223"/>
        <v>5.6921946988664764</v>
      </c>
    </row>
    <row r="2872" spans="5:14" x14ac:dyDescent="0.25">
      <c r="E2872" s="220">
        <f t="shared" si="224"/>
        <v>46385</v>
      </c>
      <c r="F2872" s="219">
        <f xml:space="preserve"> InpC!$F$28</f>
        <v>4</v>
      </c>
      <c r="G2872" s="217">
        <f t="shared" si="220"/>
        <v>2027</v>
      </c>
      <c r="H2872" s="216">
        <v>5.5455124132874456</v>
      </c>
      <c r="I2872" s="216">
        <v>6.1391276800616401</v>
      </c>
      <c r="J2872" s="194">
        <f t="shared" si="221"/>
        <v>5.8423200466745424</v>
      </c>
      <c r="K2872" s="219">
        <f>InpC!$F$55*100</f>
        <v>0.15</v>
      </c>
      <c r="L2872" s="219">
        <f>InpC!$F$64*100</f>
        <v>0</v>
      </c>
      <c r="M2872" s="194">
        <f t="shared" si="222"/>
        <v>5.6923200466745421</v>
      </c>
      <c r="N2872" s="194">
        <f t="shared" si="223"/>
        <v>5.6923200466745421</v>
      </c>
    </row>
    <row r="2873" spans="5:14" x14ac:dyDescent="0.25">
      <c r="E2873" s="220">
        <f t="shared" si="224"/>
        <v>46386</v>
      </c>
      <c r="F2873" s="219">
        <f xml:space="preserve"> InpC!$F$28</f>
        <v>4</v>
      </c>
      <c r="G2873" s="217">
        <f t="shared" si="220"/>
        <v>2027</v>
      </c>
      <c r="H2873" s="216">
        <v>5.5456374180366197</v>
      </c>
      <c r="I2873" s="216">
        <v>6.1392530358473918</v>
      </c>
      <c r="J2873" s="194">
        <f t="shared" si="221"/>
        <v>5.8424452269420062</v>
      </c>
      <c r="K2873" s="219">
        <f>InpC!$F$55*100</f>
        <v>0.15</v>
      </c>
      <c r="L2873" s="219">
        <f>InpC!$F$64*100</f>
        <v>0</v>
      </c>
      <c r="M2873" s="194">
        <f t="shared" si="222"/>
        <v>5.6924452269420058</v>
      </c>
      <c r="N2873" s="194">
        <f t="shared" si="223"/>
        <v>5.6924452269420058</v>
      </c>
    </row>
    <row r="2874" spans="5:14" x14ac:dyDescent="0.25">
      <c r="E2874" s="220">
        <f t="shared" si="224"/>
        <v>46387</v>
      </c>
      <c r="F2874" s="219">
        <f xml:space="preserve"> InpC!$F$28</f>
        <v>4</v>
      </c>
      <c r="G2874" s="217">
        <f t="shared" si="220"/>
        <v>2027</v>
      </c>
      <c r="H2874" s="216">
        <v>5.5457622530286743</v>
      </c>
      <c r="I2874" s="216">
        <v>6.1393782213990722</v>
      </c>
      <c r="J2874" s="194">
        <f t="shared" si="221"/>
        <v>5.8425702372138737</v>
      </c>
      <c r="K2874" s="219">
        <f>InpC!$F$55*100</f>
        <v>0.15</v>
      </c>
      <c r="L2874" s="219">
        <f>InpC!$F$64*100</f>
        <v>0</v>
      </c>
      <c r="M2874" s="194">
        <f t="shared" si="222"/>
        <v>5.6925702372138733</v>
      </c>
      <c r="N2874" s="194">
        <f t="shared" si="223"/>
        <v>5.6925702372138733</v>
      </c>
    </row>
    <row r="2875" spans="5:14" x14ac:dyDescent="0.25">
      <c r="E2875" s="220">
        <f t="shared" si="224"/>
        <v>46388</v>
      </c>
      <c r="F2875" s="219">
        <f xml:space="preserve"> InpC!$F$28</f>
        <v>4</v>
      </c>
      <c r="G2875" s="217">
        <f t="shared" si="220"/>
        <v>2027</v>
      </c>
      <c r="H2875" s="216">
        <v>5.5458869158119706</v>
      </c>
      <c r="I2875" s="216">
        <v>6.139503234258159</v>
      </c>
      <c r="J2875" s="194">
        <f t="shared" si="221"/>
        <v>5.8426950750350652</v>
      </c>
      <c r="K2875" s="219">
        <f>InpC!$F$55*100</f>
        <v>0.15</v>
      </c>
      <c r="L2875" s="219">
        <f>InpC!$F$64*100</f>
        <v>0</v>
      </c>
      <c r="M2875" s="194">
        <f t="shared" si="222"/>
        <v>5.6926950750350649</v>
      </c>
      <c r="N2875" s="194">
        <f t="shared" si="223"/>
        <v>5.6926950750350649</v>
      </c>
    </row>
    <row r="2876" spans="5:14" x14ac:dyDescent="0.25">
      <c r="E2876" s="220">
        <f t="shared" si="224"/>
        <v>46391</v>
      </c>
      <c r="F2876" s="219">
        <f xml:space="preserve"> InpC!$F$28</f>
        <v>4</v>
      </c>
      <c r="G2876" s="217">
        <f t="shared" si="220"/>
        <v>2027</v>
      </c>
      <c r="H2876" s="216">
        <v>5.5462598463932977</v>
      </c>
      <c r="I2876" s="216">
        <v>6.1398772120953016</v>
      </c>
      <c r="J2876" s="194">
        <f t="shared" si="221"/>
        <v>5.8430685292442996</v>
      </c>
      <c r="K2876" s="219">
        <f>InpC!$F$55*100</f>
        <v>0.15</v>
      </c>
      <c r="L2876" s="219">
        <f>InpC!$F$64*100</f>
        <v>0</v>
      </c>
      <c r="M2876" s="194">
        <f t="shared" si="222"/>
        <v>5.6930685292442993</v>
      </c>
      <c r="N2876" s="194">
        <f t="shared" si="223"/>
        <v>5.6930685292442993</v>
      </c>
    </row>
    <row r="2877" spans="5:14" x14ac:dyDescent="0.25">
      <c r="E2877" s="220">
        <f t="shared" si="224"/>
        <v>46392</v>
      </c>
      <c r="F2877" s="219">
        <f xml:space="preserve"> InpC!$F$28</f>
        <v>4</v>
      </c>
      <c r="G2877" s="217">
        <f t="shared" si="220"/>
        <v>2027</v>
      </c>
      <c r="H2877" s="216">
        <v>5.5463836733549154</v>
      </c>
      <c r="I2877" s="216">
        <v>6.140001386784788</v>
      </c>
      <c r="J2877" s="194">
        <f t="shared" si="221"/>
        <v>5.8431925300698513</v>
      </c>
      <c r="K2877" s="219">
        <f>InpC!$F$55*100</f>
        <v>0.15</v>
      </c>
      <c r="L2877" s="219">
        <f>InpC!$F$64*100</f>
        <v>0</v>
      </c>
      <c r="M2877" s="194">
        <f t="shared" si="222"/>
        <v>5.6931925300698509</v>
      </c>
      <c r="N2877" s="194">
        <f t="shared" si="223"/>
        <v>5.6931925300698509</v>
      </c>
    </row>
    <row r="2878" spans="5:14" x14ac:dyDescent="0.25">
      <c r="E2878" s="220">
        <f t="shared" si="224"/>
        <v>46393</v>
      </c>
      <c r="F2878" s="219">
        <f xml:space="preserve"> InpC!$F$28</f>
        <v>4</v>
      </c>
      <c r="G2878" s="217">
        <f t="shared" si="220"/>
        <v>2027</v>
      </c>
      <c r="H2878" s="216">
        <v>5.546507438320214</v>
      </c>
      <c r="I2878" s="216">
        <v>6.1401254993036281</v>
      </c>
      <c r="J2878" s="194">
        <f t="shared" si="221"/>
        <v>5.8433164688119206</v>
      </c>
      <c r="K2878" s="219">
        <f>InpC!$F$55*100</f>
        <v>0.15</v>
      </c>
      <c r="L2878" s="219">
        <f>InpC!$F$64*100</f>
        <v>0</v>
      </c>
      <c r="M2878" s="194">
        <f t="shared" si="222"/>
        <v>5.6933164688119202</v>
      </c>
      <c r="N2878" s="194">
        <f t="shared" si="223"/>
        <v>5.6933164688119202</v>
      </c>
    </row>
    <row r="2879" spans="5:14" x14ac:dyDescent="0.25">
      <c r="E2879" s="220">
        <f t="shared" si="224"/>
        <v>46394</v>
      </c>
      <c r="F2879" s="219">
        <f xml:space="preserve"> InpC!$F$28</f>
        <v>4</v>
      </c>
      <c r="G2879" s="217">
        <f t="shared" si="220"/>
        <v>2027</v>
      </c>
      <c r="H2879" s="216">
        <v>5.5466310163670762</v>
      </c>
      <c r="I2879" s="216">
        <v>6.1402494243789407</v>
      </c>
      <c r="J2879" s="194">
        <f t="shared" si="221"/>
        <v>5.843440220373008</v>
      </c>
      <c r="K2879" s="219">
        <f>InpC!$F$55*100</f>
        <v>0.15</v>
      </c>
      <c r="L2879" s="219">
        <f>InpC!$F$64*100</f>
        <v>0</v>
      </c>
      <c r="M2879" s="194">
        <f t="shared" si="222"/>
        <v>5.6934402203730077</v>
      </c>
      <c r="N2879" s="194">
        <f t="shared" si="223"/>
        <v>5.6934402203730077</v>
      </c>
    </row>
    <row r="2880" spans="5:14" x14ac:dyDescent="0.25">
      <c r="E2880" s="220">
        <f t="shared" si="224"/>
        <v>46395</v>
      </c>
      <c r="F2880" s="219">
        <f xml:space="preserve"> InpC!$F$28</f>
        <v>4</v>
      </c>
      <c r="G2880" s="217">
        <f t="shared" si="220"/>
        <v>2027</v>
      </c>
      <c r="H2880" s="216">
        <v>5.5467544050438633</v>
      </c>
      <c r="I2880" s="216">
        <v>6.1403731595522038</v>
      </c>
      <c r="J2880" s="194">
        <f t="shared" si="221"/>
        <v>5.843563782298034</v>
      </c>
      <c r="K2880" s="219">
        <f>InpC!$F$55*100</f>
        <v>0.15</v>
      </c>
      <c r="L2880" s="219">
        <f>InpC!$F$64*100</f>
        <v>0</v>
      </c>
      <c r="M2880" s="194">
        <f t="shared" si="222"/>
        <v>5.6935637822980336</v>
      </c>
      <c r="N2880" s="194">
        <f t="shared" si="223"/>
        <v>5.6935637822980336</v>
      </c>
    </row>
    <row r="2881" spans="5:14" x14ac:dyDescent="0.25">
      <c r="E2881" s="220">
        <f t="shared" si="224"/>
        <v>46398</v>
      </c>
      <c r="F2881" s="219">
        <f xml:space="preserve"> InpC!$F$28</f>
        <v>4</v>
      </c>
      <c r="G2881" s="217">
        <f t="shared" si="220"/>
        <v>2027</v>
      </c>
      <c r="H2881" s="216">
        <v>5.5471234103372513</v>
      </c>
      <c r="I2881" s="216">
        <v>6.140743201074228</v>
      </c>
      <c r="J2881" s="194">
        <f t="shared" si="221"/>
        <v>5.8439333057057397</v>
      </c>
      <c r="K2881" s="219">
        <f>InpC!$F$55*100</f>
        <v>0.15</v>
      </c>
      <c r="L2881" s="219">
        <f>InpC!$F$64*100</f>
        <v>0</v>
      </c>
      <c r="M2881" s="194">
        <f t="shared" si="222"/>
        <v>5.6939333057057393</v>
      </c>
      <c r="N2881" s="194">
        <f t="shared" si="223"/>
        <v>5.6939333057057393</v>
      </c>
    </row>
    <row r="2882" spans="5:14" x14ac:dyDescent="0.25">
      <c r="E2882" s="220">
        <f t="shared" si="224"/>
        <v>46399</v>
      </c>
      <c r="F2882" s="219">
        <f xml:space="preserve"> InpC!$F$28</f>
        <v>4</v>
      </c>
      <c r="G2882" s="217">
        <f t="shared" si="220"/>
        <v>2027</v>
      </c>
      <c r="H2882" s="216">
        <v>5.5472460170172599</v>
      </c>
      <c r="I2882" s="216">
        <v>6.1408661520539365</v>
      </c>
      <c r="J2882" s="194">
        <f t="shared" si="221"/>
        <v>5.8440560845355982</v>
      </c>
      <c r="K2882" s="219">
        <f>InpC!$F$55*100</f>
        <v>0.15</v>
      </c>
      <c r="L2882" s="219">
        <f>InpC!$F$64*100</f>
        <v>0</v>
      </c>
      <c r="M2882" s="194">
        <f t="shared" si="222"/>
        <v>5.6940560845355979</v>
      </c>
      <c r="N2882" s="194">
        <f t="shared" si="223"/>
        <v>5.6940560845355979</v>
      </c>
    </row>
    <row r="2883" spans="5:14" x14ac:dyDescent="0.25">
      <c r="E2883" s="220">
        <f t="shared" si="224"/>
        <v>46400</v>
      </c>
      <c r="F2883" s="219">
        <f xml:space="preserve"> InpC!$F$28</f>
        <v>4</v>
      </c>
      <c r="G2883" s="217">
        <f t="shared" si="220"/>
        <v>2027</v>
      </c>
      <c r="H2883" s="216">
        <v>5.5473684220689323</v>
      </c>
      <c r="I2883" s="216">
        <v>6.1409889008388951</v>
      </c>
      <c r="J2883" s="194">
        <f t="shared" si="221"/>
        <v>5.8441786614539133</v>
      </c>
      <c r="K2883" s="219">
        <f>InpC!$F$55*100</f>
        <v>0.15</v>
      </c>
      <c r="L2883" s="219">
        <f>InpC!$F$64*100</f>
        <v>0</v>
      </c>
      <c r="M2883" s="194">
        <f t="shared" si="222"/>
        <v>5.6941786614539129</v>
      </c>
      <c r="N2883" s="194">
        <f t="shared" si="223"/>
        <v>5.6941786614539129</v>
      </c>
    </row>
    <row r="2884" spans="5:14" x14ac:dyDescent="0.25">
      <c r="E2884" s="220">
        <f t="shared" si="224"/>
        <v>46401</v>
      </c>
      <c r="F2884" s="219">
        <f xml:space="preserve"> InpC!$F$28</f>
        <v>4</v>
      </c>
      <c r="G2884" s="217">
        <f t="shared" si="220"/>
        <v>2027</v>
      </c>
      <c r="H2884" s="216">
        <v>5.5474906230406074</v>
      </c>
      <c r="I2884" s="216">
        <v>6.1411114449705373</v>
      </c>
      <c r="J2884" s="194">
        <f t="shared" si="221"/>
        <v>5.8443010340055723</v>
      </c>
      <c r="K2884" s="219">
        <f>InpC!$F$55*100</f>
        <v>0.15</v>
      </c>
      <c r="L2884" s="219">
        <f>InpC!$F$64*100</f>
        <v>0</v>
      </c>
      <c r="M2884" s="194">
        <f t="shared" si="222"/>
        <v>5.694301034005572</v>
      </c>
      <c r="N2884" s="194">
        <f t="shared" si="223"/>
        <v>5.694301034005572</v>
      </c>
    </row>
    <row r="2885" spans="5:14" x14ac:dyDescent="0.25">
      <c r="E2885" s="220">
        <f t="shared" si="224"/>
        <v>46402</v>
      </c>
      <c r="F2885" s="219">
        <f xml:space="preserve"> InpC!$F$28</f>
        <v>4</v>
      </c>
      <c r="G2885" s="217">
        <f t="shared" si="220"/>
        <v>2027</v>
      </c>
      <c r="H2885" s="216">
        <v>5.5476126174806017</v>
      </c>
      <c r="I2885" s="216">
        <v>6.1412337819903406</v>
      </c>
      <c r="J2885" s="194">
        <f t="shared" si="221"/>
        <v>5.8444231997354716</v>
      </c>
      <c r="K2885" s="219">
        <f>InpC!$F$55*100</f>
        <v>0.15</v>
      </c>
      <c r="L2885" s="219">
        <f>InpC!$F$64*100</f>
        <v>0</v>
      </c>
      <c r="M2885" s="194">
        <f t="shared" si="222"/>
        <v>5.6944231997354713</v>
      </c>
      <c r="N2885" s="194">
        <f t="shared" si="223"/>
        <v>5.6944231997354713</v>
      </c>
    </row>
    <row r="2886" spans="5:14" x14ac:dyDescent="0.25">
      <c r="E2886" s="220">
        <f t="shared" si="224"/>
        <v>46405</v>
      </c>
      <c r="F2886" s="219">
        <f xml:space="preserve"> InpC!$F$28</f>
        <v>4</v>
      </c>
      <c r="G2886" s="217">
        <f t="shared" si="220"/>
        <v>2027</v>
      </c>
      <c r="H2886" s="216">
        <v>5.5479774594178632</v>
      </c>
      <c r="I2886" s="216">
        <v>6.1415996484606827</v>
      </c>
      <c r="J2886" s="194">
        <f t="shared" si="221"/>
        <v>5.8447885539392725</v>
      </c>
      <c r="K2886" s="219">
        <f>InpC!$F$55*100</f>
        <v>0.15</v>
      </c>
      <c r="L2886" s="219">
        <f>InpC!$F$64*100</f>
        <v>0</v>
      </c>
      <c r="M2886" s="194">
        <f t="shared" si="222"/>
        <v>5.6947885539392722</v>
      </c>
      <c r="N2886" s="194">
        <f t="shared" si="223"/>
        <v>5.6947885539392722</v>
      </c>
    </row>
    <row r="2887" spans="5:14" x14ac:dyDescent="0.25">
      <c r="E2887" s="220">
        <f t="shared" si="224"/>
        <v>46406</v>
      </c>
      <c r="F2887" s="219">
        <f xml:space="preserve"> InpC!$F$28</f>
        <v>4</v>
      </c>
      <c r="G2887" s="217">
        <f t="shared" ref="G2887:G2950" si="225">YEAR(E2887) + IF(MONTH(E2887) &gt;= F2887, 1, 0)</f>
        <v>2027</v>
      </c>
      <c r="H2887" s="216">
        <v>5.5480986032130586</v>
      </c>
      <c r="I2887" s="216">
        <v>6.1417211324461762</v>
      </c>
      <c r="J2887" s="194">
        <f t="shared" ref="J2887:J2950" si="226">IFERROR(AVERAGE(H2887:I2887),"")</f>
        <v>5.8449098678296174</v>
      </c>
      <c r="K2887" s="219">
        <f>InpC!$F$55*100</f>
        <v>0.15</v>
      </c>
      <c r="L2887" s="219">
        <f>InpC!$F$64*100</f>
        <v>0</v>
      </c>
      <c r="M2887" s="194">
        <f t="shared" ref="M2887:M2950" si="227" xml:space="preserve"> IFERROR(J2887 - K2887,"")</f>
        <v>5.6949098678296171</v>
      </c>
      <c r="N2887" s="194">
        <f t="shared" ref="N2887:N2950" si="228">IFERROR(J2887-K2887+L2887,"")</f>
        <v>5.6949098678296171</v>
      </c>
    </row>
    <row r="2888" spans="5:14" x14ac:dyDescent="0.25">
      <c r="E2888" s="220">
        <f t="shared" ref="E2888:E2951" si="229">WORKDAY(E2887,1,)</f>
        <v>46407</v>
      </c>
      <c r="F2888" s="219">
        <f xml:space="preserve"> InpC!$F$28</f>
        <v>4</v>
      </c>
      <c r="G2888" s="217">
        <f t="shared" si="225"/>
        <v>2027</v>
      </c>
      <c r="H2888" s="216">
        <v>5.548219528218179</v>
      </c>
      <c r="I2888" s="216">
        <v>6.1418423970269531</v>
      </c>
      <c r="J2888" s="194">
        <f t="shared" si="226"/>
        <v>5.8450309626225661</v>
      </c>
      <c r="K2888" s="219">
        <f>InpC!$F$55*100</f>
        <v>0.15</v>
      </c>
      <c r="L2888" s="219">
        <f>InpC!$F$64*100</f>
        <v>0</v>
      </c>
      <c r="M2888" s="194">
        <f t="shared" si="227"/>
        <v>5.6950309626225657</v>
      </c>
      <c r="N2888" s="194">
        <f t="shared" si="228"/>
        <v>5.6950309626225657</v>
      </c>
    </row>
    <row r="2889" spans="5:14" x14ac:dyDescent="0.25">
      <c r="E2889" s="220">
        <f t="shared" si="229"/>
        <v>46408</v>
      </c>
      <c r="F2889" s="219">
        <f xml:space="preserve"> InpC!$F$28</f>
        <v>4</v>
      </c>
      <c r="G2889" s="217">
        <f t="shared" si="225"/>
        <v>2027</v>
      </c>
      <c r="H2889" s="216">
        <v>5.5483402319814745</v>
      </c>
      <c r="I2889" s="216">
        <v>6.1419634397445133</v>
      </c>
      <c r="J2889" s="194">
        <f t="shared" si="226"/>
        <v>5.8451518358629944</v>
      </c>
      <c r="K2889" s="219">
        <f>InpC!$F$55*100</f>
        <v>0.15</v>
      </c>
      <c r="L2889" s="219">
        <f>InpC!$F$64*100</f>
        <v>0</v>
      </c>
      <c r="M2889" s="194">
        <f t="shared" si="227"/>
        <v>5.695151835862994</v>
      </c>
      <c r="N2889" s="194">
        <f t="shared" si="228"/>
        <v>5.695151835862994</v>
      </c>
    </row>
    <row r="2890" spans="5:14" x14ac:dyDescent="0.25">
      <c r="E2890" s="220">
        <f t="shared" si="229"/>
        <v>46409</v>
      </c>
      <c r="F2890" s="219">
        <f xml:space="preserve"> InpC!$F$28</f>
        <v>4</v>
      </c>
      <c r="G2890" s="217">
        <f t="shared" si="225"/>
        <v>2027</v>
      </c>
      <c r="H2890" s="216">
        <v>5.5484607120513063</v>
      </c>
      <c r="I2890" s="216">
        <v>6.1420842581402235</v>
      </c>
      <c r="J2890" s="194">
        <f t="shared" si="226"/>
        <v>5.8452724850957649</v>
      </c>
      <c r="K2890" s="219">
        <f>InpC!$F$55*100</f>
        <v>0.15</v>
      </c>
      <c r="L2890" s="219">
        <f>InpC!$F$64*100</f>
        <v>0</v>
      </c>
      <c r="M2890" s="194">
        <f t="shared" si="227"/>
        <v>5.6952724850957646</v>
      </c>
      <c r="N2890" s="194">
        <f t="shared" si="228"/>
        <v>5.6952724850957646</v>
      </c>
    </row>
    <row r="2891" spans="5:14" x14ac:dyDescent="0.25">
      <c r="E2891" s="220">
        <f t="shared" si="229"/>
        <v>46412</v>
      </c>
      <c r="F2891" s="219">
        <f xml:space="preserve"> InpC!$F$28</f>
        <v>4</v>
      </c>
      <c r="G2891" s="217">
        <f t="shared" si="225"/>
        <v>2027</v>
      </c>
      <c r="H2891" s="216">
        <v>5.5488206631107539</v>
      </c>
      <c r="I2891" s="216">
        <v>6.1424452199943413</v>
      </c>
      <c r="J2891" s="194">
        <f t="shared" si="226"/>
        <v>5.8456329415525481</v>
      </c>
      <c r="K2891" s="219">
        <f>InpC!$F$55*100</f>
        <v>0.15</v>
      </c>
      <c r="L2891" s="219">
        <f>InpC!$F$64*100</f>
        <v>0</v>
      </c>
      <c r="M2891" s="194">
        <f t="shared" si="227"/>
        <v>5.6956329415525477</v>
      </c>
      <c r="N2891" s="194">
        <f t="shared" si="228"/>
        <v>5.6956329415525477</v>
      </c>
    </row>
    <row r="2892" spans="5:14" x14ac:dyDescent="0.25">
      <c r="E2892" s="220">
        <f t="shared" si="229"/>
        <v>46413</v>
      </c>
      <c r="F2892" s="219">
        <f xml:space="preserve"> InpC!$F$28</f>
        <v>4</v>
      </c>
      <c r="G2892" s="217">
        <f t="shared" si="225"/>
        <v>2027</v>
      </c>
      <c r="H2892" s="216">
        <v>5.548940223889387</v>
      </c>
      <c r="I2892" s="216">
        <v>6.1425651165165407</v>
      </c>
      <c r="J2892" s="194">
        <f t="shared" si="226"/>
        <v>5.8457526702029643</v>
      </c>
      <c r="K2892" s="219">
        <f>InpC!$F$55*100</f>
        <v>0.15</v>
      </c>
      <c r="L2892" s="219">
        <f>InpC!$F$64*100</f>
        <v>0</v>
      </c>
      <c r="M2892" s="194">
        <f t="shared" si="227"/>
        <v>5.6957526702029639</v>
      </c>
      <c r="N2892" s="194">
        <f t="shared" si="228"/>
        <v>5.6957526702029639</v>
      </c>
    </row>
    <row r="2893" spans="5:14" x14ac:dyDescent="0.25">
      <c r="E2893" s="220">
        <f t="shared" si="229"/>
        <v>46414</v>
      </c>
      <c r="F2893" s="219">
        <f xml:space="preserve"> InpC!$F$28</f>
        <v>4</v>
      </c>
      <c r="G2893" s="217">
        <f t="shared" si="225"/>
        <v>2027</v>
      </c>
      <c r="H2893" s="216">
        <v>5.5490595487158956</v>
      </c>
      <c r="I2893" s="216">
        <v>6.1426847764239012</v>
      </c>
      <c r="J2893" s="194">
        <f t="shared" si="226"/>
        <v>5.8458721625698988</v>
      </c>
      <c r="K2893" s="219">
        <f>InpC!$F$55*100</f>
        <v>0.15</v>
      </c>
      <c r="L2893" s="219">
        <f>InpC!$F$64*100</f>
        <v>0</v>
      </c>
      <c r="M2893" s="194">
        <f t="shared" si="227"/>
        <v>5.6958721625698985</v>
      </c>
      <c r="N2893" s="194">
        <f t="shared" si="228"/>
        <v>5.6958721625698985</v>
      </c>
    </row>
    <row r="2894" spans="5:14" x14ac:dyDescent="0.25">
      <c r="E2894" s="220">
        <f t="shared" si="229"/>
        <v>46415</v>
      </c>
      <c r="F2894" s="219">
        <f xml:space="preserve"> InpC!$F$28</f>
        <v>4</v>
      </c>
      <c r="G2894" s="217">
        <f t="shared" si="225"/>
        <v>2027</v>
      </c>
      <c r="H2894" s="216">
        <v>5.5491786351386629</v>
      </c>
      <c r="I2894" s="216">
        <v>6.1428041972578118</v>
      </c>
      <c r="J2894" s="194">
        <f t="shared" si="226"/>
        <v>5.8459914161982374</v>
      </c>
      <c r="K2894" s="219">
        <f>InpC!$F$55*100</f>
        <v>0.15</v>
      </c>
      <c r="L2894" s="219">
        <f>InpC!$F$64*100</f>
        <v>0</v>
      </c>
      <c r="M2894" s="194">
        <f t="shared" si="227"/>
        <v>5.695991416198237</v>
      </c>
      <c r="N2894" s="194">
        <f t="shared" si="228"/>
        <v>5.695991416198237</v>
      </c>
    </row>
    <row r="2895" spans="5:14" x14ac:dyDescent="0.25">
      <c r="E2895" s="220">
        <f t="shared" si="229"/>
        <v>46416</v>
      </c>
      <c r="F2895" s="219">
        <f xml:space="preserve"> InpC!$F$28</f>
        <v>4</v>
      </c>
      <c r="G2895" s="217">
        <f t="shared" si="225"/>
        <v>2027</v>
      </c>
      <c r="H2895" s="216">
        <v>5.549297480705806</v>
      </c>
      <c r="I2895" s="216">
        <v>6.1429233765595948</v>
      </c>
      <c r="J2895" s="194">
        <f t="shared" si="226"/>
        <v>5.8461104286327004</v>
      </c>
      <c r="K2895" s="219">
        <f>InpC!$F$55*100</f>
        <v>0.15</v>
      </c>
      <c r="L2895" s="219">
        <f>InpC!$F$64*100</f>
        <v>0</v>
      </c>
      <c r="M2895" s="194">
        <f t="shared" si="227"/>
        <v>5.6961104286327</v>
      </c>
      <c r="N2895" s="194">
        <f t="shared" si="228"/>
        <v>5.6961104286327</v>
      </c>
    </row>
    <row r="2896" spans="5:14" x14ac:dyDescent="0.25">
      <c r="E2896" s="220">
        <f t="shared" si="229"/>
        <v>46419</v>
      </c>
      <c r="F2896" s="219">
        <f xml:space="preserve"> InpC!$F$28</f>
        <v>4</v>
      </c>
      <c r="G2896" s="217">
        <f t="shared" si="225"/>
        <v>2027</v>
      </c>
      <c r="H2896" s="216">
        <v>5.5496525477563896</v>
      </c>
      <c r="I2896" s="216">
        <v>6.1432794406859115</v>
      </c>
      <c r="J2896" s="194">
        <f t="shared" si="226"/>
        <v>5.8464659942211501</v>
      </c>
      <c r="K2896" s="219">
        <f>InpC!$F$55*100</f>
        <v>0.15</v>
      </c>
      <c r="L2896" s="219">
        <f>InpC!$F$64*100</f>
        <v>0</v>
      </c>
      <c r="M2896" s="194">
        <f t="shared" si="227"/>
        <v>5.6964659942211497</v>
      </c>
      <c r="N2896" s="194">
        <f t="shared" si="228"/>
        <v>5.6964659942211497</v>
      </c>
    </row>
    <row r="2897" spans="5:14" x14ac:dyDescent="0.25">
      <c r="E2897" s="220">
        <f t="shared" si="229"/>
        <v>46420</v>
      </c>
      <c r="F2897" s="219">
        <f xml:space="preserve"> InpC!$F$28</f>
        <v>4</v>
      </c>
      <c r="G2897" s="217">
        <f t="shared" si="225"/>
        <v>2027</v>
      </c>
      <c r="H2897" s="216">
        <v>5.5497704053838248</v>
      </c>
      <c r="I2897" s="216">
        <v>6.143397629272962</v>
      </c>
      <c r="J2897" s="194">
        <f t="shared" si="226"/>
        <v>5.8465840173283929</v>
      </c>
      <c r="K2897" s="219">
        <f>InpC!$F$55*100</f>
        <v>0.15</v>
      </c>
      <c r="L2897" s="219">
        <f>InpC!$F$64*100</f>
        <v>0</v>
      </c>
      <c r="M2897" s="194">
        <f t="shared" si="227"/>
        <v>5.6965840173283926</v>
      </c>
      <c r="N2897" s="194">
        <f t="shared" si="228"/>
        <v>5.6965840173283926</v>
      </c>
    </row>
    <row r="2898" spans="5:14" x14ac:dyDescent="0.25">
      <c r="E2898" s="220">
        <f t="shared" si="229"/>
        <v>46421</v>
      </c>
      <c r="F2898" s="219">
        <f xml:space="preserve"> InpC!$F$28</f>
        <v>4</v>
      </c>
      <c r="G2898" s="217">
        <f t="shared" si="225"/>
        <v>2027</v>
      </c>
      <c r="H2898" s="216">
        <v>5.5498880098969083</v>
      </c>
      <c r="I2898" s="216">
        <v>6.1435155640346295</v>
      </c>
      <c r="J2898" s="194">
        <f t="shared" si="226"/>
        <v>5.8467017869657685</v>
      </c>
      <c r="K2898" s="219">
        <f>InpC!$F$55*100</f>
        <v>0.15</v>
      </c>
      <c r="L2898" s="219">
        <f>InpC!$F$64*100</f>
        <v>0</v>
      </c>
      <c r="M2898" s="194">
        <f t="shared" si="227"/>
        <v>5.6967017869657681</v>
      </c>
      <c r="N2898" s="194">
        <f t="shared" si="228"/>
        <v>5.6967017869657681</v>
      </c>
    </row>
    <row r="2899" spans="5:14" x14ac:dyDescent="0.25">
      <c r="E2899" s="220">
        <f t="shared" si="229"/>
        <v>46422</v>
      </c>
      <c r="F2899" s="219">
        <f xml:space="preserve"> InpC!$F$28</f>
        <v>4</v>
      </c>
      <c r="G2899" s="217">
        <f t="shared" si="225"/>
        <v>2027</v>
      </c>
      <c r="H2899" s="216">
        <v>5.550005358843868</v>
      </c>
      <c r="I2899" s="216">
        <v>6.1436332425124363</v>
      </c>
      <c r="J2899" s="194">
        <f t="shared" si="226"/>
        <v>5.8468193006781526</v>
      </c>
      <c r="K2899" s="219">
        <f>InpC!$F$55*100</f>
        <v>0.15</v>
      </c>
      <c r="L2899" s="219">
        <f>InpC!$F$64*100</f>
        <v>0</v>
      </c>
      <c r="M2899" s="194">
        <f t="shared" si="227"/>
        <v>5.6968193006781522</v>
      </c>
      <c r="N2899" s="194">
        <f t="shared" si="228"/>
        <v>5.6968193006781522</v>
      </c>
    </row>
    <row r="2900" spans="5:14" x14ac:dyDescent="0.25">
      <c r="E2900" s="220">
        <f t="shared" si="229"/>
        <v>46423</v>
      </c>
      <c r="F2900" s="219">
        <f xml:space="preserve"> InpC!$F$28</f>
        <v>4</v>
      </c>
      <c r="G2900" s="217">
        <f t="shared" si="225"/>
        <v>2027</v>
      </c>
      <c r="H2900" s="216">
        <v>5.5501224497729762</v>
      </c>
      <c r="I2900" s="216">
        <v>6.1437506622476157</v>
      </c>
      <c r="J2900" s="194">
        <f t="shared" si="226"/>
        <v>5.8469365560102959</v>
      </c>
      <c r="K2900" s="219">
        <f>InpC!$F$55*100</f>
        <v>0.15</v>
      </c>
      <c r="L2900" s="219">
        <f>InpC!$F$64*100</f>
        <v>0</v>
      </c>
      <c r="M2900" s="194">
        <f t="shared" si="227"/>
        <v>5.6969365560102956</v>
      </c>
      <c r="N2900" s="194">
        <f t="shared" si="228"/>
        <v>5.6969365560102956</v>
      </c>
    </row>
    <row r="2901" spans="5:14" x14ac:dyDescent="0.25">
      <c r="E2901" s="220">
        <f t="shared" si="229"/>
        <v>46426</v>
      </c>
      <c r="F2901" s="219">
        <f xml:space="preserve"> InpC!$F$28</f>
        <v>4</v>
      </c>
      <c r="G2901" s="217">
        <f t="shared" si="225"/>
        <v>2027</v>
      </c>
      <c r="H2901" s="216">
        <v>5.550472272233975</v>
      </c>
      <c r="I2901" s="216">
        <v>6.1441014670529981</v>
      </c>
      <c r="J2901" s="194">
        <f t="shared" si="226"/>
        <v>5.8472868696434865</v>
      </c>
      <c r="K2901" s="219">
        <f>InpC!$F$55*100</f>
        <v>0.15</v>
      </c>
      <c r="L2901" s="219">
        <f>InpC!$F$64*100</f>
        <v>0</v>
      </c>
      <c r="M2901" s="194">
        <f t="shared" si="227"/>
        <v>5.6972868696434862</v>
      </c>
      <c r="N2901" s="194">
        <f t="shared" si="228"/>
        <v>5.6972868696434862</v>
      </c>
    </row>
    <row r="2902" spans="5:14" x14ac:dyDescent="0.25">
      <c r="E2902" s="220">
        <f t="shared" si="229"/>
        <v>46427</v>
      </c>
      <c r="F2902" s="219">
        <f xml:space="preserve"> InpC!$F$28</f>
        <v>4</v>
      </c>
      <c r="G2902" s="217">
        <f t="shared" si="225"/>
        <v>2027</v>
      </c>
      <c r="H2902" s="216">
        <v>5.5505883065726902</v>
      </c>
      <c r="I2902" s="216">
        <v>6.1442178272300474</v>
      </c>
      <c r="J2902" s="194">
        <f t="shared" si="226"/>
        <v>5.8474030669013688</v>
      </c>
      <c r="K2902" s="219">
        <f>InpC!$F$55*100</f>
        <v>0.15</v>
      </c>
      <c r="L2902" s="219">
        <f>InpC!$F$64*100</f>
        <v>0</v>
      </c>
      <c r="M2902" s="194">
        <f t="shared" si="227"/>
        <v>5.6974030669013684</v>
      </c>
      <c r="N2902" s="194">
        <f t="shared" si="228"/>
        <v>5.6974030669013684</v>
      </c>
    </row>
    <row r="2903" spans="5:14" x14ac:dyDescent="0.25">
      <c r="E2903" s="220">
        <f t="shared" si="229"/>
        <v>46428</v>
      </c>
      <c r="F2903" s="219">
        <f xml:space="preserve"> InpC!$F$28</f>
        <v>4</v>
      </c>
      <c r="G2903" s="217">
        <f t="shared" si="225"/>
        <v>2027</v>
      </c>
      <c r="H2903" s="216">
        <v>5.5507040706346489</v>
      </c>
      <c r="I2903" s="216">
        <v>6.1443339163711475</v>
      </c>
      <c r="J2903" s="194">
        <f t="shared" si="226"/>
        <v>5.8475189935028986</v>
      </c>
      <c r="K2903" s="219">
        <f>InpC!$F$55*100</f>
        <v>0.15</v>
      </c>
      <c r="L2903" s="219">
        <f>InpC!$F$64*100</f>
        <v>0</v>
      </c>
      <c r="M2903" s="194">
        <f t="shared" si="227"/>
        <v>5.6975189935028983</v>
      </c>
      <c r="N2903" s="194">
        <f t="shared" si="228"/>
        <v>5.6975189935028983</v>
      </c>
    </row>
    <row r="2904" spans="5:14" x14ac:dyDescent="0.25">
      <c r="E2904" s="220">
        <f t="shared" si="229"/>
        <v>46429</v>
      </c>
      <c r="F2904" s="219">
        <f xml:space="preserve"> InpC!$F$28</f>
        <v>4</v>
      </c>
      <c r="G2904" s="217">
        <f t="shared" si="225"/>
        <v>2027</v>
      </c>
      <c r="H2904" s="216">
        <v>5.5508195619680345</v>
      </c>
      <c r="I2904" s="216">
        <v>6.144449732017665</v>
      </c>
      <c r="J2904" s="194">
        <f t="shared" si="226"/>
        <v>5.8476346469928497</v>
      </c>
      <c r="K2904" s="219">
        <f>InpC!$F$55*100</f>
        <v>0.15</v>
      </c>
      <c r="L2904" s="219">
        <f>InpC!$F$64*100</f>
        <v>0</v>
      </c>
      <c r="M2904" s="194">
        <f t="shared" si="227"/>
        <v>5.6976346469928494</v>
      </c>
      <c r="N2904" s="194">
        <f t="shared" si="228"/>
        <v>5.6976346469928494</v>
      </c>
    </row>
    <row r="2905" spans="5:14" x14ac:dyDescent="0.25">
      <c r="E2905" s="220">
        <f t="shared" si="229"/>
        <v>46430</v>
      </c>
      <c r="F2905" s="219">
        <f xml:space="preserve"> InpC!$F$28</f>
        <v>4</v>
      </c>
      <c r="G2905" s="217">
        <f t="shared" si="225"/>
        <v>2027</v>
      </c>
      <c r="H2905" s="216">
        <v>5.5509346556477768</v>
      </c>
      <c r="I2905" s="216">
        <v>6.144565148893677</v>
      </c>
      <c r="J2905" s="194">
        <f t="shared" si="226"/>
        <v>5.8477499022707269</v>
      </c>
      <c r="K2905" s="219">
        <f>InpC!$F$55*100</f>
        <v>0.15</v>
      </c>
      <c r="L2905" s="219">
        <f>InpC!$F$64*100</f>
        <v>0</v>
      </c>
      <c r="M2905" s="194">
        <f t="shared" si="227"/>
        <v>5.6977499022707265</v>
      </c>
      <c r="N2905" s="194">
        <f t="shared" si="228"/>
        <v>5.6977499022707265</v>
      </c>
    </row>
    <row r="2906" spans="5:14" x14ac:dyDescent="0.25">
      <c r="E2906" s="220">
        <f t="shared" si="229"/>
        <v>46433</v>
      </c>
      <c r="F2906" s="219">
        <f xml:space="preserve"> InpC!$F$28</f>
        <v>4</v>
      </c>
      <c r="G2906" s="217">
        <f t="shared" si="225"/>
        <v>2027</v>
      </c>
      <c r="H2906" s="216">
        <v>5.5512786285061955</v>
      </c>
      <c r="I2906" s="216">
        <v>6.144910087666422</v>
      </c>
      <c r="J2906" s="194">
        <f t="shared" si="226"/>
        <v>5.8480943580863087</v>
      </c>
      <c r="K2906" s="219">
        <f>InpC!$F$55*100</f>
        <v>0.15</v>
      </c>
      <c r="L2906" s="219">
        <f>InpC!$F$64*100</f>
        <v>0</v>
      </c>
      <c r="M2906" s="194">
        <f t="shared" si="227"/>
        <v>5.6980943580863084</v>
      </c>
      <c r="N2906" s="194">
        <f t="shared" si="228"/>
        <v>5.6980943580863084</v>
      </c>
    </row>
    <row r="2907" spans="5:14" x14ac:dyDescent="0.25">
      <c r="E2907" s="220">
        <f t="shared" si="229"/>
        <v>46434</v>
      </c>
      <c r="F2907" s="219">
        <f xml:space="preserve"> InpC!$F$28</f>
        <v>4</v>
      </c>
      <c r="G2907" s="217">
        <f t="shared" si="225"/>
        <v>2027</v>
      </c>
      <c r="H2907" s="216">
        <v>5.5513927194194457</v>
      </c>
      <c r="I2907" s="216">
        <v>6.145024498959395</v>
      </c>
      <c r="J2907" s="194">
        <f t="shared" si="226"/>
        <v>5.8482086091894203</v>
      </c>
      <c r="K2907" s="219">
        <f>InpC!$F$55*100</f>
        <v>0.15</v>
      </c>
      <c r="L2907" s="219">
        <f>InpC!$F$64*100</f>
        <v>0</v>
      </c>
      <c r="M2907" s="194">
        <f t="shared" si="227"/>
        <v>5.69820860918942</v>
      </c>
      <c r="N2907" s="194">
        <f t="shared" si="228"/>
        <v>5.69820860918942</v>
      </c>
    </row>
    <row r="2908" spans="5:14" x14ac:dyDescent="0.25">
      <c r="E2908" s="220">
        <f t="shared" si="229"/>
        <v>46435</v>
      </c>
      <c r="F2908" s="219">
        <f xml:space="preserve"> InpC!$F$28</f>
        <v>4</v>
      </c>
      <c r="G2908" s="217">
        <f t="shared" si="225"/>
        <v>2027</v>
      </c>
      <c r="H2908" s="216">
        <v>5.5515065228933347</v>
      </c>
      <c r="I2908" s="216">
        <v>6.1451386220055859</v>
      </c>
      <c r="J2908" s="194">
        <f t="shared" si="226"/>
        <v>5.8483225724494599</v>
      </c>
      <c r="K2908" s="219">
        <f>InpC!$F$55*100</f>
        <v>0.15</v>
      </c>
      <c r="L2908" s="219">
        <f>InpC!$F$64*100</f>
        <v>0</v>
      </c>
      <c r="M2908" s="194">
        <f t="shared" si="227"/>
        <v>5.6983225724494595</v>
      </c>
      <c r="N2908" s="194">
        <f t="shared" si="228"/>
        <v>5.6983225724494595</v>
      </c>
    </row>
    <row r="2909" spans="5:14" x14ac:dyDescent="0.25">
      <c r="E2909" s="220">
        <f t="shared" si="229"/>
        <v>46436</v>
      </c>
      <c r="F2909" s="219">
        <f xml:space="preserve"> InpC!$F$28</f>
        <v>4</v>
      </c>
      <c r="G2909" s="217">
        <f t="shared" si="225"/>
        <v>2027</v>
      </c>
      <c r="H2909" s="216">
        <v>5.5516200364758461</v>
      </c>
      <c r="I2909" s="216">
        <v>6.1452524543463172</v>
      </c>
      <c r="J2909" s="194">
        <f t="shared" si="226"/>
        <v>5.8484362454110812</v>
      </c>
      <c r="K2909" s="219">
        <f>InpC!$F$55*100</f>
        <v>0.15</v>
      </c>
      <c r="L2909" s="219">
        <f>InpC!$F$64*100</f>
        <v>0</v>
      </c>
      <c r="M2909" s="194">
        <f t="shared" si="227"/>
        <v>5.6984362454110808</v>
      </c>
      <c r="N2909" s="194">
        <f t="shared" si="228"/>
        <v>5.6984362454110808</v>
      </c>
    </row>
    <row r="2910" spans="5:14" x14ac:dyDescent="0.25">
      <c r="E2910" s="220">
        <f t="shared" si="229"/>
        <v>46437</v>
      </c>
      <c r="F2910" s="219">
        <f xml:space="preserve"> InpC!$F$28</f>
        <v>4</v>
      </c>
      <c r="G2910" s="217">
        <f t="shared" si="225"/>
        <v>2027</v>
      </c>
      <c r="H2910" s="216">
        <v>5.5517332577152745</v>
      </c>
      <c r="I2910" s="216">
        <v>6.1453659935228</v>
      </c>
      <c r="J2910" s="194">
        <f t="shared" si="226"/>
        <v>5.8485496256190377</v>
      </c>
      <c r="K2910" s="219">
        <f>InpC!$F$55*100</f>
        <v>0.15</v>
      </c>
      <c r="L2910" s="219">
        <f>InpC!$F$64*100</f>
        <v>0</v>
      </c>
      <c r="M2910" s="194">
        <f t="shared" si="227"/>
        <v>5.6985496256190373</v>
      </c>
      <c r="N2910" s="194">
        <f t="shared" si="228"/>
        <v>5.6985496256190373</v>
      </c>
    </row>
    <row r="2911" spans="5:14" x14ac:dyDescent="0.25">
      <c r="E2911" s="220">
        <f t="shared" si="229"/>
        <v>46440</v>
      </c>
      <c r="F2911" s="219">
        <f xml:space="preserve"> InpC!$F$28</f>
        <v>4</v>
      </c>
      <c r="G2911" s="217">
        <f t="shared" si="225"/>
        <v>2027</v>
      </c>
      <c r="H2911" s="216">
        <v>5.5520711428565184</v>
      </c>
      <c r="I2911" s="216">
        <v>6.145704827479781</v>
      </c>
      <c r="J2911" s="194">
        <f t="shared" si="226"/>
        <v>5.8488879851681492</v>
      </c>
      <c r="K2911" s="219">
        <f>InpC!$F$55*100</f>
        <v>0.15</v>
      </c>
      <c r="L2911" s="219">
        <f>InpC!$F$64*100</f>
        <v>0</v>
      </c>
      <c r="M2911" s="194">
        <f t="shared" si="227"/>
        <v>5.6988879851681489</v>
      </c>
      <c r="N2911" s="194">
        <f t="shared" si="228"/>
        <v>5.6988879851681489</v>
      </c>
    </row>
    <row r="2912" spans="5:14" x14ac:dyDescent="0.25">
      <c r="E2912" s="220">
        <f t="shared" si="229"/>
        <v>46441</v>
      </c>
      <c r="F2912" s="219">
        <f xml:space="preserve"> InpC!$F$28</f>
        <v>4</v>
      </c>
      <c r="G2912" s="217">
        <f t="shared" si="225"/>
        <v>2027</v>
      </c>
      <c r="H2912" s="216">
        <v>5.5521831702050939</v>
      </c>
      <c r="I2912" s="216">
        <v>6.1458171694121821</v>
      </c>
      <c r="J2912" s="194">
        <f t="shared" si="226"/>
        <v>5.8490001698086385</v>
      </c>
      <c r="K2912" s="219">
        <f>InpC!$F$55*100</f>
        <v>0.15</v>
      </c>
      <c r="L2912" s="219">
        <f>InpC!$F$64*100</f>
        <v>0</v>
      </c>
      <c r="M2912" s="194">
        <f t="shared" si="227"/>
        <v>5.6990001698086381</v>
      </c>
      <c r="N2912" s="194">
        <f t="shared" si="228"/>
        <v>5.6990001698086381</v>
      </c>
    </row>
    <row r="2913" spans="5:14" x14ac:dyDescent="0.25">
      <c r="E2913" s="220">
        <f t="shared" si="229"/>
        <v>46442</v>
      </c>
      <c r="F2913" s="219">
        <f xml:space="preserve"> InpC!$F$28</f>
        <v>4</v>
      </c>
      <c r="G2913" s="217">
        <f t="shared" si="225"/>
        <v>2027</v>
      </c>
      <c r="H2913" s="216">
        <v>5.5522948929513039</v>
      </c>
      <c r="I2913" s="216">
        <v>6.1459292058867021</v>
      </c>
      <c r="J2913" s="194">
        <f t="shared" si="226"/>
        <v>5.849112049419003</v>
      </c>
      <c r="K2913" s="219">
        <f>InpC!$F$55*100</f>
        <v>0.15</v>
      </c>
      <c r="L2913" s="219">
        <f>InpC!$F$64*100</f>
        <v>0</v>
      </c>
      <c r="M2913" s="194">
        <f t="shared" si="227"/>
        <v>5.6991120494190026</v>
      </c>
      <c r="N2913" s="194">
        <f t="shared" si="228"/>
        <v>5.6991120494190026</v>
      </c>
    </row>
    <row r="2914" spans="5:14" x14ac:dyDescent="0.25">
      <c r="E2914" s="220">
        <f t="shared" si="229"/>
        <v>46443</v>
      </c>
      <c r="F2914" s="219">
        <f xml:space="preserve"> InpC!$F$28</f>
        <v>4</v>
      </c>
      <c r="G2914" s="217">
        <f t="shared" si="225"/>
        <v>2027</v>
      </c>
      <c r="H2914" s="216">
        <v>5.5524063086433761</v>
      </c>
      <c r="I2914" s="216">
        <v>6.1460409344446409</v>
      </c>
      <c r="J2914" s="194">
        <f t="shared" si="226"/>
        <v>5.8492236215440085</v>
      </c>
      <c r="K2914" s="219">
        <f>InpC!$F$55*100</f>
        <v>0.15</v>
      </c>
      <c r="L2914" s="219">
        <f>InpC!$F$64*100</f>
        <v>0</v>
      </c>
      <c r="M2914" s="194">
        <f t="shared" si="227"/>
        <v>5.6992236215440082</v>
      </c>
      <c r="N2914" s="194">
        <f t="shared" si="228"/>
        <v>5.6992236215440082</v>
      </c>
    </row>
    <row r="2915" spans="5:14" x14ac:dyDescent="0.25">
      <c r="E2915" s="220">
        <f t="shared" si="229"/>
        <v>46444</v>
      </c>
      <c r="F2915" s="219">
        <f xml:space="preserve"> InpC!$F$28</f>
        <v>4</v>
      </c>
      <c r="G2915" s="217">
        <f t="shared" si="225"/>
        <v>2027</v>
      </c>
      <c r="H2915" s="216">
        <v>5.5525174147325274</v>
      </c>
      <c r="I2915" s="216">
        <v>6.1461523525301542</v>
      </c>
      <c r="J2915" s="194">
        <f t="shared" si="226"/>
        <v>5.8493348836313412</v>
      </c>
      <c r="K2915" s="219">
        <f>InpC!$F$55*100</f>
        <v>0.15</v>
      </c>
      <c r="L2915" s="219">
        <f>InpC!$F$64*100</f>
        <v>0</v>
      </c>
      <c r="M2915" s="194">
        <f t="shared" si="227"/>
        <v>5.6993348836313409</v>
      </c>
      <c r="N2915" s="194">
        <f t="shared" si="228"/>
        <v>5.6993348836313409</v>
      </c>
    </row>
    <row r="2916" spans="5:14" x14ac:dyDescent="0.25">
      <c r="E2916" s="220">
        <f t="shared" si="229"/>
        <v>46447</v>
      </c>
      <c r="F2916" s="219">
        <f xml:space="preserve"> InpC!$F$28</f>
        <v>4</v>
      </c>
      <c r="G2916" s="217">
        <f t="shared" si="225"/>
        <v>2027</v>
      </c>
      <c r="H2916" s="216">
        <v>5.5528488517341712</v>
      </c>
      <c r="I2916" s="216">
        <v>6.1464847202370443</v>
      </c>
      <c r="J2916" s="194">
        <f t="shared" si="226"/>
        <v>5.8496667859856082</v>
      </c>
      <c r="K2916" s="219">
        <f>InpC!$F$55*100</f>
        <v>0.15</v>
      </c>
      <c r="L2916" s="219">
        <f>InpC!$F$64*100</f>
        <v>0</v>
      </c>
      <c r="M2916" s="194">
        <f t="shared" si="227"/>
        <v>5.6996667859856078</v>
      </c>
      <c r="N2916" s="194">
        <f t="shared" si="228"/>
        <v>5.6996667859856078</v>
      </c>
    </row>
    <row r="2917" spans="5:14" x14ac:dyDescent="0.25">
      <c r="E2917" s="220">
        <f t="shared" si="229"/>
        <v>46448</v>
      </c>
      <c r="F2917" s="219">
        <f xml:space="preserve"> InpC!$F$28</f>
        <v>4</v>
      </c>
      <c r="G2917" s="217">
        <f t="shared" si="225"/>
        <v>2027</v>
      </c>
      <c r="H2917" s="216">
        <v>5.5529586953768639</v>
      </c>
      <c r="I2917" s="216">
        <v>6.1465948723303354</v>
      </c>
      <c r="J2917" s="194">
        <f t="shared" si="226"/>
        <v>5.8497767838535992</v>
      </c>
      <c r="K2917" s="219">
        <f>InpC!$F$55*100</f>
        <v>0.15</v>
      </c>
      <c r="L2917" s="219">
        <f>InpC!$F$64*100</f>
        <v>0</v>
      </c>
      <c r="M2917" s="194">
        <f t="shared" si="227"/>
        <v>5.6997767838535989</v>
      </c>
      <c r="N2917" s="194">
        <f t="shared" si="228"/>
        <v>5.6997767838535989</v>
      </c>
    </row>
    <row r="2918" spans="5:14" x14ac:dyDescent="0.25">
      <c r="E2918" s="220">
        <f t="shared" si="229"/>
        <v>46449</v>
      </c>
      <c r="F2918" s="219">
        <f xml:space="preserve"> InpC!$F$28</f>
        <v>4</v>
      </c>
      <c r="G2918" s="217">
        <f t="shared" si="225"/>
        <v>2027</v>
      </c>
      <c r="H2918" s="216">
        <v>5.5530683396294078</v>
      </c>
      <c r="I2918" s="216">
        <v>6.1467048244734812</v>
      </c>
      <c r="J2918" s="194">
        <f t="shared" si="226"/>
        <v>5.849886582051445</v>
      </c>
      <c r="K2918" s="219">
        <f>InpC!$F$55*100</f>
        <v>0.15</v>
      </c>
      <c r="L2918" s="219">
        <f>InpC!$F$64*100</f>
        <v>0</v>
      </c>
      <c r="M2918" s="194">
        <f t="shared" si="227"/>
        <v>5.6998865820514446</v>
      </c>
      <c r="N2918" s="194">
        <f t="shared" si="228"/>
        <v>5.6998865820514446</v>
      </c>
    </row>
    <row r="2919" spans="5:14" x14ac:dyDescent="0.25">
      <c r="E2919" s="220">
        <f t="shared" si="229"/>
        <v>46450</v>
      </c>
      <c r="F2919" s="219">
        <f xml:space="preserve"> InpC!$F$28</f>
        <v>4</v>
      </c>
      <c r="G2919" s="217">
        <f t="shared" si="225"/>
        <v>2027</v>
      </c>
      <c r="H2919" s="216">
        <v>5.5531774148144697</v>
      </c>
      <c r="I2919" s="216">
        <v>6.1468142059509567</v>
      </c>
      <c r="J2919" s="194">
        <f t="shared" si="226"/>
        <v>5.8499958103827137</v>
      </c>
      <c r="K2919" s="219">
        <f>InpC!$F$55*100</f>
        <v>0.15</v>
      </c>
      <c r="L2919" s="219">
        <f>InpC!$F$64*100</f>
        <v>0</v>
      </c>
      <c r="M2919" s="194">
        <f t="shared" si="227"/>
        <v>5.6999958103827133</v>
      </c>
      <c r="N2919" s="194">
        <f t="shared" si="228"/>
        <v>5.6999958103827133</v>
      </c>
    </row>
    <row r="2920" spans="5:14" x14ac:dyDescent="0.25">
      <c r="E2920" s="220">
        <f t="shared" si="229"/>
        <v>46451</v>
      </c>
      <c r="F2920" s="219">
        <f xml:space="preserve"> InpC!$F$28</f>
        <v>4</v>
      </c>
      <c r="G2920" s="217">
        <f t="shared" si="225"/>
        <v>2027</v>
      </c>
      <c r="H2920" s="216">
        <v>5.5532862858048926</v>
      </c>
      <c r="I2920" s="216">
        <v>6.1469233826601632</v>
      </c>
      <c r="J2920" s="194">
        <f t="shared" si="226"/>
        <v>5.8501048342325284</v>
      </c>
      <c r="K2920" s="219">
        <f>InpC!$F$55*100</f>
        <v>0.15</v>
      </c>
      <c r="L2920" s="219">
        <f>InpC!$F$64*100</f>
        <v>0</v>
      </c>
      <c r="M2920" s="194">
        <f t="shared" si="227"/>
        <v>5.700104834232528</v>
      </c>
      <c r="N2920" s="194">
        <f t="shared" si="228"/>
        <v>5.700104834232528</v>
      </c>
    </row>
    <row r="2921" spans="5:14" x14ac:dyDescent="0.25">
      <c r="E2921" s="220">
        <f t="shared" si="229"/>
        <v>46454</v>
      </c>
      <c r="F2921" s="219">
        <f xml:space="preserve"> InpC!$F$28</f>
        <v>4</v>
      </c>
      <c r="G2921" s="217">
        <f t="shared" si="225"/>
        <v>2027</v>
      </c>
      <c r="H2921" s="216">
        <v>5.5536109142422019</v>
      </c>
      <c r="I2921" s="216">
        <v>6.147248922680415</v>
      </c>
      <c r="J2921" s="194">
        <f t="shared" si="226"/>
        <v>5.8504299184613089</v>
      </c>
      <c r="K2921" s="219">
        <f>InpC!$F$55*100</f>
        <v>0.15</v>
      </c>
      <c r="L2921" s="219">
        <f>InpC!$F$64*100</f>
        <v>0</v>
      </c>
      <c r="M2921" s="194">
        <f t="shared" si="227"/>
        <v>5.7004299184613085</v>
      </c>
      <c r="N2921" s="194">
        <f t="shared" si="228"/>
        <v>5.7004299184613085</v>
      </c>
    </row>
    <row r="2922" spans="5:14" x14ac:dyDescent="0.25">
      <c r="E2922" s="220">
        <f t="shared" si="229"/>
        <v>46455</v>
      </c>
      <c r="F2922" s="219">
        <f xml:space="preserve"> InpC!$F$28</f>
        <v>4</v>
      </c>
      <c r="G2922" s="217">
        <f t="shared" si="225"/>
        <v>2027</v>
      </c>
      <c r="H2922" s="216">
        <v>5.5537184540370266</v>
      </c>
      <c r="I2922" s="216">
        <v>6.1473567644553917</v>
      </c>
      <c r="J2922" s="194">
        <f t="shared" si="226"/>
        <v>5.8505376092462091</v>
      </c>
      <c r="K2922" s="219">
        <f>InpC!$F$55*100</f>
        <v>0.15</v>
      </c>
      <c r="L2922" s="219">
        <f>InpC!$F$64*100</f>
        <v>0</v>
      </c>
      <c r="M2922" s="194">
        <f t="shared" si="227"/>
        <v>5.7005376092462088</v>
      </c>
      <c r="N2922" s="194">
        <f t="shared" si="228"/>
        <v>5.7005376092462088</v>
      </c>
    </row>
    <row r="2923" spans="5:14" x14ac:dyDescent="0.25">
      <c r="E2923" s="220">
        <f t="shared" si="229"/>
        <v>46456</v>
      </c>
      <c r="F2923" s="219">
        <f xml:space="preserve"> InpC!$F$28</f>
        <v>4</v>
      </c>
      <c r="G2923" s="217">
        <f t="shared" si="225"/>
        <v>2027</v>
      </c>
      <c r="H2923" s="216">
        <v>5.553825654903255</v>
      </c>
      <c r="I2923" s="216">
        <v>6.1474642663498447</v>
      </c>
      <c r="J2923" s="194">
        <f t="shared" si="226"/>
        <v>5.8506449606265498</v>
      </c>
      <c r="K2923" s="219">
        <f>InpC!$F$55*100</f>
        <v>0.15</v>
      </c>
      <c r="L2923" s="219">
        <f>InpC!$F$64*100</f>
        <v>0</v>
      </c>
      <c r="M2923" s="194">
        <f t="shared" si="227"/>
        <v>5.7006449606265495</v>
      </c>
      <c r="N2923" s="194">
        <f t="shared" si="228"/>
        <v>5.7006449606265495</v>
      </c>
    </row>
    <row r="2924" spans="5:14" x14ac:dyDescent="0.25">
      <c r="E2924" s="220">
        <f t="shared" si="229"/>
        <v>46457</v>
      </c>
      <c r="F2924" s="219">
        <f xml:space="preserve"> InpC!$F$28</f>
        <v>4</v>
      </c>
      <c r="G2924" s="217">
        <f t="shared" si="225"/>
        <v>2027</v>
      </c>
      <c r="H2924" s="216">
        <v>5.5539325143889373</v>
      </c>
      <c r="I2924" s="216">
        <v>6.1475714259049408</v>
      </c>
      <c r="J2924" s="194">
        <f t="shared" si="226"/>
        <v>5.8507519701469395</v>
      </c>
      <c r="K2924" s="219">
        <f>InpC!$F$55*100</f>
        <v>0.15</v>
      </c>
      <c r="L2924" s="219">
        <f>InpC!$F$64*100</f>
        <v>0</v>
      </c>
      <c r="M2924" s="194">
        <f t="shared" si="227"/>
        <v>5.7007519701469391</v>
      </c>
      <c r="N2924" s="194">
        <f t="shared" si="228"/>
        <v>5.7007519701469391</v>
      </c>
    </row>
    <row r="2925" spans="5:14" x14ac:dyDescent="0.25">
      <c r="E2925" s="220">
        <f t="shared" si="229"/>
        <v>46458</v>
      </c>
      <c r="F2925" s="219">
        <f xml:space="preserve"> InpC!$F$28</f>
        <v>4</v>
      </c>
      <c r="G2925" s="217">
        <f t="shared" si="225"/>
        <v>2027</v>
      </c>
      <c r="H2925" s="216">
        <v>5.5540390300421238</v>
      </c>
      <c r="I2925" s="216">
        <v>6.1476782406619801</v>
      </c>
      <c r="J2925" s="194">
        <f t="shared" si="226"/>
        <v>5.8508586353520524</v>
      </c>
      <c r="K2925" s="219">
        <f>InpC!$F$55*100</f>
        <v>0.15</v>
      </c>
      <c r="L2925" s="219">
        <f>InpC!$F$64*100</f>
        <v>0</v>
      </c>
      <c r="M2925" s="194">
        <f t="shared" si="227"/>
        <v>5.7008586353520521</v>
      </c>
      <c r="N2925" s="194">
        <f t="shared" si="228"/>
        <v>5.7008586353520521</v>
      </c>
    </row>
    <row r="2926" spans="5:14" x14ac:dyDescent="0.25">
      <c r="E2926" s="220">
        <f t="shared" si="229"/>
        <v>46461</v>
      </c>
      <c r="F2926" s="219">
        <f xml:space="preserve"> InpC!$F$28</f>
        <v>4</v>
      </c>
      <c r="G2926" s="217">
        <f t="shared" si="225"/>
        <v>2027</v>
      </c>
      <c r="H2926" s="216">
        <v>5.5543565506212644</v>
      </c>
      <c r="I2926" s="216">
        <v>6.1479966528613872</v>
      </c>
      <c r="J2926" s="194">
        <f t="shared" si="226"/>
        <v>5.8511766017413258</v>
      </c>
      <c r="K2926" s="219">
        <f>InpC!$F$55*100</f>
        <v>0.15</v>
      </c>
      <c r="L2926" s="219">
        <f>InpC!$F$64*100</f>
        <v>0</v>
      </c>
      <c r="M2926" s="194">
        <f t="shared" si="227"/>
        <v>5.7011766017413255</v>
      </c>
      <c r="N2926" s="194">
        <f t="shared" si="228"/>
        <v>5.7011766017413255</v>
      </c>
    </row>
    <row r="2927" spans="5:14" x14ac:dyDescent="0.25">
      <c r="E2927" s="220">
        <f t="shared" si="229"/>
        <v>46462</v>
      </c>
      <c r="F2927" s="219">
        <f xml:space="preserve"> InpC!$F$28</f>
        <v>4</v>
      </c>
      <c r="G2927" s="217">
        <f t="shared" si="225"/>
        <v>2027</v>
      </c>
      <c r="H2927" s="216">
        <v>5.55446166642517</v>
      </c>
      <c r="I2927" s="216">
        <v>6.1481020638376238</v>
      </c>
      <c r="J2927" s="194">
        <f t="shared" si="226"/>
        <v>5.8512818651313969</v>
      </c>
      <c r="K2927" s="219">
        <f>InpC!$F$55*100</f>
        <v>0.15</v>
      </c>
      <c r="L2927" s="219">
        <f>InpC!$F$64*100</f>
        <v>0</v>
      </c>
      <c r="M2927" s="194">
        <f t="shared" si="227"/>
        <v>5.7012818651313966</v>
      </c>
      <c r="N2927" s="194">
        <f t="shared" si="228"/>
        <v>5.7012818651313966</v>
      </c>
    </row>
    <row r="2928" spans="5:14" x14ac:dyDescent="0.25">
      <c r="E2928" s="220">
        <f t="shared" si="229"/>
        <v>46463</v>
      </c>
      <c r="F2928" s="219">
        <f xml:space="preserve"> InpC!$F$28</f>
        <v>4</v>
      </c>
      <c r="G2928" s="217">
        <f t="shared" si="225"/>
        <v>2027</v>
      </c>
      <c r="H2928" s="216">
        <v>5.5545664261370309</v>
      </c>
      <c r="I2928" s="216">
        <v>6.148207117721749</v>
      </c>
      <c r="J2928" s="194">
        <f t="shared" si="226"/>
        <v>5.8513867719293895</v>
      </c>
      <c r="K2928" s="219">
        <f>InpC!$F$55*100</f>
        <v>0.15</v>
      </c>
      <c r="L2928" s="219">
        <f>InpC!$F$64*100</f>
        <v>0</v>
      </c>
      <c r="M2928" s="194">
        <f t="shared" si="227"/>
        <v>5.7013867719293891</v>
      </c>
      <c r="N2928" s="194">
        <f t="shared" si="228"/>
        <v>5.7013867719293891</v>
      </c>
    </row>
    <row r="2929" spans="5:14" x14ac:dyDescent="0.25">
      <c r="E2929" s="220">
        <f t="shared" si="229"/>
        <v>46464</v>
      </c>
      <c r="F2929" s="219">
        <f xml:space="preserve"> InpC!$F$28</f>
        <v>4</v>
      </c>
      <c r="G2929" s="217">
        <f t="shared" si="225"/>
        <v>2027</v>
      </c>
      <c r="H2929" s="216">
        <v>5.5546707660672601</v>
      </c>
      <c r="I2929" s="216">
        <v>6.1483117506452967</v>
      </c>
      <c r="J2929" s="194">
        <f t="shared" si="226"/>
        <v>5.8514912583562779</v>
      </c>
      <c r="K2929" s="219">
        <f>InpC!$F$55*100</f>
        <v>0.15</v>
      </c>
      <c r="L2929" s="219">
        <f>InpC!$F$64*100</f>
        <v>0</v>
      </c>
      <c r="M2929" s="194">
        <f t="shared" si="227"/>
        <v>5.7014912583562776</v>
      </c>
      <c r="N2929" s="194">
        <f t="shared" si="228"/>
        <v>5.7014912583562776</v>
      </c>
    </row>
    <row r="2930" spans="5:14" x14ac:dyDescent="0.25">
      <c r="E2930" s="220">
        <f t="shared" si="229"/>
        <v>46465</v>
      </c>
      <c r="F2930" s="219">
        <f xml:space="preserve"> InpC!$F$28</f>
        <v>4</v>
      </c>
      <c r="G2930" s="217">
        <f t="shared" si="225"/>
        <v>2027</v>
      </c>
      <c r="H2930" s="216">
        <v>5.5547748062392488</v>
      </c>
      <c r="I2930" s="216">
        <v>6.148416082968744</v>
      </c>
      <c r="J2930" s="194">
        <f t="shared" si="226"/>
        <v>5.8515954446039959</v>
      </c>
      <c r="K2930" s="219">
        <f>InpC!$F$55*100</f>
        <v>0.15</v>
      </c>
      <c r="L2930" s="219">
        <f>InpC!$F$64*100</f>
        <v>0</v>
      </c>
      <c r="M2930" s="194">
        <f t="shared" si="227"/>
        <v>5.7015954446039956</v>
      </c>
      <c r="N2930" s="194">
        <f t="shared" si="228"/>
        <v>5.7015954446039956</v>
      </c>
    </row>
    <row r="2931" spans="5:14" x14ac:dyDescent="0.25">
      <c r="E2931" s="220">
        <f t="shared" si="229"/>
        <v>46468</v>
      </c>
      <c r="F2931" s="219">
        <f xml:space="preserve"> InpC!$F$28</f>
        <v>4</v>
      </c>
      <c r="G2931" s="217">
        <f t="shared" si="225"/>
        <v>2027</v>
      </c>
      <c r="H2931" s="216">
        <v>5.5550847362604294</v>
      </c>
      <c r="I2931" s="216">
        <v>6.1487268832923769</v>
      </c>
      <c r="J2931" s="194">
        <f t="shared" si="226"/>
        <v>5.8519058097764027</v>
      </c>
      <c r="K2931" s="219">
        <f>InpC!$F$55*100</f>
        <v>0.15</v>
      </c>
      <c r="L2931" s="219">
        <f>InpC!$F$64*100</f>
        <v>0</v>
      </c>
      <c r="M2931" s="194">
        <f t="shared" si="227"/>
        <v>5.7019058097764024</v>
      </c>
      <c r="N2931" s="194">
        <f t="shared" si="228"/>
        <v>5.7019058097764024</v>
      </c>
    </row>
    <row r="2932" spans="5:14" x14ac:dyDescent="0.25">
      <c r="E2932" s="220">
        <f t="shared" si="229"/>
        <v>46469</v>
      </c>
      <c r="F2932" s="219">
        <f xml:space="preserve"> InpC!$F$28</f>
        <v>4</v>
      </c>
      <c r="G2932" s="217">
        <f t="shared" si="225"/>
        <v>2027</v>
      </c>
      <c r="H2932" s="216">
        <v>5.5551873079294545</v>
      </c>
      <c r="I2932" s="216">
        <v>6.1488297429886263</v>
      </c>
      <c r="J2932" s="194">
        <f t="shared" si="226"/>
        <v>5.8520085254590404</v>
      </c>
      <c r="K2932" s="219">
        <f>InpC!$F$55*100</f>
        <v>0.15</v>
      </c>
      <c r="L2932" s="219">
        <f>InpC!$F$64*100</f>
        <v>0</v>
      </c>
      <c r="M2932" s="194">
        <f t="shared" si="227"/>
        <v>5.70200852545904</v>
      </c>
      <c r="N2932" s="194">
        <f t="shared" si="228"/>
        <v>5.70200852545904</v>
      </c>
    </row>
    <row r="2933" spans="5:14" x14ac:dyDescent="0.25">
      <c r="E2933" s="220">
        <f t="shared" si="229"/>
        <v>46470</v>
      </c>
      <c r="F2933" s="219">
        <f xml:space="preserve"> InpC!$F$28</f>
        <v>4</v>
      </c>
      <c r="G2933" s="217">
        <f t="shared" si="225"/>
        <v>2027</v>
      </c>
      <c r="H2933" s="216">
        <v>5.5552895674730873</v>
      </c>
      <c r="I2933" s="216">
        <v>6.1489322896828957</v>
      </c>
      <c r="J2933" s="194">
        <f t="shared" si="226"/>
        <v>5.8521109285779911</v>
      </c>
      <c r="K2933" s="219">
        <f>InpC!$F$55*100</f>
        <v>0.15</v>
      </c>
      <c r="L2933" s="219">
        <f>InpC!$F$64*100</f>
        <v>0</v>
      </c>
      <c r="M2933" s="194">
        <f t="shared" si="227"/>
        <v>5.7021109285779907</v>
      </c>
      <c r="N2933" s="194">
        <f t="shared" si="228"/>
        <v>5.7021109285779907</v>
      </c>
    </row>
    <row r="2934" spans="5:14" x14ac:dyDescent="0.25">
      <c r="E2934" s="220">
        <f t="shared" si="229"/>
        <v>46471</v>
      </c>
      <c r="F2934" s="219">
        <f xml:space="preserve"> InpC!$F$28</f>
        <v>4</v>
      </c>
      <c r="G2934" s="217">
        <f t="shared" si="225"/>
        <v>2027</v>
      </c>
      <c r="H2934" s="216">
        <v>5.5553913901786878</v>
      </c>
      <c r="I2934" s="216">
        <v>6.1490343983122697</v>
      </c>
      <c r="J2934" s="194">
        <f t="shared" si="226"/>
        <v>5.8522128942454792</v>
      </c>
      <c r="K2934" s="219">
        <f>InpC!$F$55*100</f>
        <v>0.15</v>
      </c>
      <c r="L2934" s="219">
        <f>InpC!$F$64*100</f>
        <v>0</v>
      </c>
      <c r="M2934" s="194">
        <f t="shared" si="227"/>
        <v>5.7022128942454788</v>
      </c>
      <c r="N2934" s="194">
        <f t="shared" si="228"/>
        <v>5.7022128942454788</v>
      </c>
    </row>
    <row r="2935" spans="5:14" x14ac:dyDescent="0.25">
      <c r="E2935" s="220">
        <f t="shared" si="229"/>
        <v>46472</v>
      </c>
      <c r="F2935" s="219">
        <f xml:space="preserve"> InpC!$F$28</f>
        <v>4</v>
      </c>
      <c r="G2935" s="217">
        <f t="shared" si="225"/>
        <v>2027</v>
      </c>
      <c r="H2935" s="216">
        <v>5.5554928347247401</v>
      </c>
      <c r="I2935" s="216">
        <v>6.1491361277201673</v>
      </c>
      <c r="J2935" s="194">
        <f t="shared" si="226"/>
        <v>5.8523144812224537</v>
      </c>
      <c r="K2935" s="219">
        <f>InpC!$F$55*100</f>
        <v>0.15</v>
      </c>
      <c r="L2935" s="219">
        <f>InpC!$F$64*100</f>
        <v>0</v>
      </c>
      <c r="M2935" s="194">
        <f t="shared" si="227"/>
        <v>5.7023144812224533</v>
      </c>
      <c r="N2935" s="194">
        <f t="shared" si="228"/>
        <v>5.7023144812224533</v>
      </c>
    </row>
    <row r="2936" spans="5:14" x14ac:dyDescent="0.25">
      <c r="E2936" s="220">
        <f t="shared" si="229"/>
        <v>46475</v>
      </c>
      <c r="F2936" s="219">
        <f xml:space="preserve"> InpC!$F$28</f>
        <v>4</v>
      </c>
      <c r="G2936" s="217">
        <f t="shared" si="225"/>
        <v>2027</v>
      </c>
      <c r="H2936" s="216">
        <v>5.555794813648518</v>
      </c>
      <c r="I2936" s="216">
        <v>6.1494389546163486</v>
      </c>
      <c r="J2936" s="194">
        <f t="shared" si="226"/>
        <v>5.8526168841324333</v>
      </c>
      <c r="K2936" s="219">
        <f>InpC!$F$55*100</f>
        <v>0.15</v>
      </c>
      <c r="L2936" s="219">
        <f>InpC!$F$64*100</f>
        <v>0</v>
      </c>
      <c r="M2936" s="194">
        <f t="shared" si="227"/>
        <v>5.702616884132433</v>
      </c>
      <c r="N2936" s="194">
        <f t="shared" si="228"/>
        <v>5.702616884132433</v>
      </c>
    </row>
    <row r="2937" spans="5:14" x14ac:dyDescent="0.25">
      <c r="E2937" s="220">
        <f t="shared" si="229"/>
        <v>46476</v>
      </c>
      <c r="F2937" s="219">
        <f xml:space="preserve"> InpC!$F$28</f>
        <v>4</v>
      </c>
      <c r="G2937" s="217">
        <f t="shared" si="225"/>
        <v>2027</v>
      </c>
      <c r="H2937" s="216">
        <v>5.5558947210370579</v>
      </c>
      <c r="I2937" s="216">
        <v>6.1495391425497203</v>
      </c>
      <c r="J2937" s="194">
        <f t="shared" si="226"/>
        <v>5.8527169317933891</v>
      </c>
      <c r="K2937" s="219">
        <f>InpC!$F$55*100</f>
        <v>0.15</v>
      </c>
      <c r="L2937" s="219">
        <f>InpC!$F$64*100</f>
        <v>0</v>
      </c>
      <c r="M2937" s="194">
        <f t="shared" si="227"/>
        <v>5.7027169317933888</v>
      </c>
      <c r="N2937" s="194">
        <f t="shared" si="228"/>
        <v>5.7027169317933888</v>
      </c>
    </row>
    <row r="2938" spans="5:14" x14ac:dyDescent="0.25">
      <c r="E2938" s="220">
        <f t="shared" si="229"/>
        <v>46477</v>
      </c>
      <c r="F2938" s="219">
        <f xml:space="preserve"> InpC!$F$28</f>
        <v>4</v>
      </c>
      <c r="G2938" s="217">
        <f t="shared" si="225"/>
        <v>2027</v>
      </c>
      <c r="H2938" s="216">
        <v>5.555994238006301</v>
      </c>
      <c r="I2938" s="216">
        <v>6.1496389389673611</v>
      </c>
      <c r="J2938" s="194">
        <f t="shared" si="226"/>
        <v>5.8528165884868315</v>
      </c>
      <c r="K2938" s="219">
        <f>InpC!$F$55*100</f>
        <v>0.15</v>
      </c>
      <c r="L2938" s="219">
        <f>InpC!$F$64*100</f>
        <v>0</v>
      </c>
      <c r="M2938" s="194">
        <f t="shared" si="227"/>
        <v>5.7028165884868312</v>
      </c>
      <c r="N2938" s="194">
        <f t="shared" si="228"/>
        <v>5.7028165884868312</v>
      </c>
    </row>
    <row r="2939" spans="5:14" x14ac:dyDescent="0.25">
      <c r="E2939" s="220">
        <f t="shared" si="229"/>
        <v>46478</v>
      </c>
      <c r="F2939" s="219">
        <f xml:space="preserve"> InpC!$F$28</f>
        <v>4</v>
      </c>
      <c r="G2939" s="217">
        <f t="shared" si="225"/>
        <v>2028</v>
      </c>
      <c r="H2939" s="216">
        <v>5.5560933621042752</v>
      </c>
      <c r="I2939" s="216">
        <v>6.1497383414103934</v>
      </c>
      <c r="J2939" s="194">
        <f t="shared" si="226"/>
        <v>5.8529158517573343</v>
      </c>
      <c r="K2939" s="219">
        <f>InpC!$F$55*100</f>
        <v>0.15</v>
      </c>
      <c r="L2939" s="219">
        <f>InpC!$F$64*100</f>
        <v>0</v>
      </c>
      <c r="M2939" s="194">
        <f t="shared" si="227"/>
        <v>5.702915851757334</v>
      </c>
      <c r="N2939" s="194">
        <f t="shared" si="228"/>
        <v>5.702915851757334</v>
      </c>
    </row>
    <row r="2940" spans="5:14" x14ac:dyDescent="0.25">
      <c r="E2940" s="220">
        <f t="shared" si="229"/>
        <v>46479</v>
      </c>
      <c r="F2940" s="219">
        <f xml:space="preserve"> InpC!$F$28</f>
        <v>4</v>
      </c>
      <c r="G2940" s="217">
        <f t="shared" si="225"/>
        <v>2028</v>
      </c>
      <c r="H2940" s="216">
        <v>5.5561920908790752</v>
      </c>
      <c r="I2940" s="216">
        <v>6.1498373474200285</v>
      </c>
      <c r="J2940" s="194">
        <f t="shared" si="226"/>
        <v>5.8530147191495523</v>
      </c>
      <c r="K2940" s="219">
        <f>InpC!$F$55*100</f>
        <v>0.15</v>
      </c>
      <c r="L2940" s="219">
        <f>InpC!$F$64*100</f>
        <v>0</v>
      </c>
      <c r="M2940" s="194">
        <f t="shared" si="227"/>
        <v>5.7030147191495519</v>
      </c>
      <c r="N2940" s="194">
        <f t="shared" si="228"/>
        <v>5.7030147191495519</v>
      </c>
    </row>
    <row r="2941" spans="5:14" x14ac:dyDescent="0.25">
      <c r="E2941" s="220">
        <f t="shared" si="229"/>
        <v>46482</v>
      </c>
      <c r="F2941" s="219">
        <f xml:space="preserve"> InpC!$F$28</f>
        <v>4</v>
      </c>
      <c r="G2941" s="217">
        <f t="shared" si="225"/>
        <v>2028</v>
      </c>
      <c r="H2941" s="216">
        <v>5.5564859418711032</v>
      </c>
      <c r="I2941" s="216">
        <v>6.150132023558097</v>
      </c>
      <c r="J2941" s="194">
        <f t="shared" si="226"/>
        <v>5.8533089827145997</v>
      </c>
      <c r="K2941" s="219">
        <f>InpC!$F$55*100</f>
        <v>0.15</v>
      </c>
      <c r="L2941" s="219">
        <f>InpC!$F$64*100</f>
        <v>0</v>
      </c>
      <c r="M2941" s="194">
        <f t="shared" si="227"/>
        <v>5.7033089827145993</v>
      </c>
      <c r="N2941" s="194">
        <f t="shared" si="228"/>
        <v>5.7033089827145993</v>
      </c>
    </row>
    <row r="2942" spans="5:14" x14ac:dyDescent="0.25">
      <c r="E2942" s="220">
        <f t="shared" si="229"/>
        <v>46483</v>
      </c>
      <c r="F2942" s="219">
        <f xml:space="preserve"> InpC!$F$28</f>
        <v>4</v>
      </c>
      <c r="G2942" s="217">
        <f t="shared" si="225"/>
        <v>2028</v>
      </c>
      <c r="H2942" s="216">
        <v>5.5565830035947616</v>
      </c>
      <c r="I2942" s="216">
        <v>6.1502293578349354</v>
      </c>
      <c r="J2942" s="194">
        <f t="shared" si="226"/>
        <v>5.853406180714849</v>
      </c>
      <c r="K2942" s="219">
        <f>InpC!$F$55*100</f>
        <v>0.15</v>
      </c>
      <c r="L2942" s="219">
        <f>InpC!$F$64*100</f>
        <v>0</v>
      </c>
      <c r="M2942" s="194">
        <f t="shared" si="227"/>
        <v>5.7034061807148486</v>
      </c>
      <c r="N2942" s="194">
        <f t="shared" si="228"/>
        <v>5.7034061807148486</v>
      </c>
    </row>
    <row r="2943" spans="5:14" x14ac:dyDescent="0.25">
      <c r="E2943" s="220">
        <f t="shared" si="229"/>
        <v>46484</v>
      </c>
      <c r="F2943" s="219">
        <f xml:space="preserve"> InpC!$F$28</f>
        <v>4</v>
      </c>
      <c r="G2943" s="217">
        <f t="shared" si="225"/>
        <v>2028</v>
      </c>
      <c r="H2943" s="216">
        <v>5.556679718973534</v>
      </c>
      <c r="I2943" s="216">
        <v>6.1503263447942214</v>
      </c>
      <c r="J2943" s="194">
        <f t="shared" si="226"/>
        <v>5.8535030318838777</v>
      </c>
      <c r="K2943" s="219">
        <f>InpC!$F$55*100</f>
        <v>0.15</v>
      </c>
      <c r="L2943" s="219">
        <f>InpC!$F$64*100</f>
        <v>0</v>
      </c>
      <c r="M2943" s="194">
        <f t="shared" si="227"/>
        <v>5.7035030318838773</v>
      </c>
      <c r="N2943" s="194">
        <f t="shared" si="228"/>
        <v>5.7035030318838773</v>
      </c>
    </row>
    <row r="2944" spans="5:14" x14ac:dyDescent="0.25">
      <c r="E2944" s="220">
        <f t="shared" si="229"/>
        <v>46485</v>
      </c>
      <c r="F2944" s="219">
        <f xml:space="preserve"> InpC!$F$28</f>
        <v>4</v>
      </c>
      <c r="G2944" s="217">
        <f t="shared" si="225"/>
        <v>2028</v>
      </c>
      <c r="H2944" s="216">
        <v>5.5567760243172559</v>
      </c>
      <c r="I2944" s="216">
        <v>6.1504229205669336</v>
      </c>
      <c r="J2944" s="194">
        <f t="shared" si="226"/>
        <v>5.8535994724420952</v>
      </c>
      <c r="K2944" s="219">
        <f>InpC!$F$55*100</f>
        <v>0.15</v>
      </c>
      <c r="L2944" s="219">
        <f>InpC!$F$64*100</f>
        <v>0</v>
      </c>
      <c r="M2944" s="194">
        <f t="shared" si="227"/>
        <v>5.7035994724420949</v>
      </c>
      <c r="N2944" s="194">
        <f t="shared" si="228"/>
        <v>5.7035994724420949</v>
      </c>
    </row>
    <row r="2945" spans="5:14" x14ac:dyDescent="0.25">
      <c r="E2945" s="220">
        <f t="shared" si="229"/>
        <v>46486</v>
      </c>
      <c r="F2945" s="219">
        <f xml:space="preserve"> InpC!$F$28</f>
        <v>4</v>
      </c>
      <c r="G2945" s="217">
        <f t="shared" si="225"/>
        <v>2028</v>
      </c>
      <c r="H2945" s="216">
        <v>5.5568719171739112</v>
      </c>
      <c r="I2945" s="216">
        <v>6.1505190826941503</v>
      </c>
      <c r="J2945" s="194">
        <f t="shared" si="226"/>
        <v>5.8536954999340303</v>
      </c>
      <c r="K2945" s="219">
        <f>InpC!$F$55*100</f>
        <v>0.15</v>
      </c>
      <c r="L2945" s="219">
        <f>InpC!$F$64*100</f>
        <v>0</v>
      </c>
      <c r="M2945" s="194">
        <f t="shared" si="227"/>
        <v>5.7036954999340299</v>
      </c>
      <c r="N2945" s="194">
        <f t="shared" si="228"/>
        <v>5.7036954999340299</v>
      </c>
    </row>
    <row r="2946" spans="5:14" x14ac:dyDescent="0.25">
      <c r="E2946" s="220">
        <f t="shared" si="229"/>
        <v>46489</v>
      </c>
      <c r="F2946" s="219">
        <f xml:space="preserve"> InpC!$F$28</f>
        <v>4</v>
      </c>
      <c r="G2946" s="217">
        <f t="shared" si="225"/>
        <v>2028</v>
      </c>
      <c r="H2946" s="216">
        <v>5.5571570963016015</v>
      </c>
      <c r="I2946" s="216">
        <v>6.150805062614384</v>
      </c>
      <c r="J2946" s="194">
        <f t="shared" si="226"/>
        <v>5.8539810794579932</v>
      </c>
      <c r="K2946" s="219">
        <f>InpC!$F$55*100</f>
        <v>0.15</v>
      </c>
      <c r="L2946" s="219">
        <f>InpC!$F$64*100</f>
        <v>0</v>
      </c>
      <c r="M2946" s="194">
        <f t="shared" si="227"/>
        <v>5.7039810794579928</v>
      </c>
      <c r="N2946" s="194">
        <f t="shared" si="228"/>
        <v>5.7039810794579928</v>
      </c>
    </row>
    <row r="2947" spans="5:14" x14ac:dyDescent="0.25">
      <c r="E2947" s="220">
        <f t="shared" si="229"/>
        <v>46490</v>
      </c>
      <c r="F2947" s="219">
        <f xml:space="preserve"> InpC!$F$28</f>
        <v>4</v>
      </c>
      <c r="G2947" s="217">
        <f t="shared" si="225"/>
        <v>2028</v>
      </c>
      <c r="H2947" s="216">
        <v>5.5572513146333158</v>
      </c>
      <c r="I2947" s="216">
        <v>6.150899545514088</v>
      </c>
      <c r="J2947" s="194">
        <f t="shared" si="226"/>
        <v>5.8540754300737019</v>
      </c>
      <c r="K2947" s="219">
        <f>InpC!$F$55*100</f>
        <v>0.15</v>
      </c>
      <c r="L2947" s="219">
        <f>InpC!$F$64*100</f>
        <v>0</v>
      </c>
      <c r="M2947" s="194">
        <f t="shared" si="227"/>
        <v>5.7040754300737015</v>
      </c>
      <c r="N2947" s="194">
        <f t="shared" si="228"/>
        <v>5.7040754300737015</v>
      </c>
    </row>
    <row r="2948" spans="5:14" x14ac:dyDescent="0.25">
      <c r="E2948" s="220">
        <f t="shared" si="229"/>
        <v>46491</v>
      </c>
      <c r="F2948" s="219">
        <f xml:space="preserve"> InpC!$F$28</f>
        <v>4</v>
      </c>
      <c r="G2948" s="217">
        <f t="shared" si="225"/>
        <v>2028</v>
      </c>
      <c r="H2948" s="216">
        <v>5.5573451082747027</v>
      </c>
      <c r="I2948" s="216">
        <v>6.1509936025307965</v>
      </c>
      <c r="J2948" s="194">
        <f t="shared" si="226"/>
        <v>5.8541693554027496</v>
      </c>
      <c r="K2948" s="219">
        <f>InpC!$F$55*100</f>
        <v>0.15</v>
      </c>
      <c r="L2948" s="219">
        <f>InpC!$F$64*100</f>
        <v>0</v>
      </c>
      <c r="M2948" s="194">
        <f t="shared" si="227"/>
        <v>5.7041693554027493</v>
      </c>
      <c r="N2948" s="194">
        <f t="shared" si="228"/>
        <v>5.7041693554027493</v>
      </c>
    </row>
    <row r="2949" spans="5:14" x14ac:dyDescent="0.25">
      <c r="E2949" s="220">
        <f t="shared" si="229"/>
        <v>46492</v>
      </c>
      <c r="F2949" s="219">
        <f xml:space="preserve"> InpC!$F$28</f>
        <v>4</v>
      </c>
      <c r="G2949" s="217">
        <f t="shared" si="225"/>
        <v>2028</v>
      </c>
      <c r="H2949" s="216">
        <v>5.5574385358985623</v>
      </c>
      <c r="I2949" s="216">
        <v>6.1510872925020443</v>
      </c>
      <c r="J2949" s="194">
        <f t="shared" si="226"/>
        <v>5.8542629142003033</v>
      </c>
      <c r="K2949" s="219">
        <f>InpC!$F$55*100</f>
        <v>0.15</v>
      </c>
      <c r="L2949" s="219">
        <f>InpC!$F$64*100</f>
        <v>0</v>
      </c>
      <c r="M2949" s="194">
        <f t="shared" si="227"/>
        <v>5.704262914200303</v>
      </c>
      <c r="N2949" s="194">
        <f t="shared" si="228"/>
        <v>5.704262914200303</v>
      </c>
    </row>
    <row r="2950" spans="5:14" x14ac:dyDescent="0.25">
      <c r="E2950" s="220">
        <f t="shared" si="229"/>
        <v>46493</v>
      </c>
      <c r="F2950" s="219">
        <f xml:space="preserve"> InpC!$F$28</f>
        <v>4</v>
      </c>
      <c r="G2950" s="217">
        <f t="shared" si="225"/>
        <v>2028</v>
      </c>
      <c r="H2950" s="216">
        <v>5.5575314114512775</v>
      </c>
      <c r="I2950" s="216">
        <v>6.1511804288518546</v>
      </c>
      <c r="J2950" s="194">
        <f t="shared" si="226"/>
        <v>5.8543559201515656</v>
      </c>
      <c r="K2950" s="219">
        <f>InpC!$F$55*100</f>
        <v>0.15</v>
      </c>
      <c r="L2950" s="219">
        <f>InpC!$F$64*100</f>
        <v>0</v>
      </c>
      <c r="M2950" s="194">
        <f t="shared" si="227"/>
        <v>5.7043559201515652</v>
      </c>
      <c r="N2950" s="194">
        <f t="shared" si="228"/>
        <v>5.7043559201515652</v>
      </c>
    </row>
    <row r="2951" spans="5:14" x14ac:dyDescent="0.25">
      <c r="E2951" s="220">
        <f t="shared" si="229"/>
        <v>46496</v>
      </c>
      <c r="F2951" s="219">
        <f xml:space="preserve"> InpC!$F$28</f>
        <v>4</v>
      </c>
      <c r="G2951" s="217">
        <f t="shared" ref="G2951:G3014" si="230">YEAR(E2951) + IF(MONTH(E2951) &gt;= F2951, 1, 0)</f>
        <v>2028</v>
      </c>
      <c r="H2951" s="216">
        <v>5.5578076193990134</v>
      </c>
      <c r="I2951" s="216">
        <v>6.151457412398309</v>
      </c>
      <c r="J2951" s="194">
        <f t="shared" ref="J2951:J3014" si="231">IFERROR(AVERAGE(H2951:I2951),"")</f>
        <v>5.8546325158986612</v>
      </c>
      <c r="K2951" s="219">
        <f>InpC!$F$55*100</f>
        <v>0.15</v>
      </c>
      <c r="L2951" s="219">
        <f>InpC!$F$64*100</f>
        <v>0</v>
      </c>
      <c r="M2951" s="194">
        <f t="shared" ref="M2951:M3014" si="232" xml:space="preserve"> IFERROR(J2951 - K2951,"")</f>
        <v>5.7046325158986608</v>
      </c>
      <c r="N2951" s="194">
        <f t="shared" ref="N2951:N3014" si="233">IFERROR(J2951-K2951+L2951,"")</f>
        <v>5.7046325158986608</v>
      </c>
    </row>
    <row r="2952" spans="5:14" x14ac:dyDescent="0.25">
      <c r="E2952" s="220">
        <f t="shared" ref="E2952:E3015" si="234">WORKDAY(E2951,1,)</f>
        <v>46497</v>
      </c>
      <c r="F2952" s="219">
        <f xml:space="preserve"> InpC!$F$28</f>
        <v>4</v>
      </c>
      <c r="G2952" s="217">
        <f t="shared" si="230"/>
        <v>2028</v>
      </c>
      <c r="H2952" s="216">
        <v>5.5578988436280063</v>
      </c>
      <c r="I2952" s="216">
        <v>6.1515488927869288</v>
      </c>
      <c r="J2952" s="194">
        <f t="shared" si="231"/>
        <v>5.8547238682074676</v>
      </c>
      <c r="K2952" s="219">
        <f>InpC!$F$55*100</f>
        <v>0.15</v>
      </c>
      <c r="L2952" s="219">
        <f>InpC!$F$64*100</f>
        <v>0</v>
      </c>
      <c r="M2952" s="194">
        <f t="shared" si="232"/>
        <v>5.7047238682074672</v>
      </c>
      <c r="N2952" s="194">
        <f t="shared" si="233"/>
        <v>5.7047238682074672</v>
      </c>
    </row>
    <row r="2953" spans="5:14" x14ac:dyDescent="0.25">
      <c r="E2953" s="220">
        <f t="shared" si="234"/>
        <v>46498</v>
      </c>
      <c r="F2953" s="219">
        <f xml:space="preserve"> InpC!$F$28</f>
        <v>4</v>
      </c>
      <c r="G2953" s="217">
        <f t="shared" si="230"/>
        <v>2028</v>
      </c>
      <c r="H2953" s="216">
        <v>5.5579895953840941</v>
      </c>
      <c r="I2953" s="216">
        <v>6.1516398993759047</v>
      </c>
      <c r="J2953" s="194">
        <f t="shared" si="231"/>
        <v>5.854814747379999</v>
      </c>
      <c r="K2953" s="219">
        <f>InpC!$F$55*100</f>
        <v>0.15</v>
      </c>
      <c r="L2953" s="219">
        <f>InpC!$F$64*100</f>
        <v>0</v>
      </c>
      <c r="M2953" s="194">
        <f t="shared" si="232"/>
        <v>5.7048147473799986</v>
      </c>
      <c r="N2953" s="194">
        <f t="shared" si="233"/>
        <v>5.7048147473799986</v>
      </c>
    </row>
    <row r="2954" spans="5:14" x14ac:dyDescent="0.25">
      <c r="E2954" s="220">
        <f t="shared" si="234"/>
        <v>46499</v>
      </c>
      <c r="F2954" s="219">
        <f xml:space="preserve"> InpC!$F$28</f>
        <v>4</v>
      </c>
      <c r="G2954" s="217">
        <f t="shared" si="230"/>
        <v>2028</v>
      </c>
      <c r="H2954" s="216">
        <v>5.5580799027772132</v>
      </c>
      <c r="I2954" s="216">
        <v>6.1517304603539547</v>
      </c>
      <c r="J2954" s="194">
        <f t="shared" si="231"/>
        <v>5.8549051815655844</v>
      </c>
      <c r="K2954" s="219">
        <f>InpC!$F$55*100</f>
        <v>0.15</v>
      </c>
      <c r="L2954" s="219">
        <f>InpC!$F$64*100</f>
        <v>0</v>
      </c>
      <c r="M2954" s="194">
        <f t="shared" si="232"/>
        <v>5.704905181565584</v>
      </c>
      <c r="N2954" s="194">
        <f t="shared" si="233"/>
        <v>5.704905181565584</v>
      </c>
    </row>
    <row r="2955" spans="5:14" x14ac:dyDescent="0.25">
      <c r="E2955" s="220">
        <f t="shared" si="234"/>
        <v>46500</v>
      </c>
      <c r="F2955" s="219">
        <f xml:space="preserve"> InpC!$F$28</f>
        <v>4</v>
      </c>
      <c r="G2955" s="217">
        <f t="shared" si="230"/>
        <v>2028</v>
      </c>
      <c r="H2955" s="216">
        <v>5.558169732735907</v>
      </c>
      <c r="I2955" s="216">
        <v>6.1518205425568517</v>
      </c>
      <c r="J2955" s="194">
        <f t="shared" si="231"/>
        <v>5.8549951376463794</v>
      </c>
      <c r="K2955" s="219">
        <f>InpC!$F$55*100</f>
        <v>0.15</v>
      </c>
      <c r="L2955" s="219">
        <f>InpC!$F$64*100</f>
        <v>0</v>
      </c>
      <c r="M2955" s="194">
        <f t="shared" si="232"/>
        <v>5.704995137646379</v>
      </c>
      <c r="N2955" s="194">
        <f t="shared" si="233"/>
        <v>5.704995137646379</v>
      </c>
    </row>
    <row r="2956" spans="5:14" x14ac:dyDescent="0.25">
      <c r="E2956" s="220">
        <f t="shared" si="234"/>
        <v>46503</v>
      </c>
      <c r="F2956" s="219">
        <f xml:space="preserve"> InpC!$F$28</f>
        <v>4</v>
      </c>
      <c r="G2956" s="217">
        <f t="shared" si="230"/>
        <v>2028</v>
      </c>
      <c r="H2956" s="216">
        <v>5.5584366396210338</v>
      </c>
      <c r="I2956" s="216">
        <v>6.1520881989208576</v>
      </c>
      <c r="J2956" s="194">
        <f t="shared" si="231"/>
        <v>5.8552624192709457</v>
      </c>
      <c r="K2956" s="219">
        <f>InpC!$F$55*100</f>
        <v>0.15</v>
      </c>
      <c r="L2956" s="219">
        <f>InpC!$F$64*100</f>
        <v>0</v>
      </c>
      <c r="M2956" s="194">
        <f t="shared" si="232"/>
        <v>5.7052624192709454</v>
      </c>
      <c r="N2956" s="194">
        <f t="shared" si="233"/>
        <v>5.7052624192709454</v>
      </c>
    </row>
    <row r="2957" spans="5:14" x14ac:dyDescent="0.25">
      <c r="E2957" s="220">
        <f t="shared" si="234"/>
        <v>46504</v>
      </c>
      <c r="F2957" s="219">
        <f xml:space="preserve"> InpC!$F$28</f>
        <v>4</v>
      </c>
      <c r="G2957" s="217">
        <f t="shared" si="230"/>
        <v>2028</v>
      </c>
      <c r="H2957" s="216">
        <v>5.5585246577993574</v>
      </c>
      <c r="I2957" s="216">
        <v>6.1521764642554544</v>
      </c>
      <c r="J2957" s="194">
        <f t="shared" si="231"/>
        <v>5.8553505610274055</v>
      </c>
      <c r="K2957" s="219">
        <f>InpC!$F$55*100</f>
        <v>0.15</v>
      </c>
      <c r="L2957" s="219">
        <f>InpC!$F$64*100</f>
        <v>0</v>
      </c>
      <c r="M2957" s="194">
        <f t="shared" si="232"/>
        <v>5.7053505610274051</v>
      </c>
      <c r="N2957" s="194">
        <f t="shared" si="233"/>
        <v>5.7053505610274051</v>
      </c>
    </row>
    <row r="2958" spans="5:14" x14ac:dyDescent="0.25">
      <c r="E2958" s="220">
        <f t="shared" si="234"/>
        <v>46505</v>
      </c>
      <c r="F2958" s="219">
        <f xml:space="preserve"> InpC!$F$28</f>
        <v>4</v>
      </c>
      <c r="G2958" s="217">
        <f t="shared" si="230"/>
        <v>2028</v>
      </c>
      <c r="H2958" s="216">
        <v>5.5586122475219879</v>
      </c>
      <c r="I2958" s="216">
        <v>6.1522642999311428</v>
      </c>
      <c r="J2958" s="194">
        <f t="shared" si="231"/>
        <v>5.8554382737265653</v>
      </c>
      <c r="K2958" s="219">
        <f>InpC!$F$55*100</f>
        <v>0.15</v>
      </c>
      <c r="L2958" s="219">
        <f>InpC!$F$64*100</f>
        <v>0</v>
      </c>
      <c r="M2958" s="194">
        <f t="shared" si="232"/>
        <v>5.705438273726565</v>
      </c>
      <c r="N2958" s="194">
        <f t="shared" si="233"/>
        <v>5.705438273726565</v>
      </c>
    </row>
    <row r="2959" spans="5:14" x14ac:dyDescent="0.25">
      <c r="E2959" s="220">
        <f t="shared" si="234"/>
        <v>46506</v>
      </c>
      <c r="F2959" s="219">
        <f xml:space="preserve"> InpC!$F$28</f>
        <v>4</v>
      </c>
      <c r="G2959" s="217">
        <f t="shared" si="230"/>
        <v>2028</v>
      </c>
      <c r="H2959" s="216">
        <v>5.5586993757175129</v>
      </c>
      <c r="I2959" s="216">
        <v>6.1523516727836514</v>
      </c>
      <c r="J2959" s="194">
        <f t="shared" si="231"/>
        <v>5.8555255242505826</v>
      </c>
      <c r="K2959" s="219">
        <f>InpC!$F$55*100</f>
        <v>0.15</v>
      </c>
      <c r="L2959" s="219">
        <f>InpC!$F$64*100</f>
        <v>0</v>
      </c>
      <c r="M2959" s="194">
        <f t="shared" si="232"/>
        <v>5.7055255242505822</v>
      </c>
      <c r="N2959" s="194">
        <f t="shared" si="233"/>
        <v>5.7055255242505822</v>
      </c>
    </row>
    <row r="2960" spans="5:14" x14ac:dyDescent="0.25">
      <c r="E2960" s="220">
        <f t="shared" si="234"/>
        <v>46507</v>
      </c>
      <c r="F2960" s="219">
        <f xml:space="preserve"> InpC!$F$28</f>
        <v>4</v>
      </c>
      <c r="G2960" s="217">
        <f t="shared" si="230"/>
        <v>2028</v>
      </c>
      <c r="H2960" s="216">
        <v>5.558786039933894</v>
      </c>
      <c r="I2960" s="216">
        <v>6.152438580354036</v>
      </c>
      <c r="J2960" s="194">
        <f t="shared" si="231"/>
        <v>5.8556123101439645</v>
      </c>
      <c r="K2960" s="219">
        <f>InpC!$F$55*100</f>
        <v>0.15</v>
      </c>
      <c r="L2960" s="219">
        <f>InpC!$F$64*100</f>
        <v>0</v>
      </c>
      <c r="M2960" s="194">
        <f t="shared" si="232"/>
        <v>5.7056123101439642</v>
      </c>
      <c r="N2960" s="194">
        <f t="shared" si="233"/>
        <v>5.7056123101439642</v>
      </c>
    </row>
    <row r="2961" spans="5:14" x14ac:dyDescent="0.25">
      <c r="E2961" s="220">
        <f t="shared" si="234"/>
        <v>46510</v>
      </c>
      <c r="F2961" s="219">
        <f xml:space="preserve"> InpC!$F$28</f>
        <v>4</v>
      </c>
      <c r="G2961" s="217">
        <f t="shared" si="230"/>
        <v>2028</v>
      </c>
      <c r="H2961" s="216">
        <v>5.5590432241295007</v>
      </c>
      <c r="I2961" s="216">
        <v>6.1526964867249623</v>
      </c>
      <c r="J2961" s="194">
        <f t="shared" si="231"/>
        <v>5.8558698554272315</v>
      </c>
      <c r="K2961" s="219">
        <f>InpC!$F$55*100</f>
        <v>0.15</v>
      </c>
      <c r="L2961" s="219">
        <f>InpC!$F$64*100</f>
        <v>0</v>
      </c>
      <c r="M2961" s="194">
        <f t="shared" si="232"/>
        <v>5.7058698554272311</v>
      </c>
      <c r="N2961" s="194">
        <f t="shared" si="233"/>
        <v>5.7058698554272311</v>
      </c>
    </row>
    <row r="2962" spans="5:14" x14ac:dyDescent="0.25">
      <c r="E2962" s="220">
        <f t="shared" si="234"/>
        <v>46511</v>
      </c>
      <c r="F2962" s="219">
        <f xml:space="preserve"> InpC!$F$28</f>
        <v>4</v>
      </c>
      <c r="G2962" s="217">
        <f t="shared" si="230"/>
        <v>2028</v>
      </c>
      <c r="H2962" s="216">
        <v>5.5591280079091865</v>
      </c>
      <c r="I2962" s="216">
        <v>6.1527815085779425</v>
      </c>
      <c r="J2962" s="194">
        <f t="shared" si="231"/>
        <v>5.8559547582435645</v>
      </c>
      <c r="K2962" s="219">
        <f>InpC!$F$55*100</f>
        <v>0.15</v>
      </c>
      <c r="L2962" s="219">
        <f>InpC!$F$64*100</f>
        <v>0</v>
      </c>
      <c r="M2962" s="194">
        <f t="shared" si="232"/>
        <v>5.7059547582435641</v>
      </c>
      <c r="N2962" s="194">
        <f t="shared" si="233"/>
        <v>5.7059547582435641</v>
      </c>
    </row>
    <row r="2963" spans="5:14" x14ac:dyDescent="0.25">
      <c r="E2963" s="220">
        <f t="shared" si="234"/>
        <v>46512</v>
      </c>
      <c r="F2963" s="219">
        <f xml:space="preserve"> InpC!$F$28</f>
        <v>4</v>
      </c>
      <c r="G2963" s="217">
        <f t="shared" si="230"/>
        <v>2028</v>
      </c>
      <c r="H2963" s="216">
        <v>5.5592123154495798</v>
      </c>
      <c r="I2963" s="216">
        <v>6.1528660528543444</v>
      </c>
      <c r="J2963" s="194">
        <f t="shared" si="231"/>
        <v>5.8560391841519621</v>
      </c>
      <c r="K2963" s="219">
        <f>InpC!$F$55*100</f>
        <v>0.15</v>
      </c>
      <c r="L2963" s="219">
        <f>InpC!$F$64*100</f>
        <v>0</v>
      </c>
      <c r="M2963" s="194">
        <f t="shared" si="232"/>
        <v>5.7060391841519618</v>
      </c>
      <c r="N2963" s="194">
        <f t="shared" si="233"/>
        <v>5.7060391841519618</v>
      </c>
    </row>
    <row r="2964" spans="5:14" x14ac:dyDescent="0.25">
      <c r="E2964" s="220">
        <f t="shared" si="234"/>
        <v>46513</v>
      </c>
      <c r="F2964" s="219">
        <f xml:space="preserve"> InpC!$F$28</f>
        <v>4</v>
      </c>
      <c r="G2964" s="217">
        <f t="shared" si="230"/>
        <v>2028</v>
      </c>
      <c r="H2964" s="216">
        <v>5.5592961442693545</v>
      </c>
      <c r="I2964" s="216">
        <v>6.1529501170657142</v>
      </c>
      <c r="J2964" s="194">
        <f t="shared" si="231"/>
        <v>5.8561231306675339</v>
      </c>
      <c r="K2964" s="219">
        <f>InpC!$F$55*100</f>
        <v>0.15</v>
      </c>
      <c r="L2964" s="219">
        <f>InpC!$F$64*100</f>
        <v>0</v>
      </c>
      <c r="M2964" s="194">
        <f t="shared" si="232"/>
        <v>5.7061231306675335</v>
      </c>
      <c r="N2964" s="194">
        <f t="shared" si="233"/>
        <v>5.7061231306675335</v>
      </c>
    </row>
    <row r="2965" spans="5:14" x14ac:dyDescent="0.25">
      <c r="E2965" s="220">
        <f t="shared" si="234"/>
        <v>46514</v>
      </c>
      <c r="F2965" s="219">
        <f xml:space="preserve"> InpC!$F$28</f>
        <v>4</v>
      </c>
      <c r="G2965" s="217">
        <f t="shared" si="230"/>
        <v>2028</v>
      </c>
      <c r="H2965" s="216">
        <v>5.5593794919457595</v>
      </c>
      <c r="I2965" s="216">
        <v>6.1530336987826395</v>
      </c>
      <c r="J2965" s="194">
        <f t="shared" si="231"/>
        <v>5.8562065953641991</v>
      </c>
      <c r="K2965" s="219">
        <f>InpC!$F$55*100</f>
        <v>0.15</v>
      </c>
      <c r="L2965" s="219">
        <f>InpC!$F$64*100</f>
        <v>0</v>
      </c>
      <c r="M2965" s="194">
        <f t="shared" si="232"/>
        <v>5.7062065953641987</v>
      </c>
      <c r="N2965" s="194">
        <f t="shared" si="233"/>
        <v>5.7062065953641987</v>
      </c>
    </row>
    <row r="2966" spans="5:14" x14ac:dyDescent="0.25">
      <c r="E2966" s="220">
        <f t="shared" si="234"/>
        <v>46517</v>
      </c>
      <c r="F2966" s="219">
        <f xml:space="preserve"> InpC!$F$28</f>
        <v>4</v>
      </c>
      <c r="G2966" s="217">
        <f t="shared" si="230"/>
        <v>2028</v>
      </c>
      <c r="H2966" s="216">
        <v>5.5596266389637439</v>
      </c>
      <c r="I2966" s="216">
        <v>6.1532815397895346</v>
      </c>
      <c r="J2966" s="194">
        <f t="shared" si="231"/>
        <v>5.8564540893766388</v>
      </c>
      <c r="K2966" s="219">
        <f>InpC!$F$55*100</f>
        <v>0.15</v>
      </c>
      <c r="L2966" s="219">
        <f>InpC!$F$64*100</f>
        <v>0</v>
      </c>
      <c r="M2966" s="194">
        <f t="shared" si="232"/>
        <v>5.7064540893766384</v>
      </c>
      <c r="N2966" s="194">
        <f t="shared" si="233"/>
        <v>5.7064540893766384</v>
      </c>
    </row>
    <row r="2967" spans="5:14" x14ac:dyDescent="0.25">
      <c r="E2967" s="220">
        <f t="shared" si="234"/>
        <v>46518</v>
      </c>
      <c r="F2967" s="219">
        <f xml:space="preserve"> InpC!$F$28</f>
        <v>4</v>
      </c>
      <c r="G2967" s="217">
        <f t="shared" si="230"/>
        <v>2028</v>
      </c>
      <c r="H2967" s="216">
        <v>5.5597080222665074</v>
      </c>
      <c r="I2967" s="216">
        <v>6.1533631516164089</v>
      </c>
      <c r="J2967" s="194">
        <f t="shared" si="231"/>
        <v>5.8565355869414581</v>
      </c>
      <c r="K2967" s="219">
        <f>InpC!$F$55*100</f>
        <v>0.15</v>
      </c>
      <c r="L2967" s="219">
        <f>InpC!$F$64*100</f>
        <v>0</v>
      </c>
      <c r="M2967" s="194">
        <f t="shared" si="232"/>
        <v>5.7065355869414578</v>
      </c>
      <c r="N2967" s="194">
        <f t="shared" si="233"/>
        <v>5.7065355869414578</v>
      </c>
    </row>
    <row r="2968" spans="5:14" x14ac:dyDescent="0.25">
      <c r="E2968" s="220">
        <f t="shared" si="234"/>
        <v>46519</v>
      </c>
      <c r="F2968" s="219">
        <f xml:space="preserve"> InpC!$F$28</f>
        <v>4</v>
      </c>
      <c r="G2968" s="217">
        <f t="shared" si="230"/>
        <v>2028</v>
      </c>
      <c r="H2968" s="216">
        <v>5.5597889427558389</v>
      </c>
      <c r="I2968" s="216">
        <v>6.1534442993302907</v>
      </c>
      <c r="J2968" s="194">
        <f t="shared" si="231"/>
        <v>5.8566166210430648</v>
      </c>
      <c r="K2968" s="219">
        <f>InpC!$F$55*100</f>
        <v>0.15</v>
      </c>
      <c r="L2968" s="219">
        <f>InpC!$F$64*100</f>
        <v>0</v>
      </c>
      <c r="M2968" s="194">
        <f t="shared" si="232"/>
        <v>5.7066166210430644</v>
      </c>
      <c r="N2968" s="194">
        <f t="shared" si="233"/>
        <v>5.7066166210430644</v>
      </c>
    </row>
    <row r="2969" spans="5:14" x14ac:dyDescent="0.25">
      <c r="E2969" s="220">
        <f t="shared" si="234"/>
        <v>46520</v>
      </c>
      <c r="F2969" s="219">
        <f xml:space="preserve"> InpC!$F$28</f>
        <v>4</v>
      </c>
      <c r="G2969" s="217">
        <f t="shared" si="230"/>
        <v>2028</v>
      </c>
      <c r="H2969" s="216">
        <v>5.5598693367997942</v>
      </c>
      <c r="I2969" s="216">
        <v>6.1535249191203567</v>
      </c>
      <c r="J2969" s="194">
        <f t="shared" si="231"/>
        <v>5.856697127960075</v>
      </c>
      <c r="K2969" s="219">
        <f>InpC!$F$55*100</f>
        <v>0.15</v>
      </c>
      <c r="L2969" s="219">
        <f>InpC!$F$64*100</f>
        <v>0</v>
      </c>
      <c r="M2969" s="194">
        <f t="shared" si="232"/>
        <v>5.7066971279600747</v>
      </c>
      <c r="N2969" s="194">
        <f t="shared" si="233"/>
        <v>5.7066971279600747</v>
      </c>
    </row>
    <row r="2970" spans="5:14" x14ac:dyDescent="0.25">
      <c r="E2970" s="220">
        <f t="shared" si="234"/>
        <v>46521</v>
      </c>
      <c r="F2970" s="219">
        <f xml:space="preserve"> InpC!$F$28</f>
        <v>4</v>
      </c>
      <c r="G2970" s="217">
        <f t="shared" si="230"/>
        <v>2028</v>
      </c>
      <c r="H2970" s="216">
        <v>5.5599492478460633</v>
      </c>
      <c r="I2970" s="216">
        <v>6.1536050545564658</v>
      </c>
      <c r="J2970" s="194">
        <f t="shared" si="231"/>
        <v>5.8567771512012641</v>
      </c>
      <c r="K2970" s="219">
        <f>InpC!$F$55*100</f>
        <v>0.15</v>
      </c>
      <c r="L2970" s="219">
        <f>InpC!$F$64*100</f>
        <v>0</v>
      </c>
      <c r="M2970" s="194">
        <f t="shared" si="232"/>
        <v>5.7067771512012637</v>
      </c>
      <c r="N2970" s="194">
        <f t="shared" si="233"/>
        <v>5.7067771512012637</v>
      </c>
    </row>
    <row r="2971" spans="5:14" x14ac:dyDescent="0.25">
      <c r="E2971" s="220">
        <f t="shared" si="234"/>
        <v>46524</v>
      </c>
      <c r="F2971" s="219">
        <f xml:space="preserve"> InpC!$F$28</f>
        <v>4</v>
      </c>
      <c r="G2971" s="217">
        <f t="shared" si="230"/>
        <v>2028</v>
      </c>
      <c r="H2971" s="216">
        <v>5.5601859665755482</v>
      </c>
      <c r="I2971" s="216">
        <v>6.1538424379904422</v>
      </c>
      <c r="J2971" s="194">
        <f t="shared" si="231"/>
        <v>5.8570142022829952</v>
      </c>
      <c r="K2971" s="219">
        <f>InpC!$F$55*100</f>
        <v>0.15</v>
      </c>
      <c r="L2971" s="219">
        <f>InpC!$F$64*100</f>
        <v>0</v>
      </c>
      <c r="M2971" s="194">
        <f t="shared" si="232"/>
        <v>5.7070142022829948</v>
      </c>
      <c r="N2971" s="194">
        <f t="shared" si="233"/>
        <v>5.7070142022829948</v>
      </c>
    </row>
    <row r="2972" spans="5:14" x14ac:dyDescent="0.25">
      <c r="E2972" s="220">
        <f t="shared" si="234"/>
        <v>46525</v>
      </c>
      <c r="F2972" s="219">
        <f xml:space="preserve"> InpC!$F$28</f>
        <v>4</v>
      </c>
      <c r="G2972" s="217">
        <f t="shared" si="230"/>
        <v>2028</v>
      </c>
      <c r="H2972" s="216">
        <v>5.5602638598569509</v>
      </c>
      <c r="I2972" s="216">
        <v>6.1539205499954619</v>
      </c>
      <c r="J2972" s="194">
        <f t="shared" si="231"/>
        <v>5.8570922049262064</v>
      </c>
      <c r="K2972" s="219">
        <f>InpC!$F$55*100</f>
        <v>0.15</v>
      </c>
      <c r="L2972" s="219">
        <f>InpC!$F$64*100</f>
        <v>0</v>
      </c>
      <c r="M2972" s="194">
        <f t="shared" si="232"/>
        <v>5.7070922049262061</v>
      </c>
      <c r="N2972" s="194">
        <f t="shared" si="233"/>
        <v>5.7070922049262061</v>
      </c>
    </row>
    <row r="2973" spans="5:14" x14ac:dyDescent="0.25">
      <c r="E2973" s="220">
        <f t="shared" si="234"/>
        <v>46526</v>
      </c>
      <c r="F2973" s="219">
        <f xml:space="preserve"> InpC!$F$28</f>
        <v>4</v>
      </c>
      <c r="G2973" s="217">
        <f t="shared" si="230"/>
        <v>2028</v>
      </c>
      <c r="H2973" s="216">
        <v>5.560341250225731</v>
      </c>
      <c r="I2973" s="216">
        <v>6.1539981576755887</v>
      </c>
      <c r="J2973" s="194">
        <f t="shared" si="231"/>
        <v>5.8571697039506603</v>
      </c>
      <c r="K2973" s="219">
        <f>InpC!$F$55*100</f>
        <v>0.15</v>
      </c>
      <c r="L2973" s="219">
        <f>InpC!$F$64*100</f>
        <v>0</v>
      </c>
      <c r="M2973" s="194">
        <f t="shared" si="232"/>
        <v>5.7071697039506599</v>
      </c>
      <c r="N2973" s="194">
        <f t="shared" si="233"/>
        <v>5.7071697039506599</v>
      </c>
    </row>
    <row r="2974" spans="5:14" x14ac:dyDescent="0.25">
      <c r="E2974" s="220">
        <f t="shared" si="234"/>
        <v>46527</v>
      </c>
      <c r="F2974" s="219">
        <f xml:space="preserve"> InpC!$F$28</f>
        <v>4</v>
      </c>
      <c r="G2974" s="217">
        <f t="shared" si="230"/>
        <v>2028</v>
      </c>
      <c r="H2974" s="216">
        <v>5.5604181199199409</v>
      </c>
      <c r="I2974" s="216">
        <v>6.154075243219026</v>
      </c>
      <c r="J2974" s="194">
        <f t="shared" si="231"/>
        <v>5.8572466815694835</v>
      </c>
      <c r="K2974" s="219">
        <f>InpC!$F$55*100</f>
        <v>0.15</v>
      </c>
      <c r="L2974" s="219">
        <f>InpC!$F$64*100</f>
        <v>0</v>
      </c>
      <c r="M2974" s="194">
        <f t="shared" si="232"/>
        <v>5.7072466815694831</v>
      </c>
      <c r="N2974" s="194">
        <f t="shared" si="233"/>
        <v>5.7072466815694831</v>
      </c>
    </row>
    <row r="2975" spans="5:14" x14ac:dyDescent="0.25">
      <c r="E2975" s="220">
        <f t="shared" si="234"/>
        <v>46528</v>
      </c>
      <c r="F2975" s="219">
        <f xml:space="preserve"> InpC!$F$28</f>
        <v>4</v>
      </c>
      <c r="G2975" s="217">
        <f t="shared" si="230"/>
        <v>2028</v>
      </c>
      <c r="H2975" s="216">
        <v>5.5604944665025302</v>
      </c>
      <c r="I2975" s="216">
        <v>6.1541518041818843</v>
      </c>
      <c r="J2975" s="194">
        <f t="shared" si="231"/>
        <v>5.8573231353422077</v>
      </c>
      <c r="K2975" s="219">
        <f>InpC!$F$55*100</f>
        <v>0.15</v>
      </c>
      <c r="L2975" s="219">
        <f>InpC!$F$64*100</f>
        <v>0</v>
      </c>
      <c r="M2975" s="194">
        <f t="shared" si="232"/>
        <v>5.7073231353422074</v>
      </c>
      <c r="N2975" s="194">
        <f t="shared" si="233"/>
        <v>5.7073231353422074</v>
      </c>
    </row>
    <row r="2976" spans="5:14" x14ac:dyDescent="0.25">
      <c r="E2976" s="220">
        <f t="shared" si="234"/>
        <v>46531</v>
      </c>
      <c r="F2976" s="219">
        <f xml:space="preserve"> InpC!$F$28</f>
        <v>4</v>
      </c>
      <c r="G2976" s="217">
        <f t="shared" si="230"/>
        <v>2028</v>
      </c>
      <c r="H2976" s="216">
        <v>5.5607204156479018</v>
      </c>
      <c r="I2976" s="216">
        <v>6.1543783877891833</v>
      </c>
      <c r="J2976" s="194">
        <f t="shared" si="231"/>
        <v>5.8575494017185425</v>
      </c>
      <c r="K2976" s="219">
        <f>InpC!$F$55*100</f>
        <v>0.15</v>
      </c>
      <c r="L2976" s="219">
        <f>InpC!$F$64*100</f>
        <v>0</v>
      </c>
      <c r="M2976" s="194">
        <f t="shared" si="232"/>
        <v>5.7075494017185422</v>
      </c>
      <c r="N2976" s="194">
        <f t="shared" si="233"/>
        <v>5.7075494017185422</v>
      </c>
    </row>
    <row r="2977" spans="5:14" x14ac:dyDescent="0.25">
      <c r="E2977" s="220">
        <f t="shared" si="234"/>
        <v>46532</v>
      </c>
      <c r="F2977" s="219">
        <f xml:space="preserve"> InpC!$F$28</f>
        <v>4</v>
      </c>
      <c r="G2977" s="217">
        <f t="shared" si="230"/>
        <v>2028</v>
      </c>
      <c r="H2977" s="216">
        <v>5.5607946796437657</v>
      </c>
      <c r="I2977" s="216">
        <v>6.1544528603171278</v>
      </c>
      <c r="J2977" s="194">
        <f t="shared" si="231"/>
        <v>5.8576237699804468</v>
      </c>
      <c r="K2977" s="219">
        <f>InpC!$F$55*100</f>
        <v>0.15</v>
      </c>
      <c r="L2977" s="219">
        <f>InpC!$F$64*100</f>
        <v>0</v>
      </c>
      <c r="M2977" s="194">
        <f t="shared" si="232"/>
        <v>5.7076237699804464</v>
      </c>
      <c r="N2977" s="194">
        <f t="shared" si="233"/>
        <v>5.7076237699804464</v>
      </c>
    </row>
    <row r="2978" spans="5:14" x14ac:dyDescent="0.25">
      <c r="E2978" s="220">
        <f t="shared" si="234"/>
        <v>46533</v>
      </c>
      <c r="F2978" s="219">
        <f xml:space="preserve"> InpC!$F$28</f>
        <v>4</v>
      </c>
      <c r="G2978" s="217">
        <f t="shared" si="230"/>
        <v>2028</v>
      </c>
      <c r="H2978" s="216">
        <v>5.5608684216416071</v>
      </c>
      <c r="I2978" s="216">
        <v>6.1545268093812222</v>
      </c>
      <c r="J2978" s="194">
        <f t="shared" si="231"/>
        <v>5.8576976155114142</v>
      </c>
      <c r="K2978" s="219">
        <f>InpC!$F$55*100</f>
        <v>0.15</v>
      </c>
      <c r="L2978" s="219">
        <f>InpC!$F$64*100</f>
        <v>0</v>
      </c>
      <c r="M2978" s="194">
        <f t="shared" si="232"/>
        <v>5.7076976155114139</v>
      </c>
      <c r="N2978" s="194">
        <f t="shared" si="233"/>
        <v>5.7076976155114139</v>
      </c>
    </row>
    <row r="2979" spans="5:14" x14ac:dyDescent="0.25">
      <c r="E2979" s="220">
        <f t="shared" si="234"/>
        <v>46534</v>
      </c>
      <c r="F2979" s="219">
        <f xml:space="preserve"> InpC!$F$28</f>
        <v>4</v>
      </c>
      <c r="G2979" s="217">
        <f t="shared" si="230"/>
        <v>2028</v>
      </c>
      <c r="H2979" s="216">
        <v>5.560941630588867</v>
      </c>
      <c r="I2979" s="216">
        <v>6.1546002238978659</v>
      </c>
      <c r="J2979" s="194">
        <f t="shared" si="231"/>
        <v>5.8577709272433669</v>
      </c>
      <c r="K2979" s="219">
        <f>InpC!$F$55*100</f>
        <v>0.15</v>
      </c>
      <c r="L2979" s="219">
        <f>InpC!$F$64*100</f>
        <v>0</v>
      </c>
      <c r="M2979" s="194">
        <f t="shared" si="232"/>
        <v>5.7077709272433665</v>
      </c>
      <c r="N2979" s="194">
        <f t="shared" si="233"/>
        <v>5.7077709272433665</v>
      </c>
    </row>
    <row r="2980" spans="5:14" x14ac:dyDescent="0.25">
      <c r="E2980" s="220">
        <f t="shared" si="234"/>
        <v>46535</v>
      </c>
      <c r="F2980" s="219">
        <f xml:space="preserve"> InpC!$F$28</f>
        <v>4</v>
      </c>
      <c r="G2980" s="217">
        <f t="shared" si="230"/>
        <v>2028</v>
      </c>
      <c r="H2980" s="216">
        <v>5.561014306900347</v>
      </c>
      <c r="I2980" s="216">
        <v>6.1546731042830372</v>
      </c>
      <c r="J2980" s="194">
        <f t="shared" si="231"/>
        <v>5.8578437055916925</v>
      </c>
      <c r="K2980" s="219">
        <f>InpC!$F$55*100</f>
        <v>0.15</v>
      </c>
      <c r="L2980" s="219">
        <f>InpC!$F$64*100</f>
        <v>0</v>
      </c>
      <c r="M2980" s="194">
        <f t="shared" si="232"/>
        <v>5.7078437055916922</v>
      </c>
      <c r="N2980" s="194">
        <f t="shared" si="233"/>
        <v>5.7078437055916922</v>
      </c>
    </row>
    <row r="2981" spans="5:14" x14ac:dyDescent="0.25">
      <c r="E2981" s="220">
        <f t="shared" si="234"/>
        <v>46538</v>
      </c>
      <c r="F2981" s="219">
        <f xml:space="preserve"> InpC!$F$28</f>
        <v>4</v>
      </c>
      <c r="G2981" s="217">
        <f t="shared" si="230"/>
        <v>2028</v>
      </c>
      <c r="H2981" s="216">
        <v>5.5612293162067727</v>
      </c>
      <c r="I2981" s="216">
        <v>6.1548887173310307</v>
      </c>
      <c r="J2981" s="194">
        <f t="shared" si="231"/>
        <v>5.8580590167689017</v>
      </c>
      <c r="K2981" s="219">
        <f>InpC!$F$55*100</f>
        <v>0.15</v>
      </c>
      <c r="L2981" s="219">
        <f>InpC!$F$64*100</f>
        <v>0</v>
      </c>
      <c r="M2981" s="194">
        <f t="shared" si="232"/>
        <v>5.7080590167689014</v>
      </c>
      <c r="N2981" s="194">
        <f t="shared" si="233"/>
        <v>5.7080590167689014</v>
      </c>
    </row>
    <row r="2982" spans="5:14" x14ac:dyDescent="0.25">
      <c r="E2982" s="220">
        <f t="shared" si="234"/>
        <v>46539</v>
      </c>
      <c r="F2982" s="219">
        <f xml:space="preserve"> InpC!$F$28</f>
        <v>4</v>
      </c>
      <c r="G2982" s="217">
        <f t="shared" si="230"/>
        <v>2028</v>
      </c>
      <c r="H2982" s="216">
        <v>5.5612997731492975</v>
      </c>
      <c r="I2982" s="216">
        <v>6.1549593721150098</v>
      </c>
      <c r="J2982" s="194">
        <f t="shared" si="231"/>
        <v>5.8581295726321532</v>
      </c>
      <c r="K2982" s="219">
        <f>InpC!$F$55*100</f>
        <v>0.15</v>
      </c>
      <c r="L2982" s="219">
        <f>InpC!$F$64*100</f>
        <v>0</v>
      </c>
      <c r="M2982" s="194">
        <f t="shared" si="232"/>
        <v>5.7081295726321528</v>
      </c>
      <c r="N2982" s="194">
        <f t="shared" si="233"/>
        <v>5.7081295726321528</v>
      </c>
    </row>
    <row r="2983" spans="5:14" x14ac:dyDescent="0.25">
      <c r="E2983" s="220">
        <f t="shared" si="234"/>
        <v>46540</v>
      </c>
      <c r="F2983" s="219">
        <f xml:space="preserve"> InpC!$F$28</f>
        <v>4</v>
      </c>
      <c r="G2983" s="217">
        <f t="shared" si="230"/>
        <v>2028</v>
      </c>
      <c r="H2983" s="216">
        <v>5.5613697127086192</v>
      </c>
      <c r="I2983" s="216">
        <v>6.1550295080629258</v>
      </c>
      <c r="J2983" s="194">
        <f t="shared" si="231"/>
        <v>5.858199610385773</v>
      </c>
      <c r="K2983" s="219">
        <f>InpC!$F$55*100</f>
        <v>0.15</v>
      </c>
      <c r="L2983" s="219">
        <f>InpC!$F$64*100</f>
        <v>0</v>
      </c>
      <c r="M2983" s="194">
        <f t="shared" si="232"/>
        <v>5.7081996103857726</v>
      </c>
      <c r="N2983" s="194">
        <f t="shared" si="233"/>
        <v>5.7081996103857726</v>
      </c>
    </row>
    <row r="2984" spans="5:14" x14ac:dyDescent="0.25">
      <c r="E2984" s="220">
        <f t="shared" si="234"/>
        <v>46541</v>
      </c>
      <c r="F2984" s="219">
        <f xml:space="preserve"> InpC!$F$28</f>
        <v>4</v>
      </c>
      <c r="G2984" s="217">
        <f t="shared" si="230"/>
        <v>2028</v>
      </c>
      <c r="H2984" s="216">
        <v>5.5614391393110418</v>
      </c>
      <c r="I2984" s="216">
        <v>6.1550991296134727</v>
      </c>
      <c r="J2984" s="194">
        <f t="shared" si="231"/>
        <v>5.8582691344622573</v>
      </c>
      <c r="K2984" s="219">
        <f>InpC!$F$55*100</f>
        <v>0.15</v>
      </c>
      <c r="L2984" s="219">
        <f>InpC!$F$64*100</f>
        <v>0</v>
      </c>
      <c r="M2984" s="194">
        <f t="shared" si="232"/>
        <v>5.7082691344622569</v>
      </c>
      <c r="N2984" s="194">
        <f t="shared" si="233"/>
        <v>5.7082691344622569</v>
      </c>
    </row>
    <row r="2985" spans="5:14" x14ac:dyDescent="0.25">
      <c r="E2985" s="220">
        <f t="shared" si="234"/>
        <v>46542</v>
      </c>
      <c r="F2985" s="219">
        <f xml:space="preserve"> InpC!$F$28</f>
        <v>4</v>
      </c>
      <c r="G2985" s="217">
        <f t="shared" si="230"/>
        <v>2028</v>
      </c>
      <c r="H2985" s="216">
        <v>5.5615080573828468</v>
      </c>
      <c r="I2985" s="216">
        <v>6.1551682412054776</v>
      </c>
      <c r="J2985" s="194">
        <f t="shared" si="231"/>
        <v>5.8583381492941626</v>
      </c>
      <c r="K2985" s="219">
        <f>InpC!$F$55*100</f>
        <v>0.15</v>
      </c>
      <c r="L2985" s="219">
        <f>InpC!$F$64*100</f>
        <v>0</v>
      </c>
      <c r="M2985" s="194">
        <f t="shared" si="232"/>
        <v>5.7083381492941623</v>
      </c>
      <c r="N2985" s="194">
        <f t="shared" si="233"/>
        <v>5.7083381492941623</v>
      </c>
    </row>
    <row r="2986" spans="5:14" x14ac:dyDescent="0.25">
      <c r="E2986" s="220">
        <f t="shared" si="234"/>
        <v>46545</v>
      </c>
      <c r="F2986" s="219">
        <f xml:space="preserve"> InpC!$F$28</f>
        <v>4</v>
      </c>
      <c r="G2986" s="217">
        <f t="shared" si="230"/>
        <v>2028</v>
      </c>
      <c r="H2986" s="216">
        <v>5.5617122945963215</v>
      </c>
      <c r="I2986" s="216">
        <v>6.1553730519113836</v>
      </c>
      <c r="J2986" s="194">
        <f t="shared" si="231"/>
        <v>5.8585426732538526</v>
      </c>
      <c r="K2986" s="219">
        <f>InpC!$F$55*100</f>
        <v>0.15</v>
      </c>
      <c r="L2986" s="219">
        <f>InpC!$F$64*100</f>
        <v>0</v>
      </c>
      <c r="M2986" s="194">
        <f t="shared" si="232"/>
        <v>5.7085426732538522</v>
      </c>
      <c r="N2986" s="194">
        <f t="shared" si="233"/>
        <v>5.7085426732538522</v>
      </c>
    </row>
    <row r="2987" spans="5:14" x14ac:dyDescent="0.25">
      <c r="E2987" s="220">
        <f t="shared" si="234"/>
        <v>46546</v>
      </c>
      <c r="F2987" s="219">
        <f xml:space="preserve"> InpC!$F$28</f>
        <v>4</v>
      </c>
      <c r="G2987" s="217">
        <f t="shared" si="230"/>
        <v>2028</v>
      </c>
      <c r="H2987" s="216">
        <v>5.5617792228095819</v>
      </c>
      <c r="I2987" s="216">
        <v>6.1554401680570914</v>
      </c>
      <c r="J2987" s="194">
        <f t="shared" si="231"/>
        <v>5.8586096954333371</v>
      </c>
      <c r="K2987" s="219">
        <f>InpC!$F$55*100</f>
        <v>0.15</v>
      </c>
      <c r="L2987" s="219">
        <f>InpC!$F$64*100</f>
        <v>0</v>
      </c>
      <c r="M2987" s="194">
        <f t="shared" si="232"/>
        <v>5.7086096954333367</v>
      </c>
      <c r="N2987" s="194">
        <f t="shared" si="233"/>
        <v>5.7086096954333367</v>
      </c>
    </row>
    <row r="2988" spans="5:14" x14ac:dyDescent="0.25">
      <c r="E2988" s="220">
        <f t="shared" si="234"/>
        <v>46547</v>
      </c>
      <c r="F2988" s="219">
        <f xml:space="preserve"> InpC!$F$28</f>
        <v>4</v>
      </c>
      <c r="G2988" s="217">
        <f t="shared" si="230"/>
        <v>2028</v>
      </c>
      <c r="H2988" s="216">
        <v>5.5618456646240988</v>
      </c>
      <c r="I2988" s="216">
        <v>6.1555067964381927</v>
      </c>
      <c r="J2988" s="194">
        <f t="shared" si="231"/>
        <v>5.8586762305311453</v>
      </c>
      <c r="K2988" s="219">
        <f>InpC!$F$55*100</f>
        <v>0.15</v>
      </c>
      <c r="L2988" s="219">
        <f>InpC!$F$64*100</f>
        <v>0</v>
      </c>
      <c r="M2988" s="194">
        <f t="shared" si="232"/>
        <v>5.7086762305311449</v>
      </c>
      <c r="N2988" s="194">
        <f t="shared" si="233"/>
        <v>5.7086762305311449</v>
      </c>
    </row>
    <row r="2989" spans="5:14" x14ac:dyDescent="0.25">
      <c r="E2989" s="220">
        <f t="shared" si="234"/>
        <v>46548</v>
      </c>
      <c r="F2989" s="219">
        <f xml:space="preserve"> InpC!$F$28</f>
        <v>4</v>
      </c>
      <c r="G2989" s="217">
        <f t="shared" si="230"/>
        <v>2028</v>
      </c>
      <c r="H2989" s="216">
        <v>5.5619121143846373</v>
      </c>
      <c r="I2989" s="216">
        <v>6.1555734327875866</v>
      </c>
      <c r="J2989" s="194">
        <f t="shared" si="231"/>
        <v>5.858742773586112</v>
      </c>
      <c r="K2989" s="219">
        <f>InpC!$F$55*100</f>
        <v>0.15</v>
      </c>
      <c r="L2989" s="219">
        <f>InpC!$F$64*100</f>
        <v>0</v>
      </c>
      <c r="M2989" s="194">
        <f t="shared" si="232"/>
        <v>5.7087427735861116</v>
      </c>
      <c r="N2989" s="194">
        <f t="shared" si="233"/>
        <v>5.7087427735861116</v>
      </c>
    </row>
    <row r="2990" spans="5:14" x14ac:dyDescent="0.25">
      <c r="E2990" s="220">
        <f t="shared" si="234"/>
        <v>46549</v>
      </c>
      <c r="F2990" s="219">
        <f xml:space="preserve"> InpC!$F$28</f>
        <v>4</v>
      </c>
      <c r="G2990" s="217">
        <f t="shared" si="230"/>
        <v>2028</v>
      </c>
      <c r="H2990" s="216">
        <v>5.5619775966810225</v>
      </c>
      <c r="I2990" s="216">
        <v>6.155639098956156</v>
      </c>
      <c r="J2990" s="194">
        <f t="shared" si="231"/>
        <v>5.8588083478185897</v>
      </c>
      <c r="K2990" s="219">
        <f>InpC!$F$55*100</f>
        <v>0.15</v>
      </c>
      <c r="L2990" s="219">
        <f>InpC!$F$64*100</f>
        <v>0</v>
      </c>
      <c r="M2990" s="194">
        <f t="shared" si="232"/>
        <v>5.7088083478185894</v>
      </c>
      <c r="N2990" s="194">
        <f t="shared" si="233"/>
        <v>5.7088083478185894</v>
      </c>
    </row>
    <row r="2991" spans="5:14" x14ac:dyDescent="0.25">
      <c r="E2991" s="220">
        <f t="shared" si="234"/>
        <v>46552</v>
      </c>
      <c r="F2991" s="219">
        <f xml:space="preserve"> InpC!$F$28</f>
        <v>4</v>
      </c>
      <c r="G2991" s="217">
        <f t="shared" si="230"/>
        <v>2028</v>
      </c>
      <c r="H2991" s="216">
        <v>5.562171222558665</v>
      </c>
      <c r="I2991" s="216">
        <v>6.1558332685287098</v>
      </c>
      <c r="J2991" s="194">
        <f t="shared" si="231"/>
        <v>5.859002245543687</v>
      </c>
      <c r="K2991" s="219">
        <f>InpC!$F$55*100</f>
        <v>0.15</v>
      </c>
      <c r="L2991" s="219">
        <f>InpC!$F$64*100</f>
        <v>0</v>
      </c>
      <c r="M2991" s="194">
        <f t="shared" si="232"/>
        <v>5.7090022455436866</v>
      </c>
      <c r="N2991" s="194">
        <f t="shared" si="233"/>
        <v>5.7090022455436866</v>
      </c>
    </row>
    <row r="2992" spans="5:14" x14ac:dyDescent="0.25">
      <c r="E2992" s="220">
        <f t="shared" si="234"/>
        <v>46553</v>
      </c>
      <c r="F2992" s="219">
        <f xml:space="preserve"> InpC!$F$28</f>
        <v>4</v>
      </c>
      <c r="G2992" s="217">
        <f t="shared" si="230"/>
        <v>2028</v>
      </c>
      <c r="H2992" s="216">
        <v>5.562235328854559</v>
      </c>
      <c r="I2992" s="216">
        <v>6.1558975548327899</v>
      </c>
      <c r="J2992" s="194">
        <f t="shared" si="231"/>
        <v>5.8590664418436749</v>
      </c>
      <c r="K2992" s="219">
        <f>InpC!$F$55*100</f>
        <v>0.15</v>
      </c>
      <c r="L2992" s="219">
        <f>InpC!$F$64*100</f>
        <v>0</v>
      </c>
      <c r="M2992" s="194">
        <f t="shared" si="232"/>
        <v>5.7090664418436745</v>
      </c>
      <c r="N2992" s="194">
        <f t="shared" si="233"/>
        <v>5.7090664418436745</v>
      </c>
    </row>
    <row r="2993" spans="5:14" x14ac:dyDescent="0.25">
      <c r="E2993" s="220">
        <f t="shared" si="234"/>
        <v>46554</v>
      </c>
      <c r="F2993" s="219">
        <f xml:space="preserve"> InpC!$F$28</f>
        <v>4</v>
      </c>
      <c r="G2993" s="217">
        <f t="shared" si="230"/>
        <v>2028</v>
      </c>
      <c r="H2993" s="216">
        <v>5.5622984898177075</v>
      </c>
      <c r="I2993" s="216">
        <v>6.1559608931496257</v>
      </c>
      <c r="J2993" s="194">
        <f t="shared" si="231"/>
        <v>5.8591296914836661</v>
      </c>
      <c r="K2993" s="219">
        <f>InpC!$F$55*100</f>
        <v>0.15</v>
      </c>
      <c r="L2993" s="219">
        <f>InpC!$F$64*100</f>
        <v>0</v>
      </c>
      <c r="M2993" s="194">
        <f t="shared" si="232"/>
        <v>5.7091296914836658</v>
      </c>
      <c r="N2993" s="194">
        <f t="shared" si="233"/>
        <v>5.7091296914836658</v>
      </c>
    </row>
    <row r="2994" spans="5:14" x14ac:dyDescent="0.25">
      <c r="E2994" s="220">
        <f t="shared" si="234"/>
        <v>46555</v>
      </c>
      <c r="F2994" s="219">
        <f xml:space="preserve"> InpC!$F$28</f>
        <v>4</v>
      </c>
      <c r="G2994" s="217">
        <f t="shared" si="230"/>
        <v>2028</v>
      </c>
      <c r="H2994" s="216">
        <v>5.5623611997934752</v>
      </c>
      <c r="I2994" s="216">
        <v>6.1560237792126715</v>
      </c>
      <c r="J2994" s="194">
        <f t="shared" si="231"/>
        <v>5.8591924895030729</v>
      </c>
      <c r="K2994" s="219">
        <f>InpC!$F$55*100</f>
        <v>0.15</v>
      </c>
      <c r="L2994" s="219">
        <f>InpC!$F$64*100</f>
        <v>0</v>
      </c>
      <c r="M2994" s="194">
        <f t="shared" si="232"/>
        <v>5.7091924895030726</v>
      </c>
      <c r="N2994" s="194">
        <f t="shared" si="233"/>
        <v>5.7091924895030726</v>
      </c>
    </row>
    <row r="2995" spans="5:14" x14ac:dyDescent="0.25">
      <c r="E2995" s="220">
        <f t="shared" si="234"/>
        <v>46556</v>
      </c>
      <c r="F2995" s="219">
        <f xml:space="preserve"> InpC!$F$28</f>
        <v>4</v>
      </c>
      <c r="G2995" s="217">
        <f t="shared" si="230"/>
        <v>2028</v>
      </c>
      <c r="H2995" s="216">
        <v>5.5624239519489249</v>
      </c>
      <c r="I2995" s="216">
        <v>6.1560867075737713</v>
      </c>
      <c r="J2995" s="194">
        <f t="shared" si="231"/>
        <v>5.8592553297613481</v>
      </c>
      <c r="K2995" s="219">
        <f>InpC!$F$55*100</f>
        <v>0.15</v>
      </c>
      <c r="L2995" s="219">
        <f>InpC!$F$64*100</f>
        <v>0</v>
      </c>
      <c r="M2995" s="194">
        <f t="shared" si="232"/>
        <v>5.7092553297613478</v>
      </c>
      <c r="N2995" s="194">
        <f t="shared" si="233"/>
        <v>5.7092553297613478</v>
      </c>
    </row>
    <row r="2996" spans="5:14" x14ac:dyDescent="0.25">
      <c r="E2996" s="220">
        <f t="shared" si="234"/>
        <v>46559</v>
      </c>
      <c r="F2996" s="219">
        <f xml:space="preserve"> InpC!$F$28</f>
        <v>4</v>
      </c>
      <c r="G2996" s="217">
        <f t="shared" si="230"/>
        <v>2028</v>
      </c>
      <c r="H2996" s="216">
        <v>5.5626081071261657</v>
      </c>
      <c r="I2996" s="216">
        <v>6.156271379851419</v>
      </c>
      <c r="J2996" s="194">
        <f t="shared" si="231"/>
        <v>5.8594397434887924</v>
      </c>
      <c r="K2996" s="219">
        <f>InpC!$F$55*100</f>
        <v>0.15</v>
      </c>
      <c r="L2996" s="219">
        <f>InpC!$F$64*100</f>
        <v>0</v>
      </c>
      <c r="M2996" s="194">
        <f t="shared" si="232"/>
        <v>5.709439743488792</v>
      </c>
      <c r="N2996" s="194">
        <f t="shared" si="233"/>
        <v>5.709439743488792</v>
      </c>
    </row>
    <row r="2997" spans="5:14" x14ac:dyDescent="0.25">
      <c r="E2997" s="220">
        <f t="shared" si="234"/>
        <v>46560</v>
      </c>
      <c r="F2997" s="219">
        <f xml:space="preserve"> InpC!$F$28</f>
        <v>4</v>
      </c>
      <c r="G2997" s="217">
        <f t="shared" si="230"/>
        <v>2028</v>
      </c>
      <c r="H2997" s="216">
        <v>5.5626691184933907</v>
      </c>
      <c r="I2997" s="216">
        <v>6.1563325625360266</v>
      </c>
      <c r="J2997" s="194">
        <f t="shared" si="231"/>
        <v>5.8595008405147091</v>
      </c>
      <c r="K2997" s="219">
        <f>InpC!$F$55*100</f>
        <v>0.15</v>
      </c>
      <c r="L2997" s="219">
        <f>InpC!$F$64*100</f>
        <v>0</v>
      </c>
      <c r="M2997" s="194">
        <f t="shared" si="232"/>
        <v>5.7095008405147087</v>
      </c>
      <c r="N2997" s="194">
        <f t="shared" si="233"/>
        <v>5.7095008405147087</v>
      </c>
    </row>
    <row r="2998" spans="5:14" x14ac:dyDescent="0.25">
      <c r="E2998" s="220">
        <f t="shared" si="234"/>
        <v>46561</v>
      </c>
      <c r="F2998" s="219">
        <f xml:space="preserve"> InpC!$F$28</f>
        <v>4</v>
      </c>
      <c r="G2998" s="217">
        <f t="shared" si="230"/>
        <v>2028</v>
      </c>
      <c r="H2998" s="216">
        <v>5.5627292155121077</v>
      </c>
      <c r="I2998" s="216">
        <v>6.1563928283046465</v>
      </c>
      <c r="J2998" s="194">
        <f t="shared" si="231"/>
        <v>5.8595610219083767</v>
      </c>
      <c r="K2998" s="219">
        <f>InpC!$F$55*100</f>
        <v>0.15</v>
      </c>
      <c r="L2998" s="219">
        <f>InpC!$F$64*100</f>
        <v>0</v>
      </c>
      <c r="M2998" s="194">
        <f t="shared" si="232"/>
        <v>5.7095610219083763</v>
      </c>
      <c r="N2998" s="194">
        <f t="shared" si="233"/>
        <v>5.7095610219083763</v>
      </c>
    </row>
    <row r="2999" spans="5:14" x14ac:dyDescent="0.25">
      <c r="E2999" s="220">
        <f t="shared" si="234"/>
        <v>46562</v>
      </c>
      <c r="F2999" s="219">
        <f xml:space="preserve"> InpC!$F$28</f>
        <v>4</v>
      </c>
      <c r="G2999" s="217">
        <f t="shared" si="230"/>
        <v>2028</v>
      </c>
      <c r="H2999" s="216">
        <v>5.5627888925288582</v>
      </c>
      <c r="I2999" s="216">
        <v>6.15645267289191</v>
      </c>
      <c r="J2999" s="194">
        <f t="shared" si="231"/>
        <v>5.8596207827103841</v>
      </c>
      <c r="K2999" s="219">
        <f>InpC!$F$55*100</f>
        <v>0.15</v>
      </c>
      <c r="L2999" s="219">
        <f>InpC!$F$64*100</f>
        <v>0</v>
      </c>
      <c r="M2999" s="194">
        <f t="shared" si="232"/>
        <v>5.7096207827103838</v>
      </c>
      <c r="N2999" s="194">
        <f t="shared" si="233"/>
        <v>5.7096207827103838</v>
      </c>
    </row>
    <row r="3000" spans="5:14" x14ac:dyDescent="0.25">
      <c r="E3000" s="220">
        <f t="shared" si="234"/>
        <v>46563</v>
      </c>
      <c r="F3000" s="219">
        <f xml:space="preserve"> InpC!$F$28</f>
        <v>4</v>
      </c>
      <c r="G3000" s="217">
        <f t="shared" si="230"/>
        <v>2028</v>
      </c>
      <c r="H3000" s="216">
        <v>5.5628481539701458</v>
      </c>
      <c r="I3000" s="216">
        <v>6.1565121007366663</v>
      </c>
      <c r="J3000" s="194">
        <f t="shared" si="231"/>
        <v>5.859680127353406</v>
      </c>
      <c r="K3000" s="219">
        <f>InpC!$F$55*100</f>
        <v>0.15</v>
      </c>
      <c r="L3000" s="219">
        <f>InpC!$F$64*100</f>
        <v>0</v>
      </c>
      <c r="M3000" s="194">
        <f t="shared" si="232"/>
        <v>5.7096801273534057</v>
      </c>
      <c r="N3000" s="194">
        <f t="shared" si="233"/>
        <v>5.7096801273534057</v>
      </c>
    </row>
    <row r="3001" spans="5:14" x14ac:dyDescent="0.25">
      <c r="E3001" s="220">
        <f t="shared" si="234"/>
        <v>46566</v>
      </c>
      <c r="F3001" s="219">
        <f xml:space="preserve"> InpC!$F$28</f>
        <v>4</v>
      </c>
      <c r="G3001" s="217">
        <f t="shared" si="230"/>
        <v>2028</v>
      </c>
      <c r="H3001" s="216">
        <v>5.5630239790272817</v>
      </c>
      <c r="I3001" s="216">
        <v>6.1566884195026317</v>
      </c>
      <c r="J3001" s="194">
        <f t="shared" si="231"/>
        <v>5.8598561992649572</v>
      </c>
      <c r="K3001" s="219">
        <f>InpC!$F$55*100</f>
        <v>0.15</v>
      </c>
      <c r="L3001" s="219">
        <f>InpC!$F$64*100</f>
        <v>0</v>
      </c>
      <c r="M3001" s="194">
        <f t="shared" si="232"/>
        <v>5.7098561992649568</v>
      </c>
      <c r="N3001" s="194">
        <f t="shared" si="233"/>
        <v>5.7098561992649568</v>
      </c>
    </row>
    <row r="3002" spans="5:14" x14ac:dyDescent="0.25">
      <c r="E3002" s="220">
        <f t="shared" si="234"/>
        <v>46567</v>
      </c>
      <c r="F3002" s="219">
        <f xml:space="preserve"> InpC!$F$28</f>
        <v>4</v>
      </c>
      <c r="G3002" s="217">
        <f t="shared" si="230"/>
        <v>2028</v>
      </c>
      <c r="H3002" s="216">
        <v>5.5630816224320645</v>
      </c>
      <c r="I3002" s="216">
        <v>6.1567462247673843</v>
      </c>
      <c r="J3002" s="194">
        <f t="shared" si="231"/>
        <v>5.8599139235997244</v>
      </c>
      <c r="K3002" s="219">
        <f>InpC!$F$55*100</f>
        <v>0.15</v>
      </c>
      <c r="L3002" s="219">
        <f>InpC!$F$64*100</f>
        <v>0</v>
      </c>
      <c r="M3002" s="194">
        <f t="shared" si="232"/>
        <v>5.7099139235997241</v>
      </c>
      <c r="N3002" s="194">
        <f t="shared" si="233"/>
        <v>5.7099139235997241</v>
      </c>
    </row>
    <row r="3003" spans="5:14" x14ac:dyDescent="0.25">
      <c r="E3003" s="220">
        <f t="shared" si="234"/>
        <v>46568</v>
      </c>
      <c r="F3003" s="219">
        <f xml:space="preserve"> InpC!$F$28</f>
        <v>4</v>
      </c>
      <c r="G3003" s="217">
        <f t="shared" si="230"/>
        <v>2028</v>
      </c>
      <c r="H3003" s="216">
        <v>5.5631388723941244</v>
      </c>
      <c r="I3003" s="216">
        <v>6.1568036354845646</v>
      </c>
      <c r="J3003" s="194">
        <f t="shared" si="231"/>
        <v>5.859971253939344</v>
      </c>
      <c r="K3003" s="219">
        <f>InpC!$F$55*100</f>
        <v>0.15</v>
      </c>
      <c r="L3003" s="219">
        <f>InpC!$F$64*100</f>
        <v>0</v>
      </c>
      <c r="M3003" s="194">
        <f t="shared" si="232"/>
        <v>5.7099712539393437</v>
      </c>
      <c r="N3003" s="194">
        <f t="shared" si="233"/>
        <v>5.7099712539393437</v>
      </c>
    </row>
    <row r="3004" spans="5:14" x14ac:dyDescent="0.25">
      <c r="E3004" s="220">
        <f t="shared" si="234"/>
        <v>46569</v>
      </c>
      <c r="F3004" s="219">
        <f xml:space="preserve"> InpC!$F$28</f>
        <v>4</v>
      </c>
      <c r="G3004" s="217">
        <f t="shared" si="230"/>
        <v>2028</v>
      </c>
      <c r="H3004" s="216">
        <v>5.5631962232612242</v>
      </c>
      <c r="I3004" s="216">
        <v>6.156861147390158</v>
      </c>
      <c r="J3004" s="194">
        <f t="shared" si="231"/>
        <v>5.8600286853256911</v>
      </c>
      <c r="K3004" s="219">
        <f>InpC!$F$55*100</f>
        <v>0.15</v>
      </c>
      <c r="L3004" s="219">
        <f>InpC!$F$64*100</f>
        <v>0</v>
      </c>
      <c r="M3004" s="194">
        <f t="shared" si="232"/>
        <v>5.7100286853256907</v>
      </c>
      <c r="N3004" s="194">
        <f t="shared" si="233"/>
        <v>5.7100286853256907</v>
      </c>
    </row>
    <row r="3005" spans="5:14" x14ac:dyDescent="0.25">
      <c r="E3005" s="220">
        <f t="shared" si="234"/>
        <v>46570</v>
      </c>
      <c r="F3005" s="219">
        <f xml:space="preserve"> InpC!$F$28</f>
        <v>4</v>
      </c>
      <c r="G3005" s="217">
        <f t="shared" si="230"/>
        <v>2028</v>
      </c>
      <c r="H3005" s="216">
        <v>5.5632526996174825</v>
      </c>
      <c r="I3005" s="216">
        <v>6.156917782329252</v>
      </c>
      <c r="J3005" s="194">
        <f t="shared" si="231"/>
        <v>5.8600852409733672</v>
      </c>
      <c r="K3005" s="219">
        <f>InpC!$F$55*100</f>
        <v>0.15</v>
      </c>
      <c r="L3005" s="219">
        <f>InpC!$F$64*100</f>
        <v>0</v>
      </c>
      <c r="M3005" s="194">
        <f t="shared" si="232"/>
        <v>5.7100852409733669</v>
      </c>
      <c r="N3005" s="194">
        <f t="shared" si="233"/>
        <v>5.7100852409733669</v>
      </c>
    </row>
    <row r="3006" spans="5:14" x14ac:dyDescent="0.25">
      <c r="E3006" s="220">
        <f t="shared" si="234"/>
        <v>46573</v>
      </c>
      <c r="F3006" s="219">
        <f xml:space="preserve"> InpC!$F$28</f>
        <v>4</v>
      </c>
      <c r="G3006" s="217">
        <f t="shared" si="230"/>
        <v>2028</v>
      </c>
      <c r="H3006" s="216">
        <v>5.5634198654140432</v>
      </c>
      <c r="I3006" s="216">
        <v>6.1570854175189149</v>
      </c>
      <c r="J3006" s="194">
        <f t="shared" si="231"/>
        <v>5.8602526414664791</v>
      </c>
      <c r="K3006" s="219">
        <f>InpC!$F$55*100</f>
        <v>0.15</v>
      </c>
      <c r="L3006" s="219">
        <f>InpC!$F$64*100</f>
        <v>0</v>
      </c>
      <c r="M3006" s="194">
        <f t="shared" si="232"/>
        <v>5.7102526414664787</v>
      </c>
      <c r="N3006" s="194">
        <f t="shared" si="233"/>
        <v>5.7102526414664787</v>
      </c>
    </row>
    <row r="3007" spans="5:14" x14ac:dyDescent="0.25">
      <c r="E3007" s="220">
        <f t="shared" si="234"/>
        <v>46574</v>
      </c>
      <c r="F3007" s="219">
        <f xml:space="preserve"> InpC!$F$28</f>
        <v>4</v>
      </c>
      <c r="G3007" s="217">
        <f t="shared" si="230"/>
        <v>2028</v>
      </c>
      <c r="H3007" s="216">
        <v>5.5634753375994439</v>
      </c>
      <c r="I3007" s="216">
        <v>6.1571410454673181</v>
      </c>
      <c r="J3007" s="194">
        <f t="shared" si="231"/>
        <v>5.860308191533381</v>
      </c>
      <c r="K3007" s="219">
        <f>InpC!$F$55*100</f>
        <v>0.15</v>
      </c>
      <c r="L3007" s="219">
        <f>InpC!$F$64*100</f>
        <v>0</v>
      </c>
      <c r="M3007" s="194">
        <f t="shared" si="232"/>
        <v>5.7103081915333807</v>
      </c>
      <c r="N3007" s="194">
        <f t="shared" si="233"/>
        <v>5.7103081915333807</v>
      </c>
    </row>
    <row r="3008" spans="5:14" x14ac:dyDescent="0.25">
      <c r="E3008" s="220">
        <f t="shared" si="234"/>
        <v>46575</v>
      </c>
      <c r="F3008" s="219">
        <f xml:space="preserve"> InpC!$F$28</f>
        <v>4</v>
      </c>
      <c r="G3008" s="217">
        <f t="shared" si="230"/>
        <v>2028</v>
      </c>
      <c r="H3008" s="216">
        <v>5.5635299574062325</v>
      </c>
      <c r="I3008" s="216">
        <v>6.157195818643646</v>
      </c>
      <c r="J3008" s="194">
        <f t="shared" si="231"/>
        <v>5.8603628880249392</v>
      </c>
      <c r="K3008" s="219">
        <f>InpC!$F$55*100</f>
        <v>0.15</v>
      </c>
      <c r="L3008" s="219">
        <f>InpC!$F$64*100</f>
        <v>0</v>
      </c>
      <c r="M3008" s="194">
        <f t="shared" si="232"/>
        <v>5.7103628880249389</v>
      </c>
      <c r="N3008" s="194">
        <f t="shared" si="233"/>
        <v>5.7103628880249389</v>
      </c>
    </row>
    <row r="3009" spans="5:14" x14ac:dyDescent="0.25">
      <c r="E3009" s="220">
        <f t="shared" si="234"/>
        <v>46576</v>
      </c>
      <c r="F3009" s="219">
        <f xml:space="preserve"> InpC!$F$28</f>
        <v>4</v>
      </c>
      <c r="G3009" s="217">
        <f t="shared" si="230"/>
        <v>2028</v>
      </c>
      <c r="H3009" s="216">
        <v>5.5635842191829266</v>
      </c>
      <c r="I3009" s="216">
        <v>6.1572502327844836</v>
      </c>
      <c r="J3009" s="194">
        <f t="shared" si="231"/>
        <v>5.8604172259837046</v>
      </c>
      <c r="K3009" s="219">
        <f>InpC!$F$55*100</f>
        <v>0.15</v>
      </c>
      <c r="L3009" s="219">
        <f>InpC!$F$64*100</f>
        <v>0</v>
      </c>
      <c r="M3009" s="194">
        <f t="shared" si="232"/>
        <v>5.7104172259837043</v>
      </c>
      <c r="N3009" s="194">
        <f t="shared" si="233"/>
        <v>5.7104172259837043</v>
      </c>
    </row>
    <row r="3010" spans="5:14" x14ac:dyDescent="0.25">
      <c r="E3010" s="220">
        <f t="shared" si="234"/>
        <v>46577</v>
      </c>
      <c r="F3010" s="219">
        <f xml:space="preserve"> InpC!$F$28</f>
        <v>4</v>
      </c>
      <c r="G3010" s="217">
        <f t="shared" si="230"/>
        <v>2028</v>
      </c>
      <c r="H3010" s="216">
        <v>5.5636381273561186</v>
      </c>
      <c r="I3010" s="216">
        <v>6.1573042923288801</v>
      </c>
      <c r="J3010" s="194">
        <f t="shared" si="231"/>
        <v>5.8604712098424994</v>
      </c>
      <c r="K3010" s="219">
        <f>InpC!$F$55*100</f>
        <v>0.15</v>
      </c>
      <c r="L3010" s="219">
        <f>InpC!$F$64*100</f>
        <v>0</v>
      </c>
      <c r="M3010" s="194">
        <f t="shared" si="232"/>
        <v>5.710471209842499</v>
      </c>
      <c r="N3010" s="194">
        <f t="shared" si="233"/>
        <v>5.710471209842499</v>
      </c>
    </row>
    <row r="3011" spans="5:14" x14ac:dyDescent="0.25">
      <c r="E3011" s="220">
        <f t="shared" si="234"/>
        <v>46580</v>
      </c>
      <c r="F3011" s="219">
        <f xml:space="preserve"> InpC!$F$28</f>
        <v>4</v>
      </c>
      <c r="G3011" s="217">
        <f t="shared" si="230"/>
        <v>2028</v>
      </c>
      <c r="H3011" s="216">
        <v>5.5637982644435313</v>
      </c>
      <c r="I3011" s="216">
        <v>6.1574648790723163</v>
      </c>
      <c r="J3011" s="194">
        <f t="shared" si="231"/>
        <v>5.8606315717579243</v>
      </c>
      <c r="K3011" s="219">
        <f>InpC!$F$55*100</f>
        <v>0.15</v>
      </c>
      <c r="L3011" s="219">
        <f>InpC!$F$64*100</f>
        <v>0</v>
      </c>
      <c r="M3011" s="194">
        <f t="shared" si="232"/>
        <v>5.7106315717579239</v>
      </c>
      <c r="N3011" s="194">
        <f t="shared" si="233"/>
        <v>5.7106315717579239</v>
      </c>
    </row>
    <row r="3012" spans="5:14" x14ac:dyDescent="0.25">
      <c r="E3012" s="220">
        <f t="shared" si="234"/>
        <v>46581</v>
      </c>
      <c r="F3012" s="219">
        <f xml:space="preserve"> InpC!$F$28</f>
        <v>4</v>
      </c>
      <c r="G3012" s="217">
        <f t="shared" si="230"/>
        <v>2028</v>
      </c>
      <c r="H3012" s="216">
        <v>5.5638508024690392</v>
      </c>
      <c r="I3012" s="216">
        <v>6.1575175646215952</v>
      </c>
      <c r="J3012" s="194">
        <f t="shared" si="231"/>
        <v>5.8606841835453167</v>
      </c>
      <c r="K3012" s="219">
        <f>InpC!$F$55*100</f>
        <v>0.15</v>
      </c>
      <c r="L3012" s="219">
        <f>InpC!$F$64*100</f>
        <v>0</v>
      </c>
      <c r="M3012" s="194">
        <f t="shared" si="232"/>
        <v>5.7106841835453164</v>
      </c>
      <c r="N3012" s="194">
        <f t="shared" si="233"/>
        <v>5.7106841835453164</v>
      </c>
    </row>
    <row r="3013" spans="5:14" x14ac:dyDescent="0.25">
      <c r="E3013" s="220">
        <f t="shared" si="234"/>
        <v>46582</v>
      </c>
      <c r="F3013" s="219">
        <f xml:space="preserve"> InpC!$F$28</f>
        <v>4</v>
      </c>
      <c r="G3013" s="217">
        <f t="shared" si="230"/>
        <v>2028</v>
      </c>
      <c r="H3013" s="216">
        <v>5.5639030090241848</v>
      </c>
      <c r="I3013" s="216">
        <v>6.157569917769723</v>
      </c>
      <c r="J3013" s="194">
        <f t="shared" si="231"/>
        <v>5.8607364633969539</v>
      </c>
      <c r="K3013" s="219">
        <f>InpC!$F$55*100</f>
        <v>0.15</v>
      </c>
      <c r="L3013" s="219">
        <f>InpC!$F$64*100</f>
        <v>0</v>
      </c>
      <c r="M3013" s="194">
        <f t="shared" si="232"/>
        <v>5.7107364633969535</v>
      </c>
      <c r="N3013" s="194">
        <f t="shared" si="233"/>
        <v>5.7107364633969535</v>
      </c>
    </row>
    <row r="3014" spans="5:14" x14ac:dyDescent="0.25">
      <c r="E3014" s="220">
        <f t="shared" si="234"/>
        <v>46583</v>
      </c>
      <c r="F3014" s="219">
        <f xml:space="preserve"> InpC!$F$28</f>
        <v>4</v>
      </c>
      <c r="G3014" s="217">
        <f t="shared" si="230"/>
        <v>2028</v>
      </c>
      <c r="H3014" s="216">
        <v>5.5639548885356716</v>
      </c>
      <c r="I3014" s="216">
        <v>6.1576219429558376</v>
      </c>
      <c r="J3014" s="194">
        <f t="shared" si="231"/>
        <v>5.8607884157457546</v>
      </c>
      <c r="K3014" s="219">
        <f>InpC!$F$55*100</f>
        <v>0.15</v>
      </c>
      <c r="L3014" s="219">
        <f>InpC!$F$64*100</f>
        <v>0</v>
      </c>
      <c r="M3014" s="194">
        <f t="shared" si="232"/>
        <v>5.7107884157457542</v>
      </c>
      <c r="N3014" s="194">
        <f t="shared" si="233"/>
        <v>5.7107884157457542</v>
      </c>
    </row>
    <row r="3015" spans="5:14" x14ac:dyDescent="0.25">
      <c r="E3015" s="220">
        <f t="shared" si="234"/>
        <v>46584</v>
      </c>
      <c r="F3015" s="219">
        <f xml:space="preserve"> InpC!$F$28</f>
        <v>4</v>
      </c>
      <c r="G3015" s="217">
        <f t="shared" ref="G3015:G3078" si="235">YEAR(E3015) + IF(MONTH(E3015) &gt;= F3015, 1, 0)</f>
        <v>2028</v>
      </c>
      <c r="H3015" s="216">
        <v>5.5640069353532828</v>
      </c>
      <c r="I3015" s="216">
        <v>6.1576741359178344</v>
      </c>
      <c r="J3015" s="194">
        <f t="shared" ref="J3015:J3078" si="236">IFERROR(AVERAGE(H3015:I3015),"")</f>
        <v>5.8608405356355586</v>
      </c>
      <c r="K3015" s="219">
        <f>InpC!$F$55*100</f>
        <v>0.15</v>
      </c>
      <c r="L3015" s="219">
        <f>InpC!$F$64*100</f>
        <v>0</v>
      </c>
      <c r="M3015" s="194">
        <f t="shared" ref="M3015:M3078" si="237" xml:space="preserve"> IFERROR(J3015 - K3015,"")</f>
        <v>5.7108405356355583</v>
      </c>
      <c r="N3015" s="194">
        <f t="shared" ref="N3015:N3078" si="238">IFERROR(J3015-K3015+L3015,"")</f>
        <v>5.7108405356355583</v>
      </c>
    </row>
    <row r="3016" spans="5:14" x14ac:dyDescent="0.25">
      <c r="E3016" s="220">
        <f t="shared" ref="E3016:E3079" si="239">WORKDAY(E3015,1,)</f>
        <v>46587</v>
      </c>
      <c r="F3016" s="219">
        <f xml:space="preserve"> InpC!$F$28</f>
        <v>4</v>
      </c>
      <c r="G3016" s="217">
        <f t="shared" si="235"/>
        <v>2028</v>
      </c>
      <c r="H3016" s="216">
        <v>5.5641597146011801</v>
      </c>
      <c r="I3016" s="216">
        <v>6.1578273441605491</v>
      </c>
      <c r="J3016" s="194">
        <f t="shared" si="236"/>
        <v>5.860993529380865</v>
      </c>
      <c r="K3016" s="219">
        <f>InpC!$F$55*100</f>
        <v>0.15</v>
      </c>
      <c r="L3016" s="219">
        <f>InpC!$F$64*100</f>
        <v>0</v>
      </c>
      <c r="M3016" s="194">
        <f t="shared" si="237"/>
        <v>5.7109935293808647</v>
      </c>
      <c r="N3016" s="194">
        <f t="shared" si="238"/>
        <v>5.7109935293808647</v>
      </c>
    </row>
    <row r="3017" spans="5:14" x14ac:dyDescent="0.25">
      <c r="E3017" s="220">
        <f t="shared" si="239"/>
        <v>46588</v>
      </c>
      <c r="F3017" s="219">
        <f xml:space="preserve"> InpC!$F$28</f>
        <v>4</v>
      </c>
      <c r="G3017" s="217">
        <f t="shared" si="235"/>
        <v>2028</v>
      </c>
      <c r="H3017" s="216">
        <v>5.5642100252941695</v>
      </c>
      <c r="I3017" s="216">
        <v>6.1578777961228903</v>
      </c>
      <c r="J3017" s="194">
        <f t="shared" si="236"/>
        <v>5.8610439107085295</v>
      </c>
      <c r="K3017" s="219">
        <f>InpC!$F$55*100</f>
        <v>0.15</v>
      </c>
      <c r="L3017" s="219">
        <f>InpC!$F$64*100</f>
        <v>0</v>
      </c>
      <c r="M3017" s="194">
        <f t="shared" si="237"/>
        <v>5.7110439107085291</v>
      </c>
      <c r="N3017" s="194">
        <f t="shared" si="238"/>
        <v>5.7110439107085291</v>
      </c>
    </row>
    <row r="3018" spans="5:14" x14ac:dyDescent="0.25">
      <c r="E3018" s="220">
        <f t="shared" si="239"/>
        <v>46589</v>
      </c>
      <c r="F3018" s="219">
        <f xml:space="preserve"> InpC!$F$28</f>
        <v>4</v>
      </c>
      <c r="G3018" s="217">
        <f t="shared" si="235"/>
        <v>2028</v>
      </c>
      <c r="H3018" s="216">
        <v>5.5642602804653274</v>
      </c>
      <c r="I3018" s="216">
        <v>6.1579281924074136</v>
      </c>
      <c r="J3018" s="194">
        <f t="shared" si="236"/>
        <v>5.8610942364363705</v>
      </c>
      <c r="K3018" s="219">
        <f>InpC!$F$55*100</f>
        <v>0.15</v>
      </c>
      <c r="L3018" s="219">
        <f>InpC!$F$64*100</f>
        <v>0</v>
      </c>
      <c r="M3018" s="194">
        <f t="shared" si="237"/>
        <v>5.7110942364363702</v>
      </c>
      <c r="N3018" s="194">
        <f t="shared" si="238"/>
        <v>5.7110942364363702</v>
      </c>
    </row>
    <row r="3019" spans="5:14" x14ac:dyDescent="0.25">
      <c r="E3019" s="220">
        <f t="shared" si="239"/>
        <v>46590</v>
      </c>
      <c r="F3019" s="219">
        <f xml:space="preserve"> InpC!$F$28</f>
        <v>4</v>
      </c>
      <c r="G3019" s="217">
        <f t="shared" si="235"/>
        <v>2028</v>
      </c>
      <c r="H3019" s="216">
        <v>5.5643102395796618</v>
      </c>
      <c r="I3019" s="216">
        <v>6.1579782918037784</v>
      </c>
      <c r="J3019" s="194">
        <f t="shared" si="236"/>
        <v>5.8611442656917205</v>
      </c>
      <c r="K3019" s="219">
        <f>InpC!$F$55*100</f>
        <v>0.15</v>
      </c>
      <c r="L3019" s="219">
        <f>InpC!$F$64*100</f>
        <v>0</v>
      </c>
      <c r="M3019" s="194">
        <f t="shared" si="237"/>
        <v>5.7111442656917202</v>
      </c>
      <c r="N3019" s="194">
        <f t="shared" si="238"/>
        <v>5.7111442656917202</v>
      </c>
    </row>
    <row r="3020" spans="5:14" x14ac:dyDescent="0.25">
      <c r="E3020" s="220">
        <f t="shared" si="239"/>
        <v>46591</v>
      </c>
      <c r="F3020" s="219">
        <f xml:space="preserve"> InpC!$F$28</f>
        <v>4</v>
      </c>
      <c r="G3020" s="217">
        <f t="shared" si="235"/>
        <v>2028</v>
      </c>
      <c r="H3020" s="216">
        <v>5.564359662101781</v>
      </c>
      <c r="I3020" s="216">
        <v>6.1580278531012</v>
      </c>
      <c r="J3020" s="194">
        <f t="shared" si="236"/>
        <v>5.861193757601491</v>
      </c>
      <c r="K3020" s="219">
        <f>InpC!$F$55*100</f>
        <v>0.15</v>
      </c>
      <c r="L3020" s="219">
        <f>InpC!$F$64*100</f>
        <v>0</v>
      </c>
      <c r="M3020" s="194">
        <f t="shared" si="237"/>
        <v>5.7111937576014906</v>
      </c>
      <c r="N3020" s="194">
        <f t="shared" si="238"/>
        <v>5.7111937576014906</v>
      </c>
    </row>
    <row r="3021" spans="5:14" x14ac:dyDescent="0.25">
      <c r="E3021" s="220">
        <f t="shared" si="239"/>
        <v>46594</v>
      </c>
      <c r="F3021" s="219">
        <f xml:space="preserve"> InpC!$F$28</f>
        <v>4</v>
      </c>
      <c r="G3021" s="217">
        <f t="shared" si="235"/>
        <v>2028</v>
      </c>
      <c r="H3021" s="216">
        <v>5.5645064691154822</v>
      </c>
      <c r="I3021" s="216">
        <v>6.1581750723394002</v>
      </c>
      <c r="J3021" s="194">
        <f t="shared" si="236"/>
        <v>5.8613407707274412</v>
      </c>
      <c r="K3021" s="219">
        <f>InpC!$F$55*100</f>
        <v>0.15</v>
      </c>
      <c r="L3021" s="219">
        <f>InpC!$F$64*100</f>
        <v>0</v>
      </c>
      <c r="M3021" s="194">
        <f t="shared" si="237"/>
        <v>5.7113407707274408</v>
      </c>
      <c r="N3021" s="194">
        <f t="shared" si="238"/>
        <v>5.7113407707274408</v>
      </c>
    </row>
    <row r="3022" spans="5:14" x14ac:dyDescent="0.25">
      <c r="E3022" s="220">
        <f t="shared" si="239"/>
        <v>46595</v>
      </c>
      <c r="F3022" s="219">
        <f xml:space="preserve"> InpC!$F$28</f>
        <v>4</v>
      </c>
      <c r="G3022" s="217">
        <f t="shared" si="235"/>
        <v>2028</v>
      </c>
      <c r="H3022" s="216">
        <v>5.5645550143457401</v>
      </c>
      <c r="I3022" s="216">
        <v>6.15822375388142</v>
      </c>
      <c r="J3022" s="194">
        <f t="shared" si="236"/>
        <v>5.86138938411358</v>
      </c>
      <c r="K3022" s="219">
        <f>InpC!$F$55*100</f>
        <v>0.15</v>
      </c>
      <c r="L3022" s="219">
        <f>InpC!$F$64*100</f>
        <v>0</v>
      </c>
      <c r="M3022" s="194">
        <f t="shared" si="237"/>
        <v>5.7113893841135797</v>
      </c>
      <c r="N3022" s="194">
        <f t="shared" si="238"/>
        <v>5.7113893841135797</v>
      </c>
    </row>
    <row r="3023" spans="5:14" x14ac:dyDescent="0.25">
      <c r="E3023" s="220">
        <f t="shared" si="239"/>
        <v>46596</v>
      </c>
      <c r="F3023" s="219">
        <f xml:space="preserve"> InpC!$F$28</f>
        <v>4</v>
      </c>
      <c r="G3023" s="217">
        <f t="shared" si="235"/>
        <v>2028</v>
      </c>
      <c r="H3023" s="216">
        <v>5.5646032893137409</v>
      </c>
      <c r="I3023" s="216">
        <v>6.1582721644023009</v>
      </c>
      <c r="J3023" s="194">
        <f t="shared" si="236"/>
        <v>5.8614377268580213</v>
      </c>
      <c r="K3023" s="219">
        <f>InpC!$F$55*100</f>
        <v>0.15</v>
      </c>
      <c r="L3023" s="219">
        <f>InpC!$F$64*100</f>
        <v>0</v>
      </c>
      <c r="M3023" s="194">
        <f t="shared" si="237"/>
        <v>5.711437726858021</v>
      </c>
      <c r="N3023" s="194">
        <f t="shared" si="238"/>
        <v>5.711437726858021</v>
      </c>
    </row>
    <row r="3024" spans="5:14" x14ac:dyDescent="0.25">
      <c r="E3024" s="220">
        <f t="shared" si="239"/>
        <v>46597</v>
      </c>
      <c r="F3024" s="219">
        <f xml:space="preserve"> InpC!$F$28</f>
        <v>4</v>
      </c>
      <c r="G3024" s="217">
        <f t="shared" si="235"/>
        <v>2028</v>
      </c>
      <c r="H3024" s="216">
        <v>5.5646512999871112</v>
      </c>
      <c r="I3024" s="216">
        <v>6.1583203098863892</v>
      </c>
      <c r="J3024" s="194">
        <f t="shared" si="236"/>
        <v>5.8614858049367502</v>
      </c>
      <c r="K3024" s="219">
        <f>InpC!$F$55*100</f>
        <v>0.15</v>
      </c>
      <c r="L3024" s="219">
        <f>InpC!$F$64*100</f>
        <v>0</v>
      </c>
      <c r="M3024" s="194">
        <f t="shared" si="237"/>
        <v>5.7114858049367498</v>
      </c>
      <c r="N3024" s="194">
        <f t="shared" si="238"/>
        <v>5.7114858049367498</v>
      </c>
    </row>
    <row r="3025" spans="5:14" x14ac:dyDescent="0.25">
      <c r="E3025" s="220">
        <f t="shared" si="239"/>
        <v>46598</v>
      </c>
      <c r="F3025" s="219">
        <f xml:space="preserve"> InpC!$F$28</f>
        <v>4</v>
      </c>
      <c r="G3025" s="217">
        <f t="shared" si="235"/>
        <v>2028</v>
      </c>
      <c r="H3025" s="216">
        <v>5.5646988050548796</v>
      </c>
      <c r="I3025" s="216">
        <v>6.1583679483451226</v>
      </c>
      <c r="J3025" s="194">
        <f t="shared" si="236"/>
        <v>5.8615333767000006</v>
      </c>
      <c r="K3025" s="219">
        <f>InpC!$F$55*100</f>
        <v>0.15</v>
      </c>
      <c r="L3025" s="219">
        <f>InpC!$F$64*100</f>
        <v>0</v>
      </c>
      <c r="M3025" s="194">
        <f t="shared" si="237"/>
        <v>5.7115333767000003</v>
      </c>
      <c r="N3025" s="194">
        <f t="shared" si="238"/>
        <v>5.7115333767000003</v>
      </c>
    </row>
    <row r="3026" spans="5:14" x14ac:dyDescent="0.25">
      <c r="E3026" s="220">
        <f t="shared" si="239"/>
        <v>46601</v>
      </c>
      <c r="F3026" s="219">
        <f xml:space="preserve"> InpC!$F$28</f>
        <v>4</v>
      </c>
      <c r="G3026" s="217">
        <f t="shared" si="235"/>
        <v>2028</v>
      </c>
      <c r="H3026" s="216">
        <v>5.5648400456280722</v>
      </c>
      <c r="I3026" s="216">
        <v>6.1585095855120064</v>
      </c>
      <c r="J3026" s="194">
        <f t="shared" si="236"/>
        <v>5.8616748155700389</v>
      </c>
      <c r="K3026" s="219">
        <f>InpC!$F$55*100</f>
        <v>0.15</v>
      </c>
      <c r="L3026" s="219">
        <f>InpC!$F$64*100</f>
        <v>0</v>
      </c>
      <c r="M3026" s="194">
        <f t="shared" si="237"/>
        <v>5.7116748155700385</v>
      </c>
      <c r="N3026" s="194">
        <f t="shared" si="238"/>
        <v>5.7116748155700385</v>
      </c>
    </row>
    <row r="3027" spans="5:14" x14ac:dyDescent="0.25">
      <c r="E3027" s="220">
        <f t="shared" si="239"/>
        <v>46602</v>
      </c>
      <c r="F3027" s="219">
        <f xml:space="preserve"> InpC!$F$28</f>
        <v>4</v>
      </c>
      <c r="G3027" s="217">
        <f t="shared" si="235"/>
        <v>2028</v>
      </c>
      <c r="H3027" s="216">
        <v>5.5648867973526306</v>
      </c>
      <c r="I3027" s="216">
        <v>6.1585564685120664</v>
      </c>
      <c r="J3027" s="194">
        <f t="shared" si="236"/>
        <v>5.8617216329323485</v>
      </c>
      <c r="K3027" s="219">
        <f>InpC!$F$55*100</f>
        <v>0.15</v>
      </c>
      <c r="L3027" s="219">
        <f>InpC!$F$64*100</f>
        <v>0</v>
      </c>
      <c r="M3027" s="194">
        <f t="shared" si="237"/>
        <v>5.7117216329323481</v>
      </c>
      <c r="N3027" s="194">
        <f t="shared" si="238"/>
        <v>5.7117216329323481</v>
      </c>
    </row>
    <row r="3028" spans="5:14" x14ac:dyDescent="0.25">
      <c r="E3028" s="220">
        <f t="shared" si="239"/>
        <v>46603</v>
      </c>
      <c r="F3028" s="219">
        <f xml:space="preserve"> InpC!$F$28</f>
        <v>4</v>
      </c>
      <c r="G3028" s="217">
        <f t="shared" si="235"/>
        <v>2028</v>
      </c>
      <c r="H3028" s="216">
        <v>5.5649330656049933</v>
      </c>
      <c r="I3028" s="216">
        <v>6.1586028666823944</v>
      </c>
      <c r="J3028" s="194">
        <f t="shared" si="236"/>
        <v>5.8617679661436934</v>
      </c>
      <c r="K3028" s="219">
        <f>InpC!$F$55*100</f>
        <v>0.15</v>
      </c>
      <c r="L3028" s="219">
        <f>InpC!$F$64*100</f>
        <v>0</v>
      </c>
      <c r="M3028" s="194">
        <f t="shared" si="237"/>
        <v>5.7117679661436931</v>
      </c>
      <c r="N3028" s="194">
        <f t="shared" si="238"/>
        <v>5.7117679661436931</v>
      </c>
    </row>
    <row r="3029" spans="5:14" x14ac:dyDescent="0.25">
      <c r="E3029" s="220">
        <f t="shared" si="239"/>
        <v>46604</v>
      </c>
      <c r="F3029" s="219">
        <f xml:space="preserve"> InpC!$F$28</f>
        <v>4</v>
      </c>
      <c r="G3029" s="217">
        <f t="shared" si="235"/>
        <v>2028</v>
      </c>
      <c r="H3029" s="216">
        <v>5.5649793447372531</v>
      </c>
      <c r="I3029" s="216">
        <v>6.1586492757630618</v>
      </c>
      <c r="J3029" s="194">
        <f t="shared" si="236"/>
        <v>5.861814310250157</v>
      </c>
      <c r="K3029" s="219">
        <f>InpC!$F$55*100</f>
        <v>0.15</v>
      </c>
      <c r="L3029" s="219">
        <f>InpC!$F$64*100</f>
        <v>0</v>
      </c>
      <c r="M3029" s="194">
        <f t="shared" si="237"/>
        <v>5.7118143102501566</v>
      </c>
      <c r="N3029" s="194">
        <f t="shared" si="238"/>
        <v>5.7118143102501566</v>
      </c>
    </row>
    <row r="3030" spans="5:14" x14ac:dyDescent="0.25">
      <c r="E3030" s="220">
        <f t="shared" si="239"/>
        <v>46605</v>
      </c>
      <c r="F3030" s="219">
        <f xml:space="preserve"> InpC!$F$28</f>
        <v>4</v>
      </c>
      <c r="G3030" s="217">
        <f t="shared" si="235"/>
        <v>2028</v>
      </c>
      <c r="H3030" s="216">
        <v>5.5650251492507463</v>
      </c>
      <c r="I3030" s="216">
        <v>6.1586952088923175</v>
      </c>
      <c r="J3030" s="194">
        <f t="shared" si="236"/>
        <v>5.8618601790715319</v>
      </c>
      <c r="K3030" s="219">
        <f>InpC!$F$55*100</f>
        <v>0.15</v>
      </c>
      <c r="L3030" s="219">
        <f>InpC!$F$64*100</f>
        <v>0</v>
      </c>
      <c r="M3030" s="194">
        <f t="shared" si="237"/>
        <v>5.7118601790715315</v>
      </c>
      <c r="N3030" s="194">
        <f t="shared" si="238"/>
        <v>5.7118601790715315</v>
      </c>
    </row>
    <row r="3031" spans="5:14" x14ac:dyDescent="0.25">
      <c r="E3031" s="220">
        <f t="shared" si="239"/>
        <v>46608</v>
      </c>
      <c r="F3031" s="219">
        <f xml:space="preserve"> InpC!$F$28</f>
        <v>4</v>
      </c>
      <c r="G3031" s="217">
        <f t="shared" si="235"/>
        <v>2028</v>
      </c>
      <c r="H3031" s="216">
        <v>5.565161474085456</v>
      </c>
      <c r="I3031" s="216">
        <v>6.1588319165170269</v>
      </c>
      <c r="J3031" s="194">
        <f t="shared" si="236"/>
        <v>5.8619966953012419</v>
      </c>
      <c r="K3031" s="219">
        <f>InpC!$F$55*100</f>
        <v>0.15</v>
      </c>
      <c r="L3031" s="219">
        <f>InpC!$F$64*100</f>
        <v>0</v>
      </c>
      <c r="M3031" s="194">
        <f t="shared" si="237"/>
        <v>5.7119966953012415</v>
      </c>
      <c r="N3031" s="194">
        <f t="shared" si="238"/>
        <v>5.7119966953012415</v>
      </c>
    </row>
    <row r="3032" spans="5:14" x14ac:dyDescent="0.25">
      <c r="E3032" s="220">
        <f t="shared" si="239"/>
        <v>46609</v>
      </c>
      <c r="F3032" s="219">
        <f xml:space="preserve"> InpC!$F$28</f>
        <v>4</v>
      </c>
      <c r="G3032" s="217">
        <f t="shared" si="235"/>
        <v>2028</v>
      </c>
      <c r="H3032" s="216">
        <v>5.5652066492054342</v>
      </c>
      <c r="I3032" s="216">
        <v>6.1588772184853813</v>
      </c>
      <c r="J3032" s="194">
        <f t="shared" si="236"/>
        <v>5.8620419338454077</v>
      </c>
      <c r="K3032" s="219">
        <f>InpC!$F$55*100</f>
        <v>0.15</v>
      </c>
      <c r="L3032" s="219">
        <f>InpC!$F$64*100</f>
        <v>0</v>
      </c>
      <c r="M3032" s="194">
        <f t="shared" si="237"/>
        <v>5.7120419338454074</v>
      </c>
      <c r="N3032" s="194">
        <f t="shared" si="238"/>
        <v>5.7120419338454074</v>
      </c>
    </row>
    <row r="3033" spans="5:14" x14ac:dyDescent="0.25">
      <c r="E3033" s="220">
        <f t="shared" si="239"/>
        <v>46610</v>
      </c>
      <c r="F3033" s="219">
        <f xml:space="preserve"> InpC!$F$28</f>
        <v>4</v>
      </c>
      <c r="G3033" s="217">
        <f t="shared" si="235"/>
        <v>2028</v>
      </c>
      <c r="H3033" s="216">
        <v>5.5652513718402963</v>
      </c>
      <c r="I3033" s="216">
        <v>6.1589220666980138</v>
      </c>
      <c r="J3033" s="194">
        <f t="shared" si="236"/>
        <v>5.862086719269155</v>
      </c>
      <c r="K3033" s="219">
        <f>InpC!$F$55*100</f>
        <v>0.15</v>
      </c>
      <c r="L3033" s="219">
        <f>InpC!$F$64*100</f>
        <v>0</v>
      </c>
      <c r="M3033" s="194">
        <f t="shared" si="237"/>
        <v>5.7120867192691547</v>
      </c>
      <c r="N3033" s="194">
        <f t="shared" si="238"/>
        <v>5.7120867192691547</v>
      </c>
    </row>
    <row r="3034" spans="5:14" x14ac:dyDescent="0.25">
      <c r="E3034" s="220">
        <f t="shared" si="239"/>
        <v>46611</v>
      </c>
      <c r="F3034" s="219">
        <f xml:space="preserve"> InpC!$F$28</f>
        <v>4</v>
      </c>
      <c r="G3034" s="217">
        <f t="shared" si="235"/>
        <v>2028</v>
      </c>
      <c r="H3034" s="216">
        <v>5.565295891379729</v>
      </c>
      <c r="I3034" s="216">
        <v>6.1589667112449176</v>
      </c>
      <c r="J3034" s="194">
        <f t="shared" si="236"/>
        <v>5.8621313013123233</v>
      </c>
      <c r="K3034" s="219">
        <f>InpC!$F$55*100</f>
        <v>0.15</v>
      </c>
      <c r="L3034" s="219">
        <f>InpC!$F$64*100</f>
        <v>0</v>
      </c>
      <c r="M3034" s="194">
        <f t="shared" si="237"/>
        <v>5.7121313013123229</v>
      </c>
      <c r="N3034" s="194">
        <f t="shared" si="238"/>
        <v>5.7121313013123229</v>
      </c>
    </row>
    <row r="3035" spans="5:14" x14ac:dyDescent="0.25">
      <c r="E3035" s="220">
        <f t="shared" si="239"/>
        <v>46612</v>
      </c>
      <c r="F3035" s="219">
        <f xml:space="preserve"> InpC!$F$28</f>
        <v>4</v>
      </c>
      <c r="G3035" s="217">
        <f t="shared" si="235"/>
        <v>2028</v>
      </c>
      <c r="H3035" s="216">
        <v>5.5653404572137744</v>
      </c>
      <c r="I3035" s="216">
        <v>6.1590114022163744</v>
      </c>
      <c r="J3035" s="194">
        <f t="shared" si="236"/>
        <v>5.8621759297150744</v>
      </c>
      <c r="K3035" s="219">
        <f>InpC!$F$55*100</f>
        <v>0.15</v>
      </c>
      <c r="L3035" s="219">
        <f>InpC!$F$64*100</f>
        <v>0</v>
      </c>
      <c r="M3035" s="194">
        <f t="shared" si="237"/>
        <v>5.712175929715074</v>
      </c>
      <c r="N3035" s="194">
        <f t="shared" si="238"/>
        <v>5.712175929715074</v>
      </c>
    </row>
    <row r="3036" spans="5:14" x14ac:dyDescent="0.25">
      <c r="E3036" s="220">
        <f t="shared" si="239"/>
        <v>46615</v>
      </c>
      <c r="F3036" s="219">
        <f xml:space="preserve"> InpC!$F$28</f>
        <v>4</v>
      </c>
      <c r="G3036" s="217">
        <f t="shared" si="235"/>
        <v>2028</v>
      </c>
      <c r="H3036" s="216">
        <v>5.565472517046266</v>
      </c>
      <c r="I3036" s="216">
        <v>6.1591438328625792</v>
      </c>
      <c r="J3036" s="194">
        <f t="shared" si="236"/>
        <v>5.862308174954423</v>
      </c>
      <c r="K3036" s="219">
        <f>InpC!$F$55*100</f>
        <v>0.15</v>
      </c>
      <c r="L3036" s="219">
        <f>InpC!$F$64*100</f>
        <v>0</v>
      </c>
      <c r="M3036" s="194">
        <f t="shared" si="237"/>
        <v>5.7123081749544227</v>
      </c>
      <c r="N3036" s="194">
        <f t="shared" si="238"/>
        <v>5.7123081749544227</v>
      </c>
    </row>
    <row r="3037" spans="5:14" x14ac:dyDescent="0.25">
      <c r="E3037" s="220">
        <f t="shared" si="239"/>
        <v>46616</v>
      </c>
      <c r="F3037" s="219">
        <f xml:space="preserve"> InpC!$F$28</f>
        <v>4</v>
      </c>
      <c r="G3037" s="217">
        <f t="shared" si="235"/>
        <v>2028</v>
      </c>
      <c r="H3037" s="216">
        <v>5.5655163324742629</v>
      </c>
      <c r="I3037" s="216">
        <v>6.1591877713208065</v>
      </c>
      <c r="J3037" s="194">
        <f t="shared" si="236"/>
        <v>5.8623520518975347</v>
      </c>
      <c r="K3037" s="219">
        <f>InpC!$F$55*100</f>
        <v>0.15</v>
      </c>
      <c r="L3037" s="219">
        <f>InpC!$F$64*100</f>
        <v>0</v>
      </c>
      <c r="M3037" s="194">
        <f t="shared" si="237"/>
        <v>5.7123520518975344</v>
      </c>
      <c r="N3037" s="194">
        <f t="shared" si="238"/>
        <v>5.7123520518975344</v>
      </c>
    </row>
    <row r="3038" spans="5:14" x14ac:dyDescent="0.25">
      <c r="E3038" s="220">
        <f t="shared" si="239"/>
        <v>46617</v>
      </c>
      <c r="F3038" s="219">
        <f xml:space="preserve"> InpC!$F$28</f>
        <v>4</v>
      </c>
      <c r="G3038" s="217">
        <f t="shared" si="235"/>
        <v>2028</v>
      </c>
      <c r="H3038" s="216">
        <v>5.565559726404401</v>
      </c>
      <c r="I3038" s="216">
        <v>6.1592312870976329</v>
      </c>
      <c r="J3038" s="194">
        <f t="shared" si="236"/>
        <v>5.8623955067510174</v>
      </c>
      <c r="K3038" s="219">
        <f>InpC!$F$55*100</f>
        <v>0.15</v>
      </c>
      <c r="L3038" s="219">
        <f>InpC!$F$64*100</f>
        <v>0</v>
      </c>
      <c r="M3038" s="194">
        <f t="shared" si="237"/>
        <v>5.712395506751017</v>
      </c>
      <c r="N3038" s="194">
        <f t="shared" si="238"/>
        <v>5.712395506751017</v>
      </c>
    </row>
    <row r="3039" spans="5:14" x14ac:dyDescent="0.25">
      <c r="E3039" s="220">
        <f t="shared" si="239"/>
        <v>46618</v>
      </c>
      <c r="F3039" s="219">
        <f xml:space="preserve"> InpC!$F$28</f>
        <v>4</v>
      </c>
      <c r="G3039" s="217">
        <f t="shared" si="235"/>
        <v>2028</v>
      </c>
      <c r="H3039" s="216">
        <v>5.5656029482268332</v>
      </c>
      <c r="I3039" s="216">
        <v>6.1592746302834511</v>
      </c>
      <c r="J3039" s="194">
        <f t="shared" si="236"/>
        <v>5.8624387892551422</v>
      </c>
      <c r="K3039" s="219">
        <f>InpC!$F$55*100</f>
        <v>0.15</v>
      </c>
      <c r="L3039" s="219">
        <f>InpC!$F$64*100</f>
        <v>0</v>
      </c>
      <c r="M3039" s="194">
        <f t="shared" si="237"/>
        <v>5.7124387892551418</v>
      </c>
      <c r="N3039" s="194">
        <f t="shared" si="238"/>
        <v>5.7124387892551418</v>
      </c>
    </row>
    <row r="3040" spans="5:14" x14ac:dyDescent="0.25">
      <c r="E3040" s="220">
        <f t="shared" si="239"/>
        <v>46619</v>
      </c>
      <c r="F3040" s="219">
        <f xml:space="preserve"> InpC!$F$28</f>
        <v>4</v>
      </c>
      <c r="G3040" s="217">
        <f t="shared" si="235"/>
        <v>2028</v>
      </c>
      <c r="H3040" s="216">
        <v>5.5656462473318236</v>
      </c>
      <c r="I3040" s="216">
        <v>6.1593180509688317</v>
      </c>
      <c r="J3040" s="194">
        <f t="shared" si="236"/>
        <v>5.8624821491503276</v>
      </c>
      <c r="K3040" s="219">
        <f>InpC!$F$55*100</f>
        <v>0.15</v>
      </c>
      <c r="L3040" s="219">
        <f>InpC!$F$64*100</f>
        <v>0</v>
      </c>
      <c r="M3040" s="194">
        <f t="shared" si="237"/>
        <v>5.7124821491503273</v>
      </c>
      <c r="N3040" s="194">
        <f t="shared" si="238"/>
        <v>5.7124821491503273</v>
      </c>
    </row>
    <row r="3041" spans="5:14" x14ac:dyDescent="0.25">
      <c r="E3041" s="220">
        <f t="shared" si="239"/>
        <v>46622</v>
      </c>
      <c r="F3041" s="219">
        <f xml:space="preserve"> InpC!$F$28</f>
        <v>4</v>
      </c>
      <c r="G3041" s="217">
        <f t="shared" si="235"/>
        <v>2028</v>
      </c>
      <c r="H3041" s="216">
        <v>5.5657746929029805</v>
      </c>
      <c r="I3041" s="216">
        <v>6.1594468572045757</v>
      </c>
      <c r="J3041" s="194">
        <f t="shared" si="236"/>
        <v>5.8626107750537777</v>
      </c>
      <c r="K3041" s="219">
        <f>InpC!$F$55*100</f>
        <v>0.15</v>
      </c>
      <c r="L3041" s="219">
        <f>InpC!$F$64*100</f>
        <v>0</v>
      </c>
      <c r="M3041" s="194">
        <f t="shared" si="237"/>
        <v>5.7126107750537773</v>
      </c>
      <c r="N3041" s="194">
        <f t="shared" si="238"/>
        <v>5.7126107750537773</v>
      </c>
    </row>
    <row r="3042" spans="5:14" x14ac:dyDescent="0.25">
      <c r="E3042" s="220">
        <f t="shared" si="239"/>
        <v>46623</v>
      </c>
      <c r="F3042" s="219">
        <f xml:space="preserve"> InpC!$F$28</f>
        <v>4</v>
      </c>
      <c r="G3042" s="217">
        <f t="shared" si="235"/>
        <v>2028</v>
      </c>
      <c r="H3042" s="216">
        <v>5.5658171205892559</v>
      </c>
      <c r="I3042" s="216">
        <v>6.1594894040242654</v>
      </c>
      <c r="J3042" s="194">
        <f t="shared" si="236"/>
        <v>5.8626532623067611</v>
      </c>
      <c r="K3042" s="219">
        <f>InpC!$F$55*100</f>
        <v>0.15</v>
      </c>
      <c r="L3042" s="219">
        <f>InpC!$F$64*100</f>
        <v>0</v>
      </c>
      <c r="M3042" s="194">
        <f t="shared" si="237"/>
        <v>5.7126532623067607</v>
      </c>
      <c r="N3042" s="194">
        <f t="shared" si="238"/>
        <v>5.7126532623067607</v>
      </c>
    </row>
    <row r="3043" spans="5:14" x14ac:dyDescent="0.25">
      <c r="E3043" s="220">
        <f t="shared" si="239"/>
        <v>46624</v>
      </c>
      <c r="F3043" s="219">
        <f xml:space="preserve"> InpC!$F$28</f>
        <v>4</v>
      </c>
      <c r="G3043" s="217">
        <f t="shared" si="235"/>
        <v>2028</v>
      </c>
      <c r="H3043" s="216">
        <v>5.5658596476925837</v>
      </c>
      <c r="I3043" s="216">
        <v>6.1595320505401174</v>
      </c>
      <c r="J3043" s="194">
        <f t="shared" si="236"/>
        <v>5.862695849116351</v>
      </c>
      <c r="K3043" s="219">
        <f>InpC!$F$55*100</f>
        <v>0.15</v>
      </c>
      <c r="L3043" s="219">
        <f>InpC!$F$64*100</f>
        <v>0</v>
      </c>
      <c r="M3043" s="194">
        <f t="shared" si="237"/>
        <v>5.7126958491163506</v>
      </c>
      <c r="N3043" s="194">
        <f t="shared" si="238"/>
        <v>5.7126958491163506</v>
      </c>
    </row>
    <row r="3044" spans="5:14" x14ac:dyDescent="0.25">
      <c r="E3044" s="220">
        <f t="shared" si="239"/>
        <v>46625</v>
      </c>
      <c r="F3044" s="219">
        <f xml:space="preserve"> InpC!$F$28</f>
        <v>4</v>
      </c>
      <c r="G3044" s="217">
        <f t="shared" si="235"/>
        <v>2028</v>
      </c>
      <c r="H3044" s="216">
        <v>5.5659017887123463</v>
      </c>
      <c r="I3044" s="216">
        <v>6.1595743098882938</v>
      </c>
      <c r="J3044" s="194">
        <f t="shared" si="236"/>
        <v>5.8627380493003205</v>
      </c>
      <c r="K3044" s="219">
        <f>InpC!$F$55*100</f>
        <v>0.15</v>
      </c>
      <c r="L3044" s="219">
        <f>InpC!$F$64*100</f>
        <v>0</v>
      </c>
      <c r="M3044" s="194">
        <f t="shared" si="237"/>
        <v>5.7127380493003201</v>
      </c>
      <c r="N3044" s="194">
        <f t="shared" si="238"/>
        <v>5.7127380493003201</v>
      </c>
    </row>
    <row r="3045" spans="5:14" x14ac:dyDescent="0.25">
      <c r="E3045" s="220">
        <f t="shared" si="239"/>
        <v>46626</v>
      </c>
      <c r="F3045" s="219">
        <f xml:space="preserve"> InpC!$F$28</f>
        <v>4</v>
      </c>
      <c r="G3045" s="217">
        <f t="shared" si="235"/>
        <v>2028</v>
      </c>
      <c r="H3045" s="216">
        <v>5.5659440380029235</v>
      </c>
      <c r="I3045" s="216">
        <v>6.159616677811286</v>
      </c>
      <c r="J3045" s="194">
        <f t="shared" si="236"/>
        <v>5.8627803579071047</v>
      </c>
      <c r="K3045" s="219">
        <f>InpC!$F$55*100</f>
        <v>0.15</v>
      </c>
      <c r="L3045" s="219">
        <f>InpC!$F$64*100</f>
        <v>0</v>
      </c>
      <c r="M3045" s="194">
        <f t="shared" si="237"/>
        <v>5.7127803579071044</v>
      </c>
      <c r="N3045" s="194">
        <f t="shared" si="238"/>
        <v>5.7127803579071044</v>
      </c>
    </row>
    <row r="3046" spans="5:14" x14ac:dyDescent="0.25">
      <c r="E3046" s="220">
        <f t="shared" si="239"/>
        <v>46629</v>
      </c>
      <c r="F3046" s="219">
        <f xml:space="preserve"> InpC!$F$28</f>
        <v>4</v>
      </c>
      <c r="G3046" s="217">
        <f t="shared" si="235"/>
        <v>2028</v>
      </c>
      <c r="H3046" s="216">
        <v>5.5660695200577148</v>
      </c>
      <c r="I3046" s="216">
        <v>6.1597425122088767</v>
      </c>
      <c r="J3046" s="194">
        <f t="shared" si="236"/>
        <v>5.8629060161332962</v>
      </c>
      <c r="K3046" s="219">
        <f>InpC!$F$55*100</f>
        <v>0.15</v>
      </c>
      <c r="L3046" s="219">
        <f>InpC!$F$64*100</f>
        <v>0</v>
      </c>
      <c r="M3046" s="194">
        <f t="shared" si="237"/>
        <v>5.7129060161332959</v>
      </c>
      <c r="N3046" s="194">
        <f t="shared" si="238"/>
        <v>5.7129060161332959</v>
      </c>
    </row>
    <row r="3047" spans="5:14" x14ac:dyDescent="0.25">
      <c r="E3047" s="220">
        <f t="shared" si="239"/>
        <v>46630</v>
      </c>
      <c r="F3047" s="219">
        <f xml:space="preserve"> InpC!$F$28</f>
        <v>4</v>
      </c>
      <c r="G3047" s="217">
        <f t="shared" si="235"/>
        <v>2028</v>
      </c>
      <c r="H3047" s="216">
        <v>5.5661110218810927</v>
      </c>
      <c r="I3047" s="216">
        <v>6.1597841305657486</v>
      </c>
      <c r="J3047" s="194">
        <f t="shared" si="236"/>
        <v>5.8629475762234211</v>
      </c>
      <c r="K3047" s="219">
        <f>InpC!$F$55*100</f>
        <v>0.15</v>
      </c>
      <c r="L3047" s="219">
        <f>InpC!$F$64*100</f>
        <v>0</v>
      </c>
      <c r="M3047" s="194">
        <f t="shared" si="237"/>
        <v>5.7129475762234208</v>
      </c>
      <c r="N3047" s="194">
        <f t="shared" si="238"/>
        <v>5.7129475762234208</v>
      </c>
    </row>
    <row r="3048" spans="5:14" x14ac:dyDescent="0.25">
      <c r="E3048" s="220">
        <f t="shared" si="239"/>
        <v>46631</v>
      </c>
      <c r="F3048" s="219">
        <f xml:space="preserve"> InpC!$F$28</f>
        <v>4</v>
      </c>
      <c r="G3048" s="217">
        <f t="shared" si="235"/>
        <v>2028</v>
      </c>
      <c r="H3048" s="216">
        <v>5.5661526541098238</v>
      </c>
      <c r="I3048" s="216">
        <v>6.1598258796941252</v>
      </c>
      <c r="J3048" s="194">
        <f t="shared" si="236"/>
        <v>5.862989266901975</v>
      </c>
      <c r="K3048" s="219">
        <f>InpC!$F$55*100</f>
        <v>0.15</v>
      </c>
      <c r="L3048" s="219">
        <f>InpC!$F$64*100</f>
        <v>0</v>
      </c>
      <c r="M3048" s="194">
        <f t="shared" si="237"/>
        <v>5.7129892669019746</v>
      </c>
      <c r="N3048" s="194">
        <f t="shared" si="238"/>
        <v>5.7129892669019746</v>
      </c>
    </row>
    <row r="3049" spans="5:14" x14ac:dyDescent="0.25">
      <c r="E3049" s="220">
        <f t="shared" si="239"/>
        <v>46632</v>
      </c>
      <c r="F3049" s="219">
        <f xml:space="preserve"> InpC!$F$28</f>
        <v>4</v>
      </c>
      <c r="G3049" s="217">
        <f t="shared" si="235"/>
        <v>2028</v>
      </c>
      <c r="H3049" s="216">
        <v>5.5661939312426911</v>
      </c>
      <c r="I3049" s="216">
        <v>6.1598672727295245</v>
      </c>
      <c r="J3049" s="194">
        <f t="shared" si="236"/>
        <v>5.8630306019861074</v>
      </c>
      <c r="K3049" s="219">
        <f>InpC!$F$55*100</f>
        <v>0.15</v>
      </c>
      <c r="L3049" s="219">
        <f>InpC!$F$64*100</f>
        <v>0</v>
      </c>
      <c r="M3049" s="194">
        <f t="shared" si="237"/>
        <v>5.713030601986107</v>
      </c>
      <c r="N3049" s="194">
        <f t="shared" si="238"/>
        <v>5.713030601986107</v>
      </c>
    </row>
    <row r="3050" spans="5:14" x14ac:dyDescent="0.25">
      <c r="E3050" s="220">
        <f t="shared" si="239"/>
        <v>46633</v>
      </c>
      <c r="F3050" s="219">
        <f xml:space="preserve"> InpC!$F$28</f>
        <v>4</v>
      </c>
      <c r="G3050" s="217">
        <f t="shared" si="235"/>
        <v>2028</v>
      </c>
      <c r="H3050" s="216">
        <v>5.5662351026706025</v>
      </c>
      <c r="I3050" s="216">
        <v>6.1599085597631609</v>
      </c>
      <c r="J3050" s="194">
        <f t="shared" si="236"/>
        <v>5.8630718312168817</v>
      </c>
      <c r="K3050" s="219">
        <f>InpC!$F$55*100</f>
        <v>0.15</v>
      </c>
      <c r="L3050" s="219">
        <f>InpC!$F$64*100</f>
        <v>0</v>
      </c>
      <c r="M3050" s="194">
        <f t="shared" si="237"/>
        <v>5.7130718312168813</v>
      </c>
      <c r="N3050" s="194">
        <f t="shared" si="238"/>
        <v>5.7130718312168813</v>
      </c>
    </row>
    <row r="3051" spans="5:14" x14ac:dyDescent="0.25">
      <c r="E3051" s="220">
        <f t="shared" si="239"/>
        <v>46636</v>
      </c>
      <c r="F3051" s="219">
        <f xml:space="preserve"> InpC!$F$28</f>
        <v>4</v>
      </c>
      <c r="G3051" s="217">
        <f t="shared" si="235"/>
        <v>2028</v>
      </c>
      <c r="H3051" s="216">
        <v>5.5663585169221763</v>
      </c>
      <c r="I3051" s="216">
        <v>6.1600323205508456</v>
      </c>
      <c r="J3051" s="194">
        <f t="shared" si="236"/>
        <v>5.8631954187365114</v>
      </c>
      <c r="K3051" s="219">
        <f>InpC!$F$55*100</f>
        <v>0.15</v>
      </c>
      <c r="L3051" s="219">
        <f>InpC!$F$64*100</f>
        <v>0</v>
      </c>
      <c r="M3051" s="194">
        <f t="shared" si="237"/>
        <v>5.713195418736511</v>
      </c>
      <c r="N3051" s="194">
        <f t="shared" si="238"/>
        <v>5.713195418736511</v>
      </c>
    </row>
    <row r="3052" spans="5:14" x14ac:dyDescent="0.25">
      <c r="E3052" s="220">
        <f t="shared" si="239"/>
        <v>46637</v>
      </c>
      <c r="F3052" s="219">
        <f xml:space="preserve"> InpC!$F$28</f>
        <v>4</v>
      </c>
      <c r="G3052" s="217">
        <f t="shared" si="235"/>
        <v>2028</v>
      </c>
      <c r="H3052" s="216">
        <v>5.5663995543687506</v>
      </c>
      <c r="I3052" s="216">
        <v>6.1600734732268014</v>
      </c>
      <c r="J3052" s="194">
        <f t="shared" si="236"/>
        <v>5.8632365137977764</v>
      </c>
      <c r="K3052" s="219">
        <f>InpC!$F$55*100</f>
        <v>0.15</v>
      </c>
      <c r="L3052" s="219">
        <f>InpC!$F$64*100</f>
        <v>0</v>
      </c>
      <c r="M3052" s="194">
        <f t="shared" si="237"/>
        <v>5.7132365137977761</v>
      </c>
      <c r="N3052" s="194">
        <f t="shared" si="238"/>
        <v>5.7132365137977761</v>
      </c>
    </row>
    <row r="3053" spans="5:14" x14ac:dyDescent="0.25">
      <c r="E3053" s="220">
        <f t="shared" si="239"/>
        <v>46638</v>
      </c>
      <c r="F3053" s="219">
        <f xml:space="preserve"> InpC!$F$28</f>
        <v>4</v>
      </c>
      <c r="G3053" s="217">
        <f t="shared" si="235"/>
        <v>2028</v>
      </c>
      <c r="H3053" s="216">
        <v>5.5664405086481628</v>
      </c>
      <c r="I3053" s="216">
        <v>6.1601145425020931</v>
      </c>
      <c r="J3053" s="194">
        <f t="shared" si="236"/>
        <v>5.8632775255751284</v>
      </c>
      <c r="K3053" s="219">
        <f>InpC!$F$55*100</f>
        <v>0.15</v>
      </c>
      <c r="L3053" s="219">
        <f>InpC!$F$64*100</f>
        <v>0</v>
      </c>
      <c r="M3053" s="194">
        <f t="shared" si="237"/>
        <v>5.713277525575128</v>
      </c>
      <c r="N3053" s="194">
        <f t="shared" si="238"/>
        <v>5.713277525575128</v>
      </c>
    </row>
    <row r="3054" spans="5:14" x14ac:dyDescent="0.25">
      <c r="E3054" s="220">
        <f t="shared" si="239"/>
        <v>46639</v>
      </c>
      <c r="F3054" s="219">
        <f xml:space="preserve"> InpC!$F$28</f>
        <v>4</v>
      </c>
      <c r="G3054" s="217">
        <f t="shared" si="235"/>
        <v>2028</v>
      </c>
      <c r="H3054" s="216">
        <v>5.5664811388196123</v>
      </c>
      <c r="I3054" s="216">
        <v>6.1601552867592613</v>
      </c>
      <c r="J3054" s="194">
        <f t="shared" si="236"/>
        <v>5.8633182127894372</v>
      </c>
      <c r="K3054" s="219">
        <f>InpC!$F$55*100</f>
        <v>0.15</v>
      </c>
      <c r="L3054" s="219">
        <f>InpC!$F$64*100</f>
        <v>0</v>
      </c>
      <c r="M3054" s="194">
        <f t="shared" si="237"/>
        <v>5.7133182127894369</v>
      </c>
      <c r="N3054" s="194">
        <f t="shared" si="238"/>
        <v>5.7133182127894369</v>
      </c>
    </row>
    <row r="3055" spans="5:14" x14ac:dyDescent="0.25">
      <c r="E3055" s="220">
        <f t="shared" si="239"/>
        <v>46640</v>
      </c>
      <c r="F3055" s="219">
        <f xml:space="preserve"> InpC!$F$28</f>
        <v>4</v>
      </c>
      <c r="G3055" s="217">
        <f t="shared" si="235"/>
        <v>2028</v>
      </c>
      <c r="H3055" s="216">
        <v>5.5665219392387888</v>
      </c>
      <c r="I3055" s="216">
        <v>6.1601962017422629</v>
      </c>
      <c r="J3055" s="194">
        <f t="shared" si="236"/>
        <v>5.8633590704905263</v>
      </c>
      <c r="K3055" s="219">
        <f>InpC!$F$55*100</f>
        <v>0.15</v>
      </c>
      <c r="L3055" s="219">
        <f>InpC!$F$64*100</f>
        <v>0</v>
      </c>
      <c r="M3055" s="194">
        <f t="shared" si="237"/>
        <v>5.7133590704905259</v>
      </c>
      <c r="N3055" s="194">
        <f t="shared" si="238"/>
        <v>5.7133590704905259</v>
      </c>
    </row>
    <row r="3056" spans="5:14" x14ac:dyDescent="0.25">
      <c r="E3056" s="220">
        <f t="shared" si="239"/>
        <v>46643</v>
      </c>
      <c r="F3056" s="219">
        <f xml:space="preserve"> InpC!$F$28</f>
        <v>4</v>
      </c>
      <c r="G3056" s="217">
        <f t="shared" si="235"/>
        <v>2028</v>
      </c>
      <c r="H3056" s="216">
        <v>5.5666434465363679</v>
      </c>
      <c r="I3056" s="216">
        <v>6.1603180502209254</v>
      </c>
      <c r="J3056" s="194">
        <f t="shared" si="236"/>
        <v>5.8634807483786471</v>
      </c>
      <c r="K3056" s="219">
        <f>InpC!$F$55*100</f>
        <v>0.15</v>
      </c>
      <c r="L3056" s="219">
        <f>InpC!$F$64*100</f>
        <v>0</v>
      </c>
      <c r="M3056" s="194">
        <f t="shared" si="237"/>
        <v>5.7134807483786467</v>
      </c>
      <c r="N3056" s="194">
        <f t="shared" si="238"/>
        <v>5.7134807483786467</v>
      </c>
    </row>
    <row r="3057" spans="5:14" x14ac:dyDescent="0.25">
      <c r="E3057" s="220">
        <f t="shared" si="239"/>
        <v>46644</v>
      </c>
      <c r="F3057" s="219">
        <f xml:space="preserve"> InpC!$F$28</f>
        <v>4</v>
      </c>
      <c r="G3057" s="217">
        <f t="shared" si="235"/>
        <v>2028</v>
      </c>
      <c r="H3057" s="216">
        <v>5.5666837473933306</v>
      </c>
      <c r="I3057" s="216">
        <v>6.1603584642388798</v>
      </c>
      <c r="J3057" s="194">
        <f t="shared" si="236"/>
        <v>5.8635211058161048</v>
      </c>
      <c r="K3057" s="219">
        <f>InpC!$F$55*100</f>
        <v>0.15</v>
      </c>
      <c r="L3057" s="219">
        <f>InpC!$F$64*100</f>
        <v>0</v>
      </c>
      <c r="M3057" s="194">
        <f t="shared" si="237"/>
        <v>5.7135211058161044</v>
      </c>
      <c r="N3057" s="194">
        <f t="shared" si="238"/>
        <v>5.7135211058161044</v>
      </c>
    </row>
    <row r="3058" spans="5:14" x14ac:dyDescent="0.25">
      <c r="E3058" s="220">
        <f t="shared" si="239"/>
        <v>46645</v>
      </c>
      <c r="F3058" s="219">
        <f xml:space="preserve"> InpC!$F$28</f>
        <v>4</v>
      </c>
      <c r="G3058" s="217">
        <f t="shared" si="235"/>
        <v>2028</v>
      </c>
      <c r="H3058" s="216">
        <v>5.5667242406328921</v>
      </c>
      <c r="I3058" s="216">
        <v>6.1603990711796008</v>
      </c>
      <c r="J3058" s="194">
        <f t="shared" si="236"/>
        <v>5.8635616559062465</v>
      </c>
      <c r="K3058" s="219">
        <f>InpC!$F$55*100</f>
        <v>0.15</v>
      </c>
      <c r="L3058" s="219">
        <f>InpC!$F$64*100</f>
        <v>0</v>
      </c>
      <c r="M3058" s="194">
        <f t="shared" si="237"/>
        <v>5.7135616559062461</v>
      </c>
      <c r="N3058" s="194">
        <f t="shared" si="238"/>
        <v>5.7135616559062461</v>
      </c>
    </row>
    <row r="3059" spans="5:14" x14ac:dyDescent="0.25">
      <c r="E3059" s="220">
        <f t="shared" si="239"/>
        <v>46646</v>
      </c>
      <c r="F3059" s="219">
        <f xml:space="preserve"> InpC!$F$28</f>
        <v>4</v>
      </c>
      <c r="G3059" s="217">
        <f t="shared" si="235"/>
        <v>2028</v>
      </c>
      <c r="H3059" s="216">
        <v>5.566764440752503</v>
      </c>
      <c r="I3059" s="216">
        <v>6.1604393841772742</v>
      </c>
      <c r="J3059" s="194">
        <f t="shared" si="236"/>
        <v>5.8636019124648886</v>
      </c>
      <c r="K3059" s="219">
        <f>InpC!$F$55*100</f>
        <v>0.15</v>
      </c>
      <c r="L3059" s="219">
        <f>InpC!$F$64*100</f>
        <v>0</v>
      </c>
      <c r="M3059" s="194">
        <f t="shared" si="237"/>
        <v>5.7136019124648882</v>
      </c>
      <c r="N3059" s="194">
        <f t="shared" si="238"/>
        <v>5.7136019124648882</v>
      </c>
    </row>
    <row r="3060" spans="5:14" x14ac:dyDescent="0.25">
      <c r="E3060" s="220">
        <f t="shared" si="239"/>
        <v>46647</v>
      </c>
      <c r="F3060" s="219">
        <f xml:space="preserve"> InpC!$F$28</f>
        <v>4</v>
      </c>
      <c r="G3060" s="217">
        <f t="shared" si="235"/>
        <v>2028</v>
      </c>
      <c r="H3060" s="216">
        <v>5.5668045971438262</v>
      </c>
      <c r="I3060" s="216">
        <v>6.1604796533238249</v>
      </c>
      <c r="J3060" s="194">
        <f t="shared" si="236"/>
        <v>5.8636421252338256</v>
      </c>
      <c r="K3060" s="219">
        <f>InpC!$F$55*100</f>
        <v>0.15</v>
      </c>
      <c r="L3060" s="219">
        <f>InpC!$F$64*100</f>
        <v>0</v>
      </c>
      <c r="M3060" s="194">
        <f t="shared" si="237"/>
        <v>5.7136421252338252</v>
      </c>
      <c r="N3060" s="194">
        <f t="shared" si="238"/>
        <v>5.7136421252338252</v>
      </c>
    </row>
    <row r="3061" spans="5:14" x14ac:dyDescent="0.25">
      <c r="E3061" s="220">
        <f t="shared" si="239"/>
        <v>46650</v>
      </c>
      <c r="F3061" s="219">
        <f xml:space="preserve"> InpC!$F$28</f>
        <v>4</v>
      </c>
      <c r="G3061" s="217">
        <f t="shared" si="235"/>
        <v>2028</v>
      </c>
      <c r="H3061" s="216">
        <v>5.5669253381471773</v>
      </c>
      <c r="I3061" s="216">
        <v>6.1606007333561807</v>
      </c>
      <c r="J3061" s="194">
        <f t="shared" si="236"/>
        <v>5.8637630357516795</v>
      </c>
      <c r="K3061" s="219">
        <f>InpC!$F$55*100</f>
        <v>0.15</v>
      </c>
      <c r="L3061" s="219">
        <f>InpC!$F$64*100</f>
        <v>0</v>
      </c>
      <c r="M3061" s="194">
        <f t="shared" si="237"/>
        <v>5.7137630357516791</v>
      </c>
      <c r="N3061" s="194">
        <f t="shared" si="238"/>
        <v>5.7137630357516791</v>
      </c>
    </row>
    <row r="3062" spans="5:14" x14ac:dyDescent="0.25">
      <c r="E3062" s="220">
        <f t="shared" si="239"/>
        <v>46651</v>
      </c>
      <c r="F3062" s="219">
        <f xml:space="preserve"> InpC!$F$28</f>
        <v>4</v>
      </c>
      <c r="G3062" s="217">
        <f t="shared" si="235"/>
        <v>2028</v>
      </c>
      <c r="H3062" s="216">
        <v>5.5669653638946937</v>
      </c>
      <c r="I3062" s="216">
        <v>6.1606408714920402</v>
      </c>
      <c r="J3062" s="194">
        <f t="shared" si="236"/>
        <v>5.8638031176933669</v>
      </c>
      <c r="K3062" s="219">
        <f>InpC!$F$55*100</f>
        <v>0.15</v>
      </c>
      <c r="L3062" s="219">
        <f>InpC!$F$64*100</f>
        <v>0</v>
      </c>
      <c r="M3062" s="194">
        <f t="shared" si="237"/>
        <v>5.7138031176933666</v>
      </c>
      <c r="N3062" s="194">
        <f t="shared" si="238"/>
        <v>5.7138031176933666</v>
      </c>
    </row>
    <row r="3063" spans="5:14" x14ac:dyDescent="0.25">
      <c r="E3063" s="220">
        <f t="shared" si="239"/>
        <v>46652</v>
      </c>
      <c r="F3063" s="219">
        <f xml:space="preserve"> InpC!$F$28</f>
        <v>4</v>
      </c>
      <c r="G3063" s="217">
        <f t="shared" si="235"/>
        <v>2028</v>
      </c>
      <c r="H3063" s="216">
        <v>5.567005368048572</v>
      </c>
      <c r="I3063" s="216">
        <v>6.1606809879736213</v>
      </c>
      <c r="J3063" s="194">
        <f t="shared" si="236"/>
        <v>5.8638431780110967</v>
      </c>
      <c r="K3063" s="219">
        <f>InpC!$F$55*100</f>
        <v>0.15</v>
      </c>
      <c r="L3063" s="219">
        <f>InpC!$F$64*100</f>
        <v>0</v>
      </c>
      <c r="M3063" s="194">
        <f t="shared" si="237"/>
        <v>5.7138431780110963</v>
      </c>
      <c r="N3063" s="194">
        <f t="shared" si="238"/>
        <v>5.7138431780110963</v>
      </c>
    </row>
    <row r="3064" spans="5:14" x14ac:dyDescent="0.25">
      <c r="E3064" s="220">
        <f t="shared" si="239"/>
        <v>46653</v>
      </c>
      <c r="F3064" s="219">
        <f xml:space="preserve"> InpC!$F$28</f>
        <v>4</v>
      </c>
      <c r="G3064" s="217">
        <f t="shared" si="235"/>
        <v>2028</v>
      </c>
      <c r="H3064" s="216">
        <v>5.5670456000008972</v>
      </c>
      <c r="I3064" s="216">
        <v>6.1607213328932486</v>
      </c>
      <c r="J3064" s="194">
        <f t="shared" si="236"/>
        <v>5.8638834664470725</v>
      </c>
      <c r="K3064" s="219">
        <f>InpC!$F$55*100</f>
        <v>0.15</v>
      </c>
      <c r="L3064" s="219">
        <f>InpC!$F$64*100</f>
        <v>0</v>
      </c>
      <c r="M3064" s="194">
        <f t="shared" si="237"/>
        <v>5.7138834664470721</v>
      </c>
      <c r="N3064" s="194">
        <f t="shared" si="238"/>
        <v>5.7138834664470721</v>
      </c>
    </row>
    <row r="3065" spans="5:14" x14ac:dyDescent="0.25">
      <c r="E3065" s="220">
        <f t="shared" si="239"/>
        <v>46654</v>
      </c>
      <c r="F3065" s="219">
        <f xml:space="preserve"> InpC!$F$28</f>
        <v>4</v>
      </c>
      <c r="G3065" s="217">
        <f t="shared" si="235"/>
        <v>2028</v>
      </c>
      <c r="H3065" s="216">
        <v>5.5670855742484537</v>
      </c>
      <c r="I3065" s="216">
        <v>6.160761419384464</v>
      </c>
      <c r="J3065" s="194">
        <f t="shared" si="236"/>
        <v>5.8639234968164589</v>
      </c>
      <c r="K3065" s="219">
        <f>InpC!$F$55*100</f>
        <v>0.15</v>
      </c>
      <c r="L3065" s="219">
        <f>InpC!$F$64*100</f>
        <v>0</v>
      </c>
      <c r="M3065" s="194">
        <f t="shared" si="237"/>
        <v>5.7139234968164585</v>
      </c>
      <c r="N3065" s="194">
        <f t="shared" si="238"/>
        <v>5.7139234968164585</v>
      </c>
    </row>
    <row r="3066" spans="5:14" x14ac:dyDescent="0.25">
      <c r="E3066" s="220">
        <f t="shared" si="239"/>
        <v>46657</v>
      </c>
      <c r="F3066" s="219">
        <f xml:space="preserve"> InpC!$F$28</f>
        <v>4</v>
      </c>
      <c r="G3066" s="217">
        <f t="shared" si="235"/>
        <v>2028</v>
      </c>
      <c r="H3066" s="216">
        <v>5.5672057097876371</v>
      </c>
      <c r="I3066" s="216">
        <v>6.1608818922520792</v>
      </c>
      <c r="J3066" s="194">
        <f t="shared" si="236"/>
        <v>5.8640438010198581</v>
      </c>
      <c r="K3066" s="219">
        <f>InpC!$F$55*100</f>
        <v>0.15</v>
      </c>
      <c r="L3066" s="219">
        <f>InpC!$F$64*100</f>
        <v>0</v>
      </c>
      <c r="M3066" s="194">
        <f t="shared" si="237"/>
        <v>5.7140438010198578</v>
      </c>
      <c r="N3066" s="194">
        <f t="shared" si="238"/>
        <v>5.7140438010198578</v>
      </c>
    </row>
    <row r="3067" spans="5:14" x14ac:dyDescent="0.25">
      <c r="E3067" s="220">
        <f t="shared" si="239"/>
        <v>46658</v>
      </c>
      <c r="F3067" s="219">
        <f xml:space="preserve"> InpC!$F$28</f>
        <v>4</v>
      </c>
      <c r="G3067" s="217">
        <f t="shared" si="235"/>
        <v>2028</v>
      </c>
      <c r="H3067" s="216">
        <v>5.5672459223112813</v>
      </c>
      <c r="I3067" s="216">
        <v>6.1609222176883804</v>
      </c>
      <c r="J3067" s="194">
        <f t="shared" si="236"/>
        <v>5.8640840699998309</v>
      </c>
      <c r="K3067" s="219">
        <f>InpC!$F$55*100</f>
        <v>0.15</v>
      </c>
      <c r="L3067" s="219">
        <f>InpC!$F$64*100</f>
        <v>0</v>
      </c>
      <c r="M3067" s="194">
        <f t="shared" si="237"/>
        <v>5.7140840699998305</v>
      </c>
      <c r="N3067" s="194">
        <f t="shared" si="238"/>
        <v>5.7140840699998305</v>
      </c>
    </row>
    <row r="3068" spans="5:14" x14ac:dyDescent="0.25">
      <c r="E3068" s="220">
        <f t="shared" si="239"/>
        <v>46659</v>
      </c>
      <c r="F3068" s="219">
        <f xml:space="preserve"> InpC!$F$28</f>
        <v>4</v>
      </c>
      <c r="G3068" s="217">
        <f t="shared" si="235"/>
        <v>2028</v>
      </c>
      <c r="H3068" s="216">
        <v>5.5672858992646956</v>
      </c>
      <c r="I3068" s="216">
        <v>6.1609623068929587</v>
      </c>
      <c r="J3068" s="194">
        <f t="shared" si="236"/>
        <v>5.8641241030788276</v>
      </c>
      <c r="K3068" s="219">
        <f>InpC!$F$55*100</f>
        <v>0.15</v>
      </c>
      <c r="L3068" s="219">
        <f>InpC!$F$64*100</f>
        <v>0</v>
      </c>
      <c r="M3068" s="194">
        <f t="shared" si="237"/>
        <v>5.7141241030788272</v>
      </c>
      <c r="N3068" s="194">
        <f t="shared" si="238"/>
        <v>5.7141241030788272</v>
      </c>
    </row>
    <row r="3069" spans="5:14" x14ac:dyDescent="0.25">
      <c r="E3069" s="220">
        <f t="shared" si="239"/>
        <v>46660</v>
      </c>
      <c r="F3069" s="219">
        <f xml:space="preserve"> InpC!$F$28</f>
        <v>4</v>
      </c>
      <c r="G3069" s="217">
        <f t="shared" si="235"/>
        <v>2028</v>
      </c>
      <c r="H3069" s="216">
        <v>5.5673261350056569</v>
      </c>
      <c r="I3069" s="216">
        <v>6.1610026556117248</v>
      </c>
      <c r="J3069" s="194">
        <f t="shared" si="236"/>
        <v>5.8641643953086913</v>
      </c>
      <c r="K3069" s="219">
        <f>InpC!$F$55*100</f>
        <v>0.15</v>
      </c>
      <c r="L3069" s="219">
        <f>InpC!$F$64*100</f>
        <v>0</v>
      </c>
      <c r="M3069" s="194">
        <f t="shared" si="237"/>
        <v>5.7141643953086909</v>
      </c>
      <c r="N3069" s="194">
        <f t="shared" si="238"/>
        <v>5.7141643953086909</v>
      </c>
    </row>
    <row r="3070" spans="5:14" x14ac:dyDescent="0.25">
      <c r="E3070" s="220">
        <f t="shared" si="239"/>
        <v>46661</v>
      </c>
      <c r="F3070" s="219">
        <f xml:space="preserve"> InpC!$F$28</f>
        <v>4</v>
      </c>
      <c r="G3070" s="217">
        <f t="shared" si="235"/>
        <v>2028</v>
      </c>
      <c r="H3070" s="216">
        <v>5.5673661440301947</v>
      </c>
      <c r="I3070" s="216">
        <v>6.1610427769774434</v>
      </c>
      <c r="J3070" s="194">
        <f t="shared" si="236"/>
        <v>5.864204460503819</v>
      </c>
      <c r="K3070" s="219">
        <f>InpC!$F$55*100</f>
        <v>0.15</v>
      </c>
      <c r="L3070" s="219">
        <f>InpC!$F$64*100</f>
        <v>0</v>
      </c>
      <c r="M3070" s="194">
        <f t="shared" si="237"/>
        <v>5.7142044605038187</v>
      </c>
      <c r="N3070" s="194">
        <f t="shared" si="238"/>
        <v>5.7142044605038187</v>
      </c>
    </row>
    <row r="3071" spans="5:14" x14ac:dyDescent="0.25">
      <c r="E3071" s="220">
        <f t="shared" si="239"/>
        <v>46664</v>
      </c>
      <c r="F3071" s="219">
        <f xml:space="preserve"> InpC!$F$28</f>
        <v>4</v>
      </c>
      <c r="G3071" s="217">
        <f t="shared" si="235"/>
        <v>2028</v>
      </c>
      <c r="H3071" s="216">
        <v>5.5674865698335241</v>
      </c>
      <c r="I3071" s="216">
        <v>6.1611635409237753</v>
      </c>
      <c r="J3071" s="194">
        <f t="shared" si="236"/>
        <v>5.8643250553786501</v>
      </c>
      <c r="K3071" s="219">
        <f>InpC!$F$55*100</f>
        <v>0.15</v>
      </c>
      <c r="L3071" s="219">
        <f>InpC!$F$64*100</f>
        <v>0</v>
      </c>
      <c r="M3071" s="194">
        <f t="shared" si="237"/>
        <v>5.7143250553786498</v>
      </c>
      <c r="N3071" s="194">
        <f t="shared" si="238"/>
        <v>5.7143250553786498</v>
      </c>
    </row>
    <row r="3072" spans="5:14" x14ac:dyDescent="0.25">
      <c r="E3072" s="220">
        <f t="shared" si="239"/>
        <v>46665</v>
      </c>
      <c r="F3072" s="219">
        <f xml:space="preserve"> InpC!$F$28</f>
        <v>4</v>
      </c>
      <c r="G3072" s="217">
        <f t="shared" si="235"/>
        <v>2028</v>
      </c>
      <c r="H3072" s="216">
        <v>5.567526941089751</v>
      </c>
      <c r="I3072" s="216">
        <v>6.1612040255381917</v>
      </c>
      <c r="J3072" s="194">
        <f t="shared" si="236"/>
        <v>5.8643654833139713</v>
      </c>
      <c r="K3072" s="219">
        <f>InpC!$F$55*100</f>
        <v>0.15</v>
      </c>
      <c r="L3072" s="219">
        <f>InpC!$F$64*100</f>
        <v>0</v>
      </c>
      <c r="M3072" s="194">
        <f t="shared" si="237"/>
        <v>5.714365483313971</v>
      </c>
      <c r="N3072" s="194">
        <f t="shared" si="238"/>
        <v>5.714365483313971</v>
      </c>
    </row>
    <row r="3073" spans="5:14" x14ac:dyDescent="0.25">
      <c r="E3073" s="220">
        <f t="shared" si="239"/>
        <v>46666</v>
      </c>
      <c r="F3073" s="219">
        <f xml:space="preserve"> InpC!$F$28</f>
        <v>4</v>
      </c>
      <c r="G3073" s="217">
        <f t="shared" si="235"/>
        <v>2028</v>
      </c>
      <c r="H3073" s="216">
        <v>5.5675671077643152</v>
      </c>
      <c r="I3073" s="216">
        <v>6.161244304996516</v>
      </c>
      <c r="J3073" s="194">
        <f t="shared" si="236"/>
        <v>5.8644057063804151</v>
      </c>
      <c r="K3073" s="219">
        <f>InpC!$F$55*100</f>
        <v>0.15</v>
      </c>
      <c r="L3073" s="219">
        <f>InpC!$F$64*100</f>
        <v>0</v>
      </c>
      <c r="M3073" s="194">
        <f t="shared" si="237"/>
        <v>5.7144057063804148</v>
      </c>
      <c r="N3073" s="194">
        <f t="shared" si="238"/>
        <v>5.7144057063804148</v>
      </c>
    </row>
    <row r="3074" spans="5:14" x14ac:dyDescent="0.25">
      <c r="E3074" s="220">
        <f t="shared" si="239"/>
        <v>46667</v>
      </c>
      <c r="F3074" s="219">
        <f xml:space="preserve"> InpC!$F$28</f>
        <v>4</v>
      </c>
      <c r="G3074" s="217">
        <f t="shared" si="235"/>
        <v>2028</v>
      </c>
      <c r="H3074" s="216">
        <v>5.5676075642156153</v>
      </c>
      <c r="I3074" s="216">
        <v>6.1612848750451699</v>
      </c>
      <c r="J3074" s="194">
        <f t="shared" si="236"/>
        <v>5.864446219630393</v>
      </c>
      <c r="K3074" s="219">
        <f>InpC!$F$55*100</f>
        <v>0.15</v>
      </c>
      <c r="L3074" s="219">
        <f>InpC!$F$64*100</f>
        <v>0</v>
      </c>
      <c r="M3074" s="194">
        <f t="shared" si="237"/>
        <v>5.7144462196303927</v>
      </c>
      <c r="N3074" s="194">
        <f t="shared" si="238"/>
        <v>5.7144462196303927</v>
      </c>
    </row>
    <row r="3075" spans="5:14" x14ac:dyDescent="0.25">
      <c r="E3075" s="220">
        <f t="shared" si="239"/>
        <v>46668</v>
      </c>
      <c r="F3075" s="219">
        <f xml:space="preserve"> InpC!$F$28</f>
        <v>4</v>
      </c>
      <c r="G3075" s="217">
        <f t="shared" si="235"/>
        <v>2028</v>
      </c>
      <c r="H3075" s="216">
        <v>5.5676478249390815</v>
      </c>
      <c r="I3075" s="216">
        <v>6.1613252488164072</v>
      </c>
      <c r="J3075" s="194">
        <f t="shared" si="236"/>
        <v>5.8644865368777443</v>
      </c>
      <c r="K3075" s="219">
        <f>InpC!$F$55*100</f>
        <v>0.15</v>
      </c>
      <c r="L3075" s="219">
        <f>InpC!$F$64*100</f>
        <v>0</v>
      </c>
      <c r="M3075" s="194">
        <f t="shared" si="237"/>
        <v>5.714486536877744</v>
      </c>
      <c r="N3075" s="194">
        <f t="shared" si="238"/>
        <v>5.714486536877744</v>
      </c>
    </row>
    <row r="3076" spans="5:14" x14ac:dyDescent="0.25">
      <c r="E3076" s="220">
        <f t="shared" si="239"/>
        <v>46671</v>
      </c>
      <c r="F3076" s="219">
        <f xml:space="preserve"> InpC!$F$28</f>
        <v>4</v>
      </c>
      <c r="G3076" s="217">
        <f t="shared" si="235"/>
        <v>2028</v>
      </c>
      <c r="H3076" s="216">
        <v>5.5677691917733307</v>
      </c>
      <c r="I3076" s="216">
        <v>6.1614469564355234</v>
      </c>
      <c r="J3076" s="194">
        <f t="shared" si="236"/>
        <v>5.8646080741044271</v>
      </c>
      <c r="K3076" s="219">
        <f>InpC!$F$55*100</f>
        <v>0.15</v>
      </c>
      <c r="L3076" s="219">
        <f>InpC!$F$64*100</f>
        <v>0</v>
      </c>
      <c r="M3076" s="194">
        <f t="shared" si="237"/>
        <v>5.7146080741044267</v>
      </c>
      <c r="N3076" s="194">
        <f t="shared" si="238"/>
        <v>5.7146080741044267</v>
      </c>
    </row>
    <row r="3077" spans="5:14" x14ac:dyDescent="0.25">
      <c r="E3077" s="220">
        <f t="shared" si="239"/>
        <v>46672</v>
      </c>
      <c r="F3077" s="219">
        <f xml:space="preserve"> InpC!$F$28</f>
        <v>4</v>
      </c>
      <c r="G3077" s="217">
        <f t="shared" si="235"/>
        <v>2028</v>
      </c>
      <c r="H3077" s="216">
        <v>5.5678099386847535</v>
      </c>
      <c r="I3077" s="216">
        <v>6.1614878177598031</v>
      </c>
      <c r="J3077" s="194">
        <f t="shared" si="236"/>
        <v>5.8646488782222779</v>
      </c>
      <c r="K3077" s="219">
        <f>InpC!$F$55*100</f>
        <v>0.15</v>
      </c>
      <c r="L3077" s="219">
        <f>InpC!$F$64*100</f>
        <v>0</v>
      </c>
      <c r="M3077" s="194">
        <f t="shared" si="237"/>
        <v>5.7146488782222775</v>
      </c>
      <c r="N3077" s="194">
        <f t="shared" si="238"/>
        <v>5.7146488782222775</v>
      </c>
    </row>
    <row r="3078" spans="5:14" x14ac:dyDescent="0.25">
      <c r="E3078" s="220">
        <f t="shared" si="239"/>
        <v>46673</v>
      </c>
      <c r="F3078" s="219">
        <f xml:space="preserve"> InpC!$F$28</f>
        <v>4</v>
      </c>
      <c r="G3078" s="217">
        <f t="shared" si="235"/>
        <v>2028</v>
      </c>
      <c r="H3078" s="216">
        <v>5.5678505120031696</v>
      </c>
      <c r="I3078" s="216">
        <v>6.1615285050036217</v>
      </c>
      <c r="J3078" s="194">
        <f t="shared" si="236"/>
        <v>5.8646895085033961</v>
      </c>
      <c r="K3078" s="219">
        <f>InpC!$F$55*100</f>
        <v>0.15</v>
      </c>
      <c r="L3078" s="219">
        <f>InpC!$F$64*100</f>
        <v>0</v>
      </c>
      <c r="M3078" s="194">
        <f t="shared" si="237"/>
        <v>5.7146895085033957</v>
      </c>
      <c r="N3078" s="194">
        <f t="shared" si="238"/>
        <v>5.7146895085033957</v>
      </c>
    </row>
    <row r="3079" spans="5:14" x14ac:dyDescent="0.25">
      <c r="E3079" s="220">
        <f t="shared" si="239"/>
        <v>46674</v>
      </c>
      <c r="F3079" s="219">
        <f xml:space="preserve"> InpC!$F$28</f>
        <v>4</v>
      </c>
      <c r="G3079" s="217">
        <f t="shared" ref="G3079:G3142" si="240">YEAR(E3079) + IF(MONTH(E3079) &gt;= F3079, 1, 0)</f>
        <v>2028</v>
      </c>
      <c r="H3079" s="216">
        <v>5.567891161121663</v>
      </c>
      <c r="I3079" s="216">
        <v>6.1615692682603029</v>
      </c>
      <c r="J3079" s="194">
        <f t="shared" ref="J3079:J3142" si="241">IFERROR(AVERAGE(H3079:I3079),"")</f>
        <v>5.864730214690983</v>
      </c>
      <c r="K3079" s="219">
        <f>InpC!$F$55*100</f>
        <v>0.15</v>
      </c>
      <c r="L3079" s="219">
        <f>InpC!$F$64*100</f>
        <v>0</v>
      </c>
      <c r="M3079" s="194">
        <f t="shared" ref="M3079:M3142" si="242" xml:space="preserve"> IFERROR(J3079 - K3079,"")</f>
        <v>5.7147302146909826</v>
      </c>
      <c r="N3079" s="194">
        <f t="shared" ref="N3079:N3142" si="243">IFERROR(J3079-K3079+L3079,"")</f>
        <v>5.7147302146909826</v>
      </c>
    </row>
    <row r="3080" spans="5:14" x14ac:dyDescent="0.25">
      <c r="E3080" s="220">
        <f t="shared" ref="E3080:E3143" si="244">WORKDAY(E3079,1,)</f>
        <v>46675</v>
      </c>
      <c r="F3080" s="219">
        <f xml:space="preserve"> InpC!$F$28</f>
        <v>4</v>
      </c>
      <c r="G3080" s="217">
        <f t="shared" si="240"/>
        <v>2028</v>
      </c>
      <c r="H3080" s="216">
        <v>5.5679321354333178</v>
      </c>
      <c r="I3080" s="216">
        <v>6.1616103576232817</v>
      </c>
      <c r="J3080" s="194">
        <f t="shared" si="241"/>
        <v>5.8647712465282993</v>
      </c>
      <c r="K3080" s="219">
        <f>InpC!$F$55*100</f>
        <v>0.15</v>
      </c>
      <c r="L3080" s="219">
        <f>InpC!$F$64*100</f>
        <v>0</v>
      </c>
      <c r="M3080" s="194">
        <f t="shared" si="242"/>
        <v>5.7147712465282989</v>
      </c>
      <c r="N3080" s="194">
        <f t="shared" si="243"/>
        <v>5.7147712465282989</v>
      </c>
    </row>
    <row r="3081" spans="5:14" x14ac:dyDescent="0.25">
      <c r="E3081" s="220">
        <f t="shared" si="244"/>
        <v>46678</v>
      </c>
      <c r="F3081" s="219">
        <f xml:space="preserve"> InpC!$F$28</f>
        <v>4</v>
      </c>
      <c r="G3081" s="217">
        <f t="shared" si="240"/>
        <v>2028</v>
      </c>
      <c r="H3081" s="216">
        <v>5.5680553389573006</v>
      </c>
      <c r="I3081" s="216">
        <v>6.1617339070888733</v>
      </c>
      <c r="J3081" s="194">
        <f t="shared" si="241"/>
        <v>5.864894623023087</v>
      </c>
      <c r="K3081" s="219">
        <f>InpC!$F$55*100</f>
        <v>0.15</v>
      </c>
      <c r="L3081" s="219">
        <f>InpC!$F$64*100</f>
        <v>0</v>
      </c>
      <c r="M3081" s="194">
        <f t="shared" si="242"/>
        <v>5.7148946230230866</v>
      </c>
      <c r="N3081" s="194">
        <f t="shared" si="243"/>
        <v>5.7148946230230866</v>
      </c>
    </row>
    <row r="3082" spans="5:14" x14ac:dyDescent="0.25">
      <c r="E3082" s="220">
        <f t="shared" si="244"/>
        <v>46679</v>
      </c>
      <c r="F3082" s="219">
        <f xml:space="preserve"> InpC!$F$28</f>
        <v>4</v>
      </c>
      <c r="G3082" s="217">
        <f t="shared" si="240"/>
        <v>2028</v>
      </c>
      <c r="H3082" s="216">
        <v>5.5680966784547925</v>
      </c>
      <c r="I3082" s="216">
        <v>6.1617753626629801</v>
      </c>
      <c r="J3082" s="194">
        <f t="shared" si="241"/>
        <v>5.8649360205588863</v>
      </c>
      <c r="K3082" s="219">
        <f>InpC!$F$55*100</f>
        <v>0.15</v>
      </c>
      <c r="L3082" s="219">
        <f>InpC!$F$64*100</f>
        <v>0</v>
      </c>
      <c r="M3082" s="194">
        <f t="shared" si="242"/>
        <v>5.7149360205588859</v>
      </c>
      <c r="N3082" s="194">
        <f t="shared" si="243"/>
        <v>5.7149360205588859</v>
      </c>
    </row>
    <row r="3083" spans="5:14" x14ac:dyDescent="0.25">
      <c r="E3083" s="220">
        <f t="shared" si="244"/>
        <v>46680</v>
      </c>
      <c r="F3083" s="219">
        <f xml:space="preserve"> InpC!$F$28</f>
        <v>4</v>
      </c>
      <c r="G3083" s="217">
        <f t="shared" si="240"/>
        <v>2028</v>
      </c>
      <c r="H3083" s="216">
        <v>5.5681378753481336</v>
      </c>
      <c r="I3083" s="216">
        <v>6.1618166752324788</v>
      </c>
      <c r="J3083" s="194">
        <f t="shared" si="241"/>
        <v>5.8649772752903058</v>
      </c>
      <c r="K3083" s="219">
        <f>InpC!$F$55*100</f>
        <v>0.15</v>
      </c>
      <c r="L3083" s="219">
        <f>InpC!$F$64*100</f>
        <v>0</v>
      </c>
      <c r="M3083" s="194">
        <f t="shared" si="242"/>
        <v>5.7149772752903054</v>
      </c>
      <c r="N3083" s="194">
        <f t="shared" si="243"/>
        <v>5.7149772752903054</v>
      </c>
    </row>
    <row r="3084" spans="5:14" x14ac:dyDescent="0.25">
      <c r="E3084" s="220">
        <f t="shared" si="244"/>
        <v>46681</v>
      </c>
      <c r="F3084" s="219">
        <f xml:space="preserve"> InpC!$F$28</f>
        <v>4</v>
      </c>
      <c r="G3084" s="217">
        <f t="shared" si="240"/>
        <v>2028</v>
      </c>
      <c r="H3084" s="216">
        <v>5.5681791790307411</v>
      </c>
      <c r="I3084" s="216">
        <v>6.1618580948910484</v>
      </c>
      <c r="J3084" s="194">
        <f t="shared" si="241"/>
        <v>5.8650186369608948</v>
      </c>
      <c r="K3084" s="219">
        <f>InpC!$F$55*100</f>
        <v>0.15</v>
      </c>
      <c r="L3084" s="219">
        <f>InpC!$F$64*100</f>
        <v>0</v>
      </c>
      <c r="M3084" s="194">
        <f t="shared" si="242"/>
        <v>5.7150186369608944</v>
      </c>
      <c r="N3084" s="194">
        <f t="shared" si="243"/>
        <v>5.7150186369608944</v>
      </c>
    </row>
    <row r="3085" spans="5:14" x14ac:dyDescent="0.25">
      <c r="E3085" s="220">
        <f t="shared" si="244"/>
        <v>46682</v>
      </c>
      <c r="F3085" s="219">
        <f xml:space="preserve"> InpC!$F$28</f>
        <v>4</v>
      </c>
      <c r="G3085" s="217">
        <f t="shared" si="240"/>
        <v>2028</v>
      </c>
      <c r="H3085" s="216">
        <v>5.5682208388960541</v>
      </c>
      <c r="I3085" s="216">
        <v>6.1618998717325013</v>
      </c>
      <c r="J3085" s="194">
        <f t="shared" si="241"/>
        <v>5.8650603553142773</v>
      </c>
      <c r="K3085" s="219">
        <f>InpC!$F$55*100</f>
        <v>0.15</v>
      </c>
      <c r="L3085" s="219">
        <f>InpC!$F$64*100</f>
        <v>0</v>
      </c>
      <c r="M3085" s="194">
        <f t="shared" si="242"/>
        <v>5.7150603553142769</v>
      </c>
      <c r="N3085" s="194">
        <f t="shared" si="243"/>
        <v>5.7150603553142769</v>
      </c>
    </row>
    <row r="3086" spans="5:14" x14ac:dyDescent="0.25">
      <c r="E3086" s="220">
        <f t="shared" si="244"/>
        <v>46685</v>
      </c>
      <c r="F3086" s="219">
        <f xml:space="preserve"> InpC!$F$28</f>
        <v>4</v>
      </c>
      <c r="G3086" s="217">
        <f t="shared" si="240"/>
        <v>2028</v>
      </c>
      <c r="H3086" s="216">
        <v>5.5683460401274365</v>
      </c>
      <c r="I3086" s="216">
        <v>6.1620254245143613</v>
      </c>
      <c r="J3086" s="194">
        <f t="shared" si="241"/>
        <v>5.8651857323208993</v>
      </c>
      <c r="K3086" s="219">
        <f>InpC!$F$55*100</f>
        <v>0.15</v>
      </c>
      <c r="L3086" s="219">
        <f>InpC!$F$64*100</f>
        <v>0</v>
      </c>
      <c r="M3086" s="194">
        <f t="shared" si="242"/>
        <v>5.715185732320899</v>
      </c>
      <c r="N3086" s="194">
        <f t="shared" si="243"/>
        <v>5.715185732320899</v>
      </c>
    </row>
    <row r="3087" spans="5:14" x14ac:dyDescent="0.25">
      <c r="E3087" s="220">
        <f t="shared" si="244"/>
        <v>46686</v>
      </c>
      <c r="F3087" s="219">
        <f xml:space="preserve"> InpC!$F$28</f>
        <v>4</v>
      </c>
      <c r="G3087" s="217">
        <f t="shared" si="240"/>
        <v>2028</v>
      </c>
      <c r="H3087" s="216">
        <v>5.5683881891287035</v>
      </c>
      <c r="I3087" s="216">
        <v>6.162067691865003</v>
      </c>
      <c r="J3087" s="194">
        <f t="shared" si="241"/>
        <v>5.8652279404968528</v>
      </c>
      <c r="K3087" s="219">
        <f>InpC!$F$55*100</f>
        <v>0.15</v>
      </c>
      <c r="L3087" s="219">
        <f>InpC!$F$64*100</f>
        <v>0</v>
      </c>
      <c r="M3087" s="194">
        <f t="shared" si="242"/>
        <v>5.7152279404968525</v>
      </c>
      <c r="N3087" s="194">
        <f t="shared" si="243"/>
        <v>5.7152279404968525</v>
      </c>
    </row>
    <row r="3088" spans="5:14" x14ac:dyDescent="0.25">
      <c r="E3088" s="220">
        <f t="shared" si="244"/>
        <v>46687</v>
      </c>
      <c r="F3088" s="219">
        <f xml:space="preserve"> InpC!$F$28</f>
        <v>4</v>
      </c>
      <c r="G3088" s="217">
        <f t="shared" si="240"/>
        <v>2028</v>
      </c>
      <c r="H3088" s="216">
        <v>5.5684302265148311</v>
      </c>
      <c r="I3088" s="216">
        <v>6.1621098472872005</v>
      </c>
      <c r="J3088" s="194">
        <f t="shared" si="241"/>
        <v>5.8652700369010162</v>
      </c>
      <c r="K3088" s="219">
        <f>InpC!$F$55*100</f>
        <v>0.15</v>
      </c>
      <c r="L3088" s="219">
        <f>InpC!$F$64*100</f>
        <v>0</v>
      </c>
      <c r="M3088" s="194">
        <f t="shared" si="242"/>
        <v>5.7152700369010159</v>
      </c>
      <c r="N3088" s="194">
        <f t="shared" si="243"/>
        <v>5.7152700369010159</v>
      </c>
    </row>
    <row r="3089" spans="5:14" x14ac:dyDescent="0.25">
      <c r="E3089" s="220">
        <f t="shared" si="244"/>
        <v>46688</v>
      </c>
      <c r="F3089" s="219">
        <f xml:space="preserve"> InpC!$F$28</f>
        <v>4</v>
      </c>
      <c r="G3089" s="217">
        <f t="shared" si="240"/>
        <v>2028</v>
      </c>
      <c r="H3089" s="216">
        <v>5.5684724016795473</v>
      </c>
      <c r="I3089" s="216">
        <v>6.1621521408747659</v>
      </c>
      <c r="J3089" s="194">
        <f t="shared" si="241"/>
        <v>5.8653122712771566</v>
      </c>
      <c r="K3089" s="219">
        <f>InpC!$F$55*100</f>
        <v>0.15</v>
      </c>
      <c r="L3089" s="219">
        <f>InpC!$F$64*100</f>
        <v>0</v>
      </c>
      <c r="M3089" s="194">
        <f t="shared" si="242"/>
        <v>5.7153122712771562</v>
      </c>
      <c r="N3089" s="194">
        <f t="shared" si="243"/>
        <v>5.7153122712771562</v>
      </c>
    </row>
    <row r="3090" spans="5:14" x14ac:dyDescent="0.25">
      <c r="E3090" s="220">
        <f t="shared" si="244"/>
        <v>46689</v>
      </c>
      <c r="F3090" s="219">
        <f xml:space="preserve"> InpC!$F$28</f>
        <v>4</v>
      </c>
      <c r="G3090" s="217">
        <f t="shared" si="240"/>
        <v>2028</v>
      </c>
      <c r="H3090" s="216">
        <v>5.5685149640168685</v>
      </c>
      <c r="I3090" s="216">
        <v>6.1621948227220669</v>
      </c>
      <c r="J3090" s="194">
        <f t="shared" si="241"/>
        <v>5.8653548933694672</v>
      </c>
      <c r="K3090" s="219">
        <f>InpC!$F$55*100</f>
        <v>0.15</v>
      </c>
      <c r="L3090" s="219">
        <f>InpC!$F$64*100</f>
        <v>0</v>
      </c>
      <c r="M3090" s="194">
        <f t="shared" si="242"/>
        <v>5.7153548933694669</v>
      </c>
      <c r="N3090" s="194">
        <f t="shared" si="243"/>
        <v>5.7153548933694669</v>
      </c>
    </row>
    <row r="3091" spans="5:14" x14ac:dyDescent="0.25">
      <c r="E3091" s="220">
        <f t="shared" si="244"/>
        <v>46692</v>
      </c>
      <c r="F3091" s="219">
        <f xml:space="preserve"> InpC!$F$28</f>
        <v>4</v>
      </c>
      <c r="G3091" s="217">
        <f t="shared" si="240"/>
        <v>2028</v>
      </c>
      <c r="H3091" s="216">
        <v>5.5686430586003643</v>
      </c>
      <c r="I3091" s="216">
        <v>6.1623232769797198</v>
      </c>
      <c r="J3091" s="194">
        <f t="shared" si="241"/>
        <v>5.8654831677900425</v>
      </c>
      <c r="K3091" s="219">
        <f>InpC!$F$55*100</f>
        <v>0.15</v>
      </c>
      <c r="L3091" s="219">
        <f>InpC!$F$64*100</f>
        <v>0</v>
      </c>
      <c r="M3091" s="194">
        <f t="shared" si="242"/>
        <v>5.7154831677900422</v>
      </c>
      <c r="N3091" s="194">
        <f t="shared" si="243"/>
        <v>5.7154831677900422</v>
      </c>
    </row>
    <row r="3092" spans="5:14" x14ac:dyDescent="0.25">
      <c r="E3092" s="220">
        <f t="shared" si="244"/>
        <v>46693</v>
      </c>
      <c r="F3092" s="219">
        <f xml:space="preserve"> InpC!$F$28</f>
        <v>4</v>
      </c>
      <c r="G3092" s="217">
        <f t="shared" si="240"/>
        <v>2028</v>
      </c>
      <c r="H3092" s="216">
        <v>5.5686859890645257</v>
      </c>
      <c r="I3092" s="216">
        <v>6.1623663279873897</v>
      </c>
      <c r="J3092" s="194">
        <f t="shared" si="241"/>
        <v>5.8655261585259577</v>
      </c>
      <c r="K3092" s="219">
        <f>InpC!$F$55*100</f>
        <v>0.15</v>
      </c>
      <c r="L3092" s="219">
        <f>InpC!$F$64*100</f>
        <v>0</v>
      </c>
      <c r="M3092" s="194">
        <f t="shared" si="242"/>
        <v>5.7155261585259574</v>
      </c>
      <c r="N3092" s="194">
        <f t="shared" si="243"/>
        <v>5.7155261585259574</v>
      </c>
    </row>
    <row r="3093" spans="5:14" x14ac:dyDescent="0.25">
      <c r="E3093" s="220">
        <f t="shared" si="244"/>
        <v>46694</v>
      </c>
      <c r="F3093" s="219">
        <f xml:space="preserve"> InpC!$F$28</f>
        <v>4</v>
      </c>
      <c r="G3093" s="217">
        <f t="shared" si="240"/>
        <v>2028</v>
      </c>
      <c r="H3093" s="216">
        <v>5.5687293288368966</v>
      </c>
      <c r="I3093" s="216">
        <v>6.1624097894525498</v>
      </c>
      <c r="J3093" s="194">
        <f t="shared" si="241"/>
        <v>5.8655695591447232</v>
      </c>
      <c r="K3093" s="219">
        <f>InpC!$F$55*100</f>
        <v>0.15</v>
      </c>
      <c r="L3093" s="219">
        <f>InpC!$F$64*100</f>
        <v>0</v>
      </c>
      <c r="M3093" s="194">
        <f t="shared" si="242"/>
        <v>5.7155695591447229</v>
      </c>
      <c r="N3093" s="194">
        <f t="shared" si="243"/>
        <v>5.7155695591447229</v>
      </c>
    </row>
    <row r="3094" spans="5:14" x14ac:dyDescent="0.25">
      <c r="E3094" s="220">
        <f t="shared" si="244"/>
        <v>46695</v>
      </c>
      <c r="F3094" s="219">
        <f xml:space="preserve"> InpC!$F$28</f>
        <v>4</v>
      </c>
      <c r="G3094" s="217">
        <f t="shared" si="240"/>
        <v>2028</v>
      </c>
      <c r="H3094" s="216">
        <v>5.5687725924104647</v>
      </c>
      <c r="I3094" s="216">
        <v>6.1624531745049227</v>
      </c>
      <c r="J3094" s="194">
        <f t="shared" si="241"/>
        <v>5.8656128834576933</v>
      </c>
      <c r="K3094" s="219">
        <f>InpC!$F$55*100</f>
        <v>0.15</v>
      </c>
      <c r="L3094" s="219">
        <f>InpC!$F$64*100</f>
        <v>0</v>
      </c>
      <c r="M3094" s="194">
        <f t="shared" si="242"/>
        <v>5.7156128834576929</v>
      </c>
      <c r="N3094" s="194">
        <f t="shared" si="243"/>
        <v>5.7156128834576929</v>
      </c>
    </row>
    <row r="3095" spans="5:14" x14ac:dyDescent="0.25">
      <c r="E3095" s="220">
        <f t="shared" si="244"/>
        <v>46696</v>
      </c>
      <c r="F3095" s="219">
        <f xml:space="preserve"> InpC!$F$28</f>
        <v>4</v>
      </c>
      <c r="G3095" s="217">
        <f t="shared" si="240"/>
        <v>2028</v>
      </c>
      <c r="H3095" s="216">
        <v>5.5688162741465153</v>
      </c>
      <c r="I3095" s="216">
        <v>6.1624969788939277</v>
      </c>
      <c r="J3095" s="194">
        <f t="shared" si="241"/>
        <v>5.8656566265202219</v>
      </c>
      <c r="K3095" s="219">
        <f>InpC!$F$55*100</f>
        <v>0.15</v>
      </c>
      <c r="L3095" s="219">
        <f>InpC!$F$64*100</f>
        <v>0</v>
      </c>
      <c r="M3095" s="194">
        <f t="shared" si="242"/>
        <v>5.7156566265202216</v>
      </c>
      <c r="N3095" s="194">
        <f t="shared" si="243"/>
        <v>5.7156566265202216</v>
      </c>
    </row>
    <row r="3096" spans="5:14" x14ac:dyDescent="0.25">
      <c r="E3096" s="220">
        <f t="shared" si="244"/>
        <v>46699</v>
      </c>
      <c r="F3096" s="219">
        <f xml:space="preserve"> InpC!$F$28</f>
        <v>4</v>
      </c>
      <c r="G3096" s="217">
        <f t="shared" si="240"/>
        <v>2028</v>
      </c>
      <c r="H3096" s="216">
        <v>5.5689479128636865</v>
      </c>
      <c r="I3096" s="216">
        <v>6.1626289872362294</v>
      </c>
      <c r="J3096" s="194">
        <f t="shared" si="241"/>
        <v>5.8657884500499584</v>
      </c>
      <c r="K3096" s="219">
        <f>InpC!$F$55*100</f>
        <v>0.15</v>
      </c>
      <c r="L3096" s="219">
        <f>InpC!$F$64*100</f>
        <v>0</v>
      </c>
      <c r="M3096" s="194">
        <f t="shared" si="242"/>
        <v>5.7157884500499581</v>
      </c>
      <c r="N3096" s="194">
        <f t="shared" si="243"/>
        <v>5.7157884500499581</v>
      </c>
    </row>
    <row r="3097" spans="5:14" x14ac:dyDescent="0.25">
      <c r="E3097" s="220">
        <f t="shared" si="244"/>
        <v>46700</v>
      </c>
      <c r="F3097" s="219">
        <f xml:space="preserve"> InpC!$F$28</f>
        <v>4</v>
      </c>
      <c r="G3097" s="217">
        <f t="shared" si="240"/>
        <v>2028</v>
      </c>
      <c r="H3097" s="216">
        <v>5.5689920866850651</v>
      </c>
      <c r="I3097" s="216">
        <v>6.162673285092124</v>
      </c>
      <c r="J3097" s="194">
        <f t="shared" si="241"/>
        <v>5.865832685888595</v>
      </c>
      <c r="K3097" s="219">
        <f>InpC!$F$55*100</f>
        <v>0.15</v>
      </c>
      <c r="L3097" s="219">
        <f>InpC!$F$64*100</f>
        <v>0</v>
      </c>
      <c r="M3097" s="194">
        <f t="shared" si="242"/>
        <v>5.7158326858885946</v>
      </c>
      <c r="N3097" s="194">
        <f t="shared" si="243"/>
        <v>5.7158326858885946</v>
      </c>
    </row>
    <row r="3098" spans="5:14" x14ac:dyDescent="0.25">
      <c r="E3098" s="220">
        <f t="shared" si="244"/>
        <v>46701</v>
      </c>
      <c r="F3098" s="219">
        <f xml:space="preserve"> InpC!$F$28</f>
        <v>4</v>
      </c>
      <c r="G3098" s="217">
        <f t="shared" si="240"/>
        <v>2028</v>
      </c>
      <c r="H3098" s="216">
        <v>5.5690367008047303</v>
      </c>
      <c r="I3098" s="216">
        <v>6.1627180244826274</v>
      </c>
      <c r="J3098" s="194">
        <f t="shared" si="241"/>
        <v>5.8658773626436789</v>
      </c>
      <c r="K3098" s="219">
        <f>InpC!$F$55*100</f>
        <v>0.15</v>
      </c>
      <c r="L3098" s="219">
        <f>InpC!$F$64*100</f>
        <v>0</v>
      </c>
      <c r="M3098" s="194">
        <f t="shared" si="242"/>
        <v>5.7158773626436785</v>
      </c>
      <c r="N3098" s="194">
        <f t="shared" si="243"/>
        <v>5.7158773626436785</v>
      </c>
    </row>
    <row r="3099" spans="5:14" x14ac:dyDescent="0.25">
      <c r="E3099" s="220">
        <f t="shared" si="244"/>
        <v>46702</v>
      </c>
      <c r="F3099" s="219">
        <f xml:space="preserve"> InpC!$F$28</f>
        <v>4</v>
      </c>
      <c r="G3099" s="217">
        <f t="shared" si="240"/>
        <v>2028</v>
      </c>
      <c r="H3099" s="216">
        <v>5.5690812697150704</v>
      </c>
      <c r="I3099" s="216">
        <v>6.1627627185368183</v>
      </c>
      <c r="J3099" s="194">
        <f t="shared" si="241"/>
        <v>5.8659219941259444</v>
      </c>
      <c r="K3099" s="219">
        <f>InpC!$F$55*100</f>
        <v>0.15</v>
      </c>
      <c r="L3099" s="219">
        <f>InpC!$F$64*100</f>
        <v>0</v>
      </c>
      <c r="M3099" s="194">
        <f t="shared" si="242"/>
        <v>5.715921994125944</v>
      </c>
      <c r="N3099" s="194">
        <f t="shared" si="243"/>
        <v>5.715921994125944</v>
      </c>
    </row>
    <row r="3100" spans="5:14" x14ac:dyDescent="0.25">
      <c r="E3100" s="220">
        <f t="shared" si="244"/>
        <v>46703</v>
      </c>
      <c r="F3100" s="219">
        <f xml:space="preserve"> InpC!$F$28</f>
        <v>4</v>
      </c>
      <c r="G3100" s="217">
        <f t="shared" si="240"/>
        <v>2028</v>
      </c>
      <c r="H3100" s="216">
        <v>5.5691260428105682</v>
      </c>
      <c r="I3100" s="216">
        <v>6.1628076173494639</v>
      </c>
      <c r="J3100" s="194">
        <f t="shared" si="241"/>
        <v>5.8659668300800156</v>
      </c>
      <c r="K3100" s="219">
        <f>InpC!$F$55*100</f>
        <v>0.15</v>
      </c>
      <c r="L3100" s="219">
        <f>InpC!$F$64*100</f>
        <v>0</v>
      </c>
      <c r="M3100" s="194">
        <f t="shared" si="242"/>
        <v>5.7159668300800153</v>
      </c>
      <c r="N3100" s="194">
        <f t="shared" si="243"/>
        <v>5.7159668300800153</v>
      </c>
    </row>
    <row r="3101" spans="5:14" x14ac:dyDescent="0.25">
      <c r="E3101" s="220">
        <f t="shared" si="244"/>
        <v>46706</v>
      </c>
      <c r="F3101" s="219">
        <f xml:space="preserve"> InpC!$F$28</f>
        <v>4</v>
      </c>
      <c r="G3101" s="217">
        <f t="shared" si="240"/>
        <v>2028</v>
      </c>
      <c r="H3101" s="216">
        <v>5.5692621214146643</v>
      </c>
      <c r="I3101" s="216">
        <v>6.1629440780447187</v>
      </c>
      <c r="J3101" s="194">
        <f t="shared" si="241"/>
        <v>5.8661030997296919</v>
      </c>
      <c r="K3101" s="219">
        <f>InpC!$F$55*100</f>
        <v>0.15</v>
      </c>
      <c r="L3101" s="219">
        <f>InpC!$F$64*100</f>
        <v>0</v>
      </c>
      <c r="M3101" s="194">
        <f t="shared" si="242"/>
        <v>5.7161030997296916</v>
      </c>
      <c r="N3101" s="194">
        <f t="shared" si="243"/>
        <v>5.7161030997296916</v>
      </c>
    </row>
    <row r="3102" spans="5:14" x14ac:dyDescent="0.25">
      <c r="E3102" s="220">
        <f t="shared" si="244"/>
        <v>46707</v>
      </c>
      <c r="F3102" s="219">
        <f xml:space="preserve"> InpC!$F$28</f>
        <v>4</v>
      </c>
      <c r="G3102" s="217">
        <f t="shared" si="240"/>
        <v>2028</v>
      </c>
      <c r="H3102" s="216">
        <v>5.5693077555221793</v>
      </c>
      <c r="I3102" s="216">
        <v>6.1629898402869365</v>
      </c>
      <c r="J3102" s="194">
        <f t="shared" si="241"/>
        <v>5.8661487979045575</v>
      </c>
      <c r="K3102" s="219">
        <f>InpC!$F$55*100</f>
        <v>0.15</v>
      </c>
      <c r="L3102" s="219">
        <f>InpC!$F$64*100</f>
        <v>0</v>
      </c>
      <c r="M3102" s="194">
        <f t="shared" si="242"/>
        <v>5.7161487979045571</v>
      </c>
      <c r="N3102" s="194">
        <f t="shared" si="243"/>
        <v>5.7161487979045571</v>
      </c>
    </row>
    <row r="3103" spans="5:14" x14ac:dyDescent="0.25">
      <c r="E3103" s="220">
        <f t="shared" si="244"/>
        <v>46708</v>
      </c>
      <c r="F3103" s="219">
        <f xml:space="preserve"> InpC!$F$28</f>
        <v>4</v>
      </c>
      <c r="G3103" s="217">
        <f t="shared" si="240"/>
        <v>2028</v>
      </c>
      <c r="H3103" s="216">
        <v>5.5693538609184357</v>
      </c>
      <c r="I3103" s="216">
        <v>6.1630360751411262</v>
      </c>
      <c r="J3103" s="194">
        <f t="shared" si="241"/>
        <v>5.8661949680297809</v>
      </c>
      <c r="K3103" s="219">
        <f>InpC!$F$55*100</f>
        <v>0.15</v>
      </c>
      <c r="L3103" s="219">
        <f>InpC!$F$64*100</f>
        <v>0</v>
      </c>
      <c r="M3103" s="194">
        <f t="shared" si="242"/>
        <v>5.7161949680297806</v>
      </c>
      <c r="N3103" s="194">
        <f t="shared" si="243"/>
        <v>5.7161949680297806</v>
      </c>
    </row>
    <row r="3104" spans="5:14" x14ac:dyDescent="0.25">
      <c r="E3104" s="220">
        <f t="shared" si="244"/>
        <v>46709</v>
      </c>
      <c r="F3104" s="219">
        <f xml:space="preserve"> InpC!$F$28</f>
        <v>4</v>
      </c>
      <c r="G3104" s="217">
        <f t="shared" si="240"/>
        <v>2028</v>
      </c>
      <c r="H3104" s="216">
        <v>5.5693999520949333</v>
      </c>
      <c r="I3104" s="216">
        <v>6.1630822957356335</v>
      </c>
      <c r="J3104" s="194">
        <f t="shared" si="241"/>
        <v>5.8662411239152839</v>
      </c>
      <c r="K3104" s="219">
        <f>InpC!$F$55*100</f>
        <v>0.15</v>
      </c>
      <c r="L3104" s="219">
        <f>InpC!$F$64*100</f>
        <v>0</v>
      </c>
      <c r="M3104" s="194">
        <f t="shared" si="242"/>
        <v>5.7162411239152835</v>
      </c>
      <c r="N3104" s="194">
        <f t="shared" si="243"/>
        <v>5.7162411239152835</v>
      </c>
    </row>
    <row r="3105" spans="5:14" x14ac:dyDescent="0.25">
      <c r="E3105" s="220">
        <f t="shared" si="244"/>
        <v>46710</v>
      </c>
      <c r="F3105" s="219">
        <f xml:space="preserve"> InpC!$F$28</f>
        <v>4</v>
      </c>
      <c r="G3105" s="217">
        <f t="shared" si="240"/>
        <v>2028</v>
      </c>
      <c r="H3105" s="216">
        <v>5.5694462784466214</v>
      </c>
      <c r="I3105" s="216">
        <v>6.1631287521656031</v>
      </c>
      <c r="J3105" s="194">
        <f t="shared" si="241"/>
        <v>5.8662875153061123</v>
      </c>
      <c r="K3105" s="219">
        <f>InpC!$F$55*100</f>
        <v>0.15</v>
      </c>
      <c r="L3105" s="219">
        <f>InpC!$F$64*100</f>
        <v>0</v>
      </c>
      <c r="M3105" s="194">
        <f t="shared" si="242"/>
        <v>5.7162875153061119</v>
      </c>
      <c r="N3105" s="194">
        <f t="shared" si="243"/>
        <v>5.7162875153061119</v>
      </c>
    </row>
    <row r="3106" spans="5:14" x14ac:dyDescent="0.25">
      <c r="E3106" s="220">
        <f t="shared" si="244"/>
        <v>46713</v>
      </c>
      <c r="F3106" s="219">
        <f xml:space="preserve"> InpC!$F$28</f>
        <v>4</v>
      </c>
      <c r="G3106" s="217">
        <f t="shared" si="240"/>
        <v>2028</v>
      </c>
      <c r="H3106" s="216">
        <v>5.5695872027606175</v>
      </c>
      <c r="I3106" s="216">
        <v>6.1632700721763634</v>
      </c>
      <c r="J3106" s="194">
        <f t="shared" si="241"/>
        <v>5.8664286374684904</v>
      </c>
      <c r="K3106" s="219">
        <f>InpC!$F$55*100</f>
        <v>0.15</v>
      </c>
      <c r="L3106" s="219">
        <f>InpC!$F$64*100</f>
        <v>0</v>
      </c>
      <c r="M3106" s="194">
        <f t="shared" si="242"/>
        <v>5.7164286374684901</v>
      </c>
      <c r="N3106" s="194">
        <f t="shared" si="243"/>
        <v>5.7164286374684901</v>
      </c>
    </row>
    <row r="3107" spans="5:14" x14ac:dyDescent="0.25">
      <c r="E3107" s="220">
        <f t="shared" si="244"/>
        <v>46714</v>
      </c>
      <c r="F3107" s="219">
        <f xml:space="preserve"> InpC!$F$28</f>
        <v>4</v>
      </c>
      <c r="G3107" s="217">
        <f t="shared" si="240"/>
        <v>2028</v>
      </c>
      <c r="H3107" s="216">
        <v>5.5696345140848758</v>
      </c>
      <c r="I3107" s="216">
        <v>6.1633175163444243</v>
      </c>
      <c r="J3107" s="194">
        <f t="shared" si="241"/>
        <v>5.8664760152146496</v>
      </c>
      <c r="K3107" s="219">
        <f>InpC!$F$55*100</f>
        <v>0.15</v>
      </c>
      <c r="L3107" s="219">
        <f>InpC!$F$64*100</f>
        <v>0</v>
      </c>
      <c r="M3107" s="194">
        <f t="shared" si="242"/>
        <v>5.7164760152146492</v>
      </c>
      <c r="N3107" s="194">
        <f t="shared" si="243"/>
        <v>5.7164760152146492</v>
      </c>
    </row>
    <row r="3108" spans="5:14" x14ac:dyDescent="0.25">
      <c r="E3108" s="220">
        <f t="shared" si="244"/>
        <v>46715</v>
      </c>
      <c r="F3108" s="219">
        <f xml:space="preserve"> InpC!$F$28</f>
        <v>4</v>
      </c>
      <c r="G3108" s="217">
        <f t="shared" si="240"/>
        <v>2028</v>
      </c>
      <c r="H3108" s="216">
        <v>5.569682082720151</v>
      </c>
      <c r="I3108" s="216">
        <v>6.1633652185460575</v>
      </c>
      <c r="J3108" s="194">
        <f t="shared" si="241"/>
        <v>5.8665236506331038</v>
      </c>
      <c r="K3108" s="219">
        <f>InpC!$F$55*100</f>
        <v>0.15</v>
      </c>
      <c r="L3108" s="219">
        <f>InpC!$F$64*100</f>
        <v>0</v>
      </c>
      <c r="M3108" s="194">
        <f t="shared" si="242"/>
        <v>5.7165236506331034</v>
      </c>
      <c r="N3108" s="194">
        <f t="shared" si="243"/>
        <v>5.7165236506331034</v>
      </c>
    </row>
    <row r="3109" spans="5:14" x14ac:dyDescent="0.25">
      <c r="E3109" s="220">
        <f t="shared" si="244"/>
        <v>46716</v>
      </c>
      <c r="F3109" s="219">
        <f xml:space="preserve"> InpC!$F$28</f>
        <v>4</v>
      </c>
      <c r="G3109" s="217">
        <f t="shared" si="240"/>
        <v>2028</v>
      </c>
      <c r="H3109" s="216">
        <v>5.5697301580619918</v>
      </c>
      <c r="I3109" s="216">
        <v>6.1634134288769404</v>
      </c>
      <c r="J3109" s="194">
        <f t="shared" si="241"/>
        <v>5.8665717934694666</v>
      </c>
      <c r="K3109" s="219">
        <f>InpC!$F$55*100</f>
        <v>0.15</v>
      </c>
      <c r="L3109" s="219">
        <f>InpC!$F$64*100</f>
        <v>0</v>
      </c>
      <c r="M3109" s="194">
        <f t="shared" si="242"/>
        <v>5.7165717934694662</v>
      </c>
      <c r="N3109" s="194">
        <f t="shared" si="243"/>
        <v>5.7165717934694662</v>
      </c>
    </row>
    <row r="3110" spans="5:14" x14ac:dyDescent="0.25">
      <c r="E3110" s="220">
        <f t="shared" si="244"/>
        <v>46717</v>
      </c>
      <c r="F3110" s="219">
        <f xml:space="preserve"> InpC!$F$28</f>
        <v>4</v>
      </c>
      <c r="G3110" s="217">
        <f t="shared" si="240"/>
        <v>2028</v>
      </c>
      <c r="H3110" s="216">
        <v>5.5697782546010322</v>
      </c>
      <c r="I3110" s="216">
        <v>6.1634616604645309</v>
      </c>
      <c r="J3110" s="194">
        <f t="shared" si="241"/>
        <v>5.866619957532782</v>
      </c>
      <c r="K3110" s="219">
        <f>InpC!$F$55*100</f>
        <v>0.15</v>
      </c>
      <c r="L3110" s="219">
        <f>InpC!$F$64*100</f>
        <v>0</v>
      </c>
      <c r="M3110" s="194">
        <f t="shared" si="242"/>
        <v>5.7166199575327816</v>
      </c>
      <c r="N3110" s="194">
        <f t="shared" si="243"/>
        <v>5.7166199575327816</v>
      </c>
    </row>
    <row r="3111" spans="5:14" x14ac:dyDescent="0.25">
      <c r="E3111" s="220">
        <f t="shared" si="244"/>
        <v>46720</v>
      </c>
      <c r="F3111" s="219">
        <f xml:space="preserve"> InpC!$F$28</f>
        <v>4</v>
      </c>
      <c r="G3111" s="217">
        <f t="shared" si="240"/>
        <v>2028</v>
      </c>
      <c r="H3111" s="216">
        <v>5.5699246755156695</v>
      </c>
      <c r="I3111" s="216">
        <v>6.1636084925089651</v>
      </c>
      <c r="J3111" s="194">
        <f t="shared" si="241"/>
        <v>5.8667665840123178</v>
      </c>
      <c r="K3111" s="219">
        <f>InpC!$F$55*100</f>
        <v>0.15</v>
      </c>
      <c r="L3111" s="219">
        <f>InpC!$F$64*100</f>
        <v>0</v>
      </c>
      <c r="M3111" s="194">
        <f t="shared" si="242"/>
        <v>5.7167665840123174</v>
      </c>
      <c r="N3111" s="194">
        <f t="shared" si="243"/>
        <v>5.7167665840123174</v>
      </c>
    </row>
    <row r="3112" spans="5:14" x14ac:dyDescent="0.25">
      <c r="E3112" s="220">
        <f t="shared" si="244"/>
        <v>46721</v>
      </c>
      <c r="F3112" s="219">
        <f xml:space="preserve"> InpC!$F$28</f>
        <v>4</v>
      </c>
      <c r="G3112" s="217">
        <f t="shared" si="240"/>
        <v>2028</v>
      </c>
      <c r="H3112" s="216">
        <v>5.5699738809915855</v>
      </c>
      <c r="I3112" s="216">
        <v>6.1636578361470518</v>
      </c>
      <c r="J3112" s="194">
        <f t="shared" si="241"/>
        <v>5.8668158585693186</v>
      </c>
      <c r="K3112" s="219">
        <f>InpC!$F$55*100</f>
        <v>0.15</v>
      </c>
      <c r="L3112" s="219">
        <f>InpC!$F$64*100</f>
        <v>0</v>
      </c>
      <c r="M3112" s="194">
        <f t="shared" si="242"/>
        <v>5.7168158585693183</v>
      </c>
      <c r="N3112" s="194">
        <f t="shared" si="243"/>
        <v>5.7168158585693183</v>
      </c>
    </row>
    <row r="3113" spans="5:14" x14ac:dyDescent="0.25">
      <c r="E3113" s="220">
        <f t="shared" si="244"/>
        <v>46722</v>
      </c>
      <c r="F3113" s="219">
        <f xml:space="preserve"> InpC!$F$28</f>
        <v>4</v>
      </c>
      <c r="G3113" s="217">
        <f t="shared" si="240"/>
        <v>2028</v>
      </c>
      <c r="H3113" s="216">
        <v>5.5700236197375297</v>
      </c>
      <c r="I3113" s="216">
        <v>6.1637077145524799</v>
      </c>
      <c r="J3113" s="194">
        <f t="shared" si="241"/>
        <v>5.8668656671450048</v>
      </c>
      <c r="K3113" s="219">
        <f>InpC!$F$55*100</f>
        <v>0.15</v>
      </c>
      <c r="L3113" s="219">
        <f>InpC!$F$64*100</f>
        <v>0</v>
      </c>
      <c r="M3113" s="194">
        <f t="shared" si="242"/>
        <v>5.7168656671450044</v>
      </c>
      <c r="N3113" s="194">
        <f t="shared" si="243"/>
        <v>5.7168656671450044</v>
      </c>
    </row>
    <row r="3114" spans="5:14" x14ac:dyDescent="0.25">
      <c r="E3114" s="220">
        <f t="shared" si="244"/>
        <v>46723</v>
      </c>
      <c r="F3114" s="219">
        <f xml:space="preserve"> InpC!$F$28</f>
        <v>4</v>
      </c>
      <c r="G3114" s="217">
        <f t="shared" si="240"/>
        <v>2028</v>
      </c>
      <c r="H3114" s="216">
        <v>5.5700734062436918</v>
      </c>
      <c r="I3114" s="216">
        <v>6.1637576408521744</v>
      </c>
      <c r="J3114" s="194">
        <f t="shared" si="241"/>
        <v>5.8669155235479327</v>
      </c>
      <c r="K3114" s="219">
        <f>InpC!$F$55*100</f>
        <v>0.15</v>
      </c>
      <c r="L3114" s="219">
        <f>InpC!$F$64*100</f>
        <v>0</v>
      </c>
      <c r="M3114" s="194">
        <f t="shared" si="242"/>
        <v>5.7169155235479323</v>
      </c>
      <c r="N3114" s="194">
        <f t="shared" si="243"/>
        <v>5.7169155235479323</v>
      </c>
    </row>
    <row r="3115" spans="5:14" x14ac:dyDescent="0.25">
      <c r="E3115" s="220">
        <f t="shared" si="244"/>
        <v>46724</v>
      </c>
      <c r="F3115" s="219">
        <f xml:space="preserve"> InpC!$F$28</f>
        <v>4</v>
      </c>
      <c r="G3115" s="217">
        <f t="shared" si="240"/>
        <v>2028</v>
      </c>
      <c r="H3115" s="216">
        <v>5.5701237348744881</v>
      </c>
      <c r="I3115" s="216">
        <v>6.1638081107986853</v>
      </c>
      <c r="J3115" s="194">
        <f t="shared" si="241"/>
        <v>5.8669659228365862</v>
      </c>
      <c r="K3115" s="219">
        <f>InpC!$F$55*100</f>
        <v>0.15</v>
      </c>
      <c r="L3115" s="219">
        <f>InpC!$F$64*100</f>
        <v>0</v>
      </c>
      <c r="M3115" s="194">
        <f t="shared" si="242"/>
        <v>5.7169659228365859</v>
      </c>
      <c r="N3115" s="194">
        <f t="shared" si="243"/>
        <v>5.7169659228365859</v>
      </c>
    </row>
    <row r="3116" spans="5:14" x14ac:dyDescent="0.25">
      <c r="E3116" s="220">
        <f t="shared" si="244"/>
        <v>46727</v>
      </c>
      <c r="F3116" s="219">
        <f xml:space="preserve"> InpC!$F$28</f>
        <v>4</v>
      </c>
      <c r="G3116" s="217">
        <f t="shared" si="240"/>
        <v>2028</v>
      </c>
      <c r="H3116" s="216">
        <v>5.5702760580379485</v>
      </c>
      <c r="I3116" s="216">
        <v>6.163960861663953</v>
      </c>
      <c r="J3116" s="194">
        <f t="shared" si="241"/>
        <v>5.8671184598509507</v>
      </c>
      <c r="K3116" s="219">
        <f>InpC!$F$55*100</f>
        <v>0.15</v>
      </c>
      <c r="L3116" s="219">
        <f>InpC!$F$64*100</f>
        <v>0</v>
      </c>
      <c r="M3116" s="194">
        <f t="shared" si="242"/>
        <v>5.7171184598509504</v>
      </c>
      <c r="N3116" s="194">
        <f t="shared" si="243"/>
        <v>5.7171184598509504</v>
      </c>
    </row>
    <row r="3117" spans="5:14" x14ac:dyDescent="0.25">
      <c r="E3117" s="220">
        <f t="shared" si="244"/>
        <v>46728</v>
      </c>
      <c r="F3117" s="219">
        <f xml:space="preserve"> InpC!$F$28</f>
        <v>4</v>
      </c>
      <c r="G3117" s="217">
        <f t="shared" si="240"/>
        <v>2028</v>
      </c>
      <c r="H3117" s="216">
        <v>5.5703276196835239</v>
      </c>
      <c r="I3117" s="216">
        <v>6.1640125680872515</v>
      </c>
      <c r="J3117" s="194">
        <f t="shared" si="241"/>
        <v>5.8671700938853881</v>
      </c>
      <c r="K3117" s="219">
        <f>InpC!$F$55*100</f>
        <v>0.15</v>
      </c>
      <c r="L3117" s="219">
        <f>InpC!$F$64*100</f>
        <v>0</v>
      </c>
      <c r="M3117" s="194">
        <f t="shared" si="242"/>
        <v>5.7171700938853878</v>
      </c>
      <c r="N3117" s="194">
        <f t="shared" si="243"/>
        <v>5.7171700938853878</v>
      </c>
    </row>
    <row r="3118" spans="5:14" x14ac:dyDescent="0.25">
      <c r="E3118" s="220">
        <f t="shared" si="244"/>
        <v>46729</v>
      </c>
      <c r="F3118" s="219">
        <f xml:space="preserve"> InpC!$F$28</f>
        <v>4</v>
      </c>
      <c r="G3118" s="217">
        <f t="shared" si="240"/>
        <v>2028</v>
      </c>
      <c r="H3118" s="216">
        <v>5.5703792555369613</v>
      </c>
      <c r="I3118" s="216">
        <v>6.1640643489267344</v>
      </c>
      <c r="J3118" s="194">
        <f t="shared" si="241"/>
        <v>5.8672218022318479</v>
      </c>
      <c r="K3118" s="219">
        <f>InpC!$F$55*100</f>
        <v>0.15</v>
      </c>
      <c r="L3118" s="219">
        <f>InpC!$F$64*100</f>
        <v>0</v>
      </c>
      <c r="M3118" s="194">
        <f t="shared" si="242"/>
        <v>5.7172218022318475</v>
      </c>
      <c r="N3118" s="194">
        <f t="shared" si="243"/>
        <v>5.7172218022318475</v>
      </c>
    </row>
    <row r="3119" spans="5:14" x14ac:dyDescent="0.25">
      <c r="E3119" s="220">
        <f t="shared" si="244"/>
        <v>46730</v>
      </c>
      <c r="F3119" s="219">
        <f xml:space="preserve"> InpC!$F$28</f>
        <v>4</v>
      </c>
      <c r="G3119" s="217">
        <f t="shared" si="240"/>
        <v>2028</v>
      </c>
      <c r="H3119" s="216">
        <v>5.5704314600788507</v>
      </c>
      <c r="I3119" s="216">
        <v>6.1641167000514141</v>
      </c>
      <c r="J3119" s="194">
        <f t="shared" si="241"/>
        <v>5.8672740800651324</v>
      </c>
      <c r="K3119" s="219">
        <f>InpC!$F$55*100</f>
        <v>0.15</v>
      </c>
      <c r="L3119" s="219">
        <f>InpC!$F$64*100</f>
        <v>0</v>
      </c>
      <c r="M3119" s="194">
        <f t="shared" si="242"/>
        <v>5.717274080065132</v>
      </c>
      <c r="N3119" s="194">
        <f t="shared" si="243"/>
        <v>5.717274080065132</v>
      </c>
    </row>
    <row r="3120" spans="5:14" x14ac:dyDescent="0.25">
      <c r="E3120" s="220">
        <f t="shared" si="244"/>
        <v>46731</v>
      </c>
      <c r="F3120" s="219">
        <f xml:space="preserve"> InpC!$F$28</f>
        <v>4</v>
      </c>
      <c r="G3120" s="217">
        <f t="shared" si="240"/>
        <v>2028</v>
      </c>
      <c r="H3120" s="216">
        <v>5.5704837477984936</v>
      </c>
      <c r="I3120" s="216">
        <v>6.1641691345873717</v>
      </c>
      <c r="J3120" s="194">
        <f t="shared" si="241"/>
        <v>5.8673264411929331</v>
      </c>
      <c r="K3120" s="219">
        <f>InpC!$F$55*100</f>
        <v>0.15</v>
      </c>
      <c r="L3120" s="219">
        <f>InpC!$F$64*100</f>
        <v>0</v>
      </c>
      <c r="M3120" s="194">
        <f t="shared" si="242"/>
        <v>5.7173264411929328</v>
      </c>
      <c r="N3120" s="194">
        <f t="shared" si="243"/>
        <v>5.7173264411929328</v>
      </c>
    </row>
    <row r="3121" spans="5:14" x14ac:dyDescent="0.25">
      <c r="E3121" s="220">
        <f t="shared" si="244"/>
        <v>46734</v>
      </c>
      <c r="F3121" s="219">
        <f xml:space="preserve"> InpC!$F$28</f>
        <v>4</v>
      </c>
      <c r="G3121" s="217">
        <f t="shared" si="240"/>
        <v>2028</v>
      </c>
      <c r="H3121" s="216">
        <v>5.570642869079756</v>
      </c>
      <c r="I3121" s="216">
        <v>6.1643287026578397</v>
      </c>
      <c r="J3121" s="194">
        <f t="shared" si="241"/>
        <v>5.8674857858687979</v>
      </c>
      <c r="K3121" s="219">
        <f>InpC!$F$55*100</f>
        <v>0.15</v>
      </c>
      <c r="L3121" s="219">
        <f>InpC!$F$64*100</f>
        <v>0</v>
      </c>
      <c r="M3121" s="194">
        <f t="shared" si="242"/>
        <v>5.7174857858687975</v>
      </c>
      <c r="N3121" s="194">
        <f t="shared" si="243"/>
        <v>5.7174857858687975</v>
      </c>
    </row>
    <row r="3122" spans="5:14" x14ac:dyDescent="0.25">
      <c r="E3122" s="220">
        <f t="shared" si="244"/>
        <v>46735</v>
      </c>
      <c r="F3122" s="219">
        <f xml:space="preserve"> InpC!$F$28</f>
        <v>4</v>
      </c>
      <c r="G3122" s="217">
        <f t="shared" si="240"/>
        <v>2028</v>
      </c>
      <c r="H3122" s="216">
        <v>5.5706967586284906</v>
      </c>
      <c r="I3122" s="216">
        <v>6.1643827435204468</v>
      </c>
      <c r="J3122" s="194">
        <f t="shared" si="241"/>
        <v>5.8675397510744691</v>
      </c>
      <c r="K3122" s="219">
        <f>InpC!$F$55*100</f>
        <v>0.15</v>
      </c>
      <c r="L3122" s="219">
        <f>InpC!$F$64*100</f>
        <v>0</v>
      </c>
      <c r="M3122" s="194">
        <f t="shared" si="242"/>
        <v>5.7175397510744688</v>
      </c>
      <c r="N3122" s="194">
        <f t="shared" si="243"/>
        <v>5.7175397510744688</v>
      </c>
    </row>
    <row r="3123" spans="5:14" x14ac:dyDescent="0.25">
      <c r="E3123" s="220">
        <f t="shared" si="244"/>
        <v>46736</v>
      </c>
      <c r="F3123" s="219">
        <f xml:space="preserve"> InpC!$F$28</f>
        <v>4</v>
      </c>
      <c r="G3123" s="217">
        <f t="shared" si="240"/>
        <v>2028</v>
      </c>
      <c r="H3123" s="216">
        <v>5.570750753491116</v>
      </c>
      <c r="I3123" s="216">
        <v>6.1644368899925972</v>
      </c>
      <c r="J3123" s="194">
        <f t="shared" si="241"/>
        <v>5.8675938217418562</v>
      </c>
      <c r="K3123" s="219">
        <f>InpC!$F$55*100</f>
        <v>0.15</v>
      </c>
      <c r="L3123" s="219">
        <f>InpC!$F$64*100</f>
        <v>0</v>
      </c>
      <c r="M3123" s="194">
        <f t="shared" si="242"/>
        <v>5.7175938217418558</v>
      </c>
      <c r="N3123" s="194">
        <f t="shared" si="243"/>
        <v>5.7175938217418558</v>
      </c>
    </row>
    <row r="3124" spans="5:14" x14ac:dyDescent="0.25">
      <c r="E3124" s="220">
        <f t="shared" si="244"/>
        <v>46737</v>
      </c>
      <c r="F3124" s="219">
        <f xml:space="preserve"> InpC!$F$28</f>
        <v>4</v>
      </c>
      <c r="G3124" s="217">
        <f t="shared" si="240"/>
        <v>2028</v>
      </c>
      <c r="H3124" s="216">
        <v>5.5708053480336694</v>
      </c>
      <c r="I3124" s="216">
        <v>6.1644916378284398</v>
      </c>
      <c r="J3124" s="194">
        <f t="shared" si="241"/>
        <v>5.8676484929310551</v>
      </c>
      <c r="K3124" s="219">
        <f>InpC!$F$55*100</f>
        <v>0.15</v>
      </c>
      <c r="L3124" s="219">
        <f>InpC!$F$64*100</f>
        <v>0</v>
      </c>
      <c r="M3124" s="194">
        <f t="shared" si="242"/>
        <v>5.7176484929310547</v>
      </c>
      <c r="N3124" s="194">
        <f t="shared" si="243"/>
        <v>5.7176484929310547</v>
      </c>
    </row>
    <row r="3125" spans="5:14" x14ac:dyDescent="0.25">
      <c r="E3125" s="220">
        <f t="shared" si="244"/>
        <v>46738</v>
      </c>
      <c r="F3125" s="219">
        <f xml:space="preserve"> InpC!$F$28</f>
        <v>4</v>
      </c>
      <c r="G3125" s="217">
        <f t="shared" si="240"/>
        <v>2028</v>
      </c>
      <c r="H3125" s="216">
        <v>5.5708600567445199</v>
      </c>
      <c r="I3125" s="216">
        <v>6.1645465001531452</v>
      </c>
      <c r="J3125" s="194">
        <f t="shared" si="241"/>
        <v>5.8677032784488325</v>
      </c>
      <c r="K3125" s="219">
        <f>InpC!$F$55*100</f>
        <v>0.15</v>
      </c>
      <c r="L3125" s="219">
        <f>InpC!$F$64*100</f>
        <v>0</v>
      </c>
      <c r="M3125" s="194">
        <f t="shared" si="242"/>
        <v>5.7177032784488322</v>
      </c>
      <c r="N3125" s="194">
        <f t="shared" si="243"/>
        <v>5.7177032784488322</v>
      </c>
    </row>
    <row r="3126" spans="5:14" x14ac:dyDescent="0.25">
      <c r="E3126" s="220">
        <f t="shared" si="244"/>
        <v>46741</v>
      </c>
      <c r="F3126" s="219">
        <f xml:space="preserve"> InpC!$F$28</f>
        <v>4</v>
      </c>
      <c r="G3126" s="217">
        <f t="shared" si="240"/>
        <v>2028</v>
      </c>
      <c r="H3126" s="216">
        <v>5.5710266269468844</v>
      </c>
      <c r="I3126" s="216">
        <v>6.164713538059341</v>
      </c>
      <c r="J3126" s="194">
        <f t="shared" si="241"/>
        <v>5.8678700825031127</v>
      </c>
      <c r="K3126" s="219">
        <f>InpC!$F$55*100</f>
        <v>0.15</v>
      </c>
      <c r="L3126" s="219">
        <f>InpC!$F$64*100</f>
        <v>0</v>
      </c>
      <c r="M3126" s="194">
        <f t="shared" si="242"/>
        <v>5.7178700825031124</v>
      </c>
      <c r="N3126" s="194">
        <f t="shared" si="243"/>
        <v>5.7178700825031124</v>
      </c>
    </row>
    <row r="3127" spans="5:14" x14ac:dyDescent="0.25">
      <c r="E3127" s="220">
        <f t="shared" si="244"/>
        <v>46742</v>
      </c>
      <c r="F3127" s="219">
        <f xml:space="preserve"> InpC!$F$28</f>
        <v>4</v>
      </c>
      <c r="G3127" s="217">
        <f t="shared" si="240"/>
        <v>2028</v>
      </c>
      <c r="H3127" s="216">
        <v>5.571083061452109</v>
      </c>
      <c r="I3127" s="216">
        <v>6.1647701310239444</v>
      </c>
      <c r="J3127" s="194">
        <f t="shared" si="241"/>
        <v>5.8679265962380267</v>
      </c>
      <c r="K3127" s="219">
        <f>InpC!$F$55*100</f>
        <v>0.15</v>
      </c>
      <c r="L3127" s="219">
        <f>InpC!$F$64*100</f>
        <v>0</v>
      </c>
      <c r="M3127" s="194">
        <f t="shared" si="242"/>
        <v>5.7179265962380263</v>
      </c>
      <c r="N3127" s="194">
        <f t="shared" si="243"/>
        <v>5.7179265962380263</v>
      </c>
    </row>
    <row r="3128" spans="5:14" x14ac:dyDescent="0.25">
      <c r="E3128" s="220">
        <f t="shared" si="244"/>
        <v>46743</v>
      </c>
      <c r="F3128" s="219">
        <f xml:space="preserve"> InpC!$F$28</f>
        <v>4</v>
      </c>
      <c r="G3128" s="217">
        <f t="shared" si="240"/>
        <v>2028</v>
      </c>
      <c r="H3128" s="216">
        <v>5.5711396322619233</v>
      </c>
      <c r="I3128" s="216">
        <v>6.1648268606759205</v>
      </c>
      <c r="J3128" s="194">
        <f t="shared" si="241"/>
        <v>5.8679832464689223</v>
      </c>
      <c r="K3128" s="219">
        <f>InpC!$F$55*100</f>
        <v>0.15</v>
      </c>
      <c r="L3128" s="219">
        <f>InpC!$F$64*100</f>
        <v>0</v>
      </c>
      <c r="M3128" s="194">
        <f t="shared" si="242"/>
        <v>5.717983246468922</v>
      </c>
      <c r="N3128" s="194">
        <f t="shared" si="243"/>
        <v>5.717983246468922</v>
      </c>
    </row>
    <row r="3129" spans="5:14" x14ac:dyDescent="0.25">
      <c r="E3129" s="220">
        <f t="shared" si="244"/>
        <v>46744</v>
      </c>
      <c r="F3129" s="219">
        <f xml:space="preserve"> InpC!$F$28</f>
        <v>4</v>
      </c>
      <c r="G3129" s="217">
        <f t="shared" si="240"/>
        <v>2028</v>
      </c>
      <c r="H3129" s="216">
        <v>5.5711965887736303</v>
      </c>
      <c r="I3129" s="216">
        <v>6.1648839771126562</v>
      </c>
      <c r="J3129" s="194">
        <f t="shared" si="241"/>
        <v>5.8680402829431433</v>
      </c>
      <c r="K3129" s="219">
        <f>InpC!$F$55*100</f>
        <v>0.15</v>
      </c>
      <c r="L3129" s="219">
        <f>InpC!$F$64*100</f>
        <v>0</v>
      </c>
      <c r="M3129" s="194">
        <f t="shared" si="242"/>
        <v>5.7180402829431429</v>
      </c>
      <c r="N3129" s="194">
        <f t="shared" si="243"/>
        <v>5.7180402829431429</v>
      </c>
    </row>
    <row r="3130" spans="5:14" x14ac:dyDescent="0.25">
      <c r="E3130" s="220">
        <f t="shared" si="244"/>
        <v>46745</v>
      </c>
      <c r="F3130" s="219">
        <f xml:space="preserve"> InpC!$F$28</f>
        <v>4</v>
      </c>
      <c r="G3130" s="217">
        <f t="shared" si="240"/>
        <v>2028</v>
      </c>
      <c r="H3130" s="216">
        <v>5.5712541803844662</v>
      </c>
      <c r="I3130" s="216">
        <v>6.1649417304318277</v>
      </c>
      <c r="J3130" s="194">
        <f t="shared" si="241"/>
        <v>5.8680979554081469</v>
      </c>
      <c r="K3130" s="219">
        <f>InpC!$F$55*100</f>
        <v>0.15</v>
      </c>
      <c r="L3130" s="219">
        <f>InpC!$F$64*100</f>
        <v>0</v>
      </c>
      <c r="M3130" s="194">
        <f t="shared" si="242"/>
        <v>5.7180979554081466</v>
      </c>
      <c r="N3130" s="194">
        <f t="shared" si="243"/>
        <v>5.7180979554081466</v>
      </c>
    </row>
    <row r="3131" spans="5:14" x14ac:dyDescent="0.25">
      <c r="E3131" s="220">
        <f t="shared" si="244"/>
        <v>46748</v>
      </c>
      <c r="F3131" s="219">
        <f xml:space="preserve"> InpC!$F$28</f>
        <v>4</v>
      </c>
      <c r="G3131" s="217">
        <f t="shared" si="240"/>
        <v>2028</v>
      </c>
      <c r="H3131" s="216">
        <v>5.5714289729810629</v>
      </c>
      <c r="I3131" s="216">
        <v>6.1651170138185662</v>
      </c>
      <c r="J3131" s="194">
        <f t="shared" si="241"/>
        <v>5.868272993399815</v>
      </c>
      <c r="K3131" s="219">
        <f>InpC!$F$55*100</f>
        <v>0.15</v>
      </c>
      <c r="L3131" s="219">
        <f>InpC!$F$64*100</f>
        <v>0</v>
      </c>
      <c r="M3131" s="194">
        <f t="shared" si="242"/>
        <v>5.7182729933998147</v>
      </c>
      <c r="N3131" s="194">
        <f t="shared" si="243"/>
        <v>5.7182729933998147</v>
      </c>
    </row>
    <row r="3132" spans="5:14" x14ac:dyDescent="0.25">
      <c r="E3132" s="220">
        <f t="shared" si="244"/>
        <v>46749</v>
      </c>
      <c r="F3132" s="219">
        <f xml:space="preserve"> InpC!$F$28</f>
        <v>4</v>
      </c>
      <c r="G3132" s="217">
        <f t="shared" si="240"/>
        <v>2028</v>
      </c>
      <c r="H3132" s="216">
        <v>5.5714880469000638</v>
      </c>
      <c r="I3132" s="216">
        <v>6.1651762536077293</v>
      </c>
      <c r="J3132" s="194">
        <f t="shared" si="241"/>
        <v>5.868332150253897</v>
      </c>
      <c r="K3132" s="219">
        <f>InpC!$F$55*100</f>
        <v>0.15</v>
      </c>
      <c r="L3132" s="219">
        <f>InpC!$F$64*100</f>
        <v>0</v>
      </c>
      <c r="M3132" s="194">
        <f t="shared" si="242"/>
        <v>5.7183321502538966</v>
      </c>
      <c r="N3132" s="194">
        <f t="shared" si="243"/>
        <v>5.7183321502538966</v>
      </c>
    </row>
    <row r="3133" spans="5:14" x14ac:dyDescent="0.25">
      <c r="E3133" s="220">
        <f t="shared" si="244"/>
        <v>46750</v>
      </c>
      <c r="F3133" s="219">
        <f xml:space="preserve"> InpC!$F$28</f>
        <v>4</v>
      </c>
      <c r="G3133" s="217">
        <f t="shared" si="240"/>
        <v>2028</v>
      </c>
      <c r="H3133" s="216">
        <v>5.5715475330851305</v>
      </c>
      <c r="I3133" s="216">
        <v>6.1652359068205209</v>
      </c>
      <c r="J3133" s="194">
        <f t="shared" si="241"/>
        <v>5.8683917199528253</v>
      </c>
      <c r="K3133" s="219">
        <f>InpC!$F$55*100</f>
        <v>0.15</v>
      </c>
      <c r="L3133" s="219">
        <f>InpC!$F$64*100</f>
        <v>0</v>
      </c>
      <c r="M3133" s="194">
        <f t="shared" si="242"/>
        <v>5.7183917199528249</v>
      </c>
      <c r="N3133" s="194">
        <f t="shared" si="243"/>
        <v>5.7183917199528249</v>
      </c>
    </row>
    <row r="3134" spans="5:14" x14ac:dyDescent="0.25">
      <c r="E3134" s="220">
        <f t="shared" si="244"/>
        <v>46751</v>
      </c>
      <c r="F3134" s="219">
        <f xml:space="preserve"> InpC!$F$28</f>
        <v>4</v>
      </c>
      <c r="G3134" s="217">
        <f t="shared" si="240"/>
        <v>2028</v>
      </c>
      <c r="H3134" s="216">
        <v>5.5716074359637657</v>
      </c>
      <c r="I3134" s="216">
        <v>6.1652959778968341</v>
      </c>
      <c r="J3134" s="194">
        <f t="shared" si="241"/>
        <v>5.8684517069302995</v>
      </c>
      <c r="K3134" s="219">
        <f>InpC!$F$55*100</f>
        <v>0.15</v>
      </c>
      <c r="L3134" s="219">
        <f>InpC!$F$64*100</f>
        <v>0</v>
      </c>
      <c r="M3134" s="194">
        <f t="shared" si="242"/>
        <v>5.7184517069302991</v>
      </c>
      <c r="N3134" s="194">
        <f t="shared" si="243"/>
        <v>5.7184517069302991</v>
      </c>
    </row>
    <row r="3135" spans="5:14" x14ac:dyDescent="0.25">
      <c r="E3135" s="220">
        <f t="shared" si="244"/>
        <v>46752</v>
      </c>
      <c r="F3135" s="219">
        <f xml:space="preserve"> InpC!$F$28</f>
        <v>4</v>
      </c>
      <c r="G3135" s="217">
        <f t="shared" si="240"/>
        <v>2028</v>
      </c>
      <c r="H3135" s="216">
        <v>5.5716677599633391</v>
      </c>
      <c r="I3135" s="216">
        <v>6.1653564712764952</v>
      </c>
      <c r="J3135" s="194">
        <f t="shared" si="241"/>
        <v>5.8685121156199171</v>
      </c>
      <c r="K3135" s="219">
        <f>InpC!$F$55*100</f>
        <v>0.15</v>
      </c>
      <c r="L3135" s="219">
        <f>InpC!$F$64*100</f>
        <v>0</v>
      </c>
      <c r="M3135" s="194">
        <f t="shared" si="242"/>
        <v>5.7185121156199168</v>
      </c>
      <c r="N3135" s="194">
        <f t="shared" si="243"/>
        <v>5.7185121156199168</v>
      </c>
    </row>
    <row r="3136" spans="5:14" x14ac:dyDescent="0.25">
      <c r="E3136" s="220">
        <f t="shared" si="244"/>
        <v>46755</v>
      </c>
      <c r="F3136" s="219">
        <f xml:space="preserve"> InpC!$F$28</f>
        <v>4</v>
      </c>
      <c r="G3136" s="217">
        <f t="shared" si="240"/>
        <v>2028</v>
      </c>
      <c r="H3136" s="216">
        <v>5.5718511804765614</v>
      </c>
      <c r="I3136" s="216">
        <v>6.1655404068046815</v>
      </c>
      <c r="J3136" s="194">
        <f t="shared" si="241"/>
        <v>5.8686957936406214</v>
      </c>
      <c r="K3136" s="219">
        <f>InpC!$F$55*100</f>
        <v>0.15</v>
      </c>
      <c r="L3136" s="219">
        <f>InpC!$F$64*100</f>
        <v>0</v>
      </c>
      <c r="M3136" s="194">
        <f t="shared" si="242"/>
        <v>5.7186957936406211</v>
      </c>
      <c r="N3136" s="194">
        <f t="shared" si="243"/>
        <v>5.7186957936406211</v>
      </c>
    </row>
    <row r="3137" spans="5:14" x14ac:dyDescent="0.25">
      <c r="E3137" s="220">
        <f t="shared" si="244"/>
        <v>46756</v>
      </c>
      <c r="F3137" s="219">
        <f xml:space="preserve"> InpC!$F$28</f>
        <v>4</v>
      </c>
      <c r="G3137" s="217">
        <f t="shared" si="240"/>
        <v>2028</v>
      </c>
      <c r="H3137" s="216">
        <v>5.5719132332341381</v>
      </c>
      <c r="I3137" s="216">
        <v>6.1656026337961967</v>
      </c>
      <c r="J3137" s="194">
        <f t="shared" si="241"/>
        <v>5.8687579335151678</v>
      </c>
      <c r="K3137" s="219">
        <f>InpC!$F$55*100</f>
        <v>0.15</v>
      </c>
      <c r="L3137" s="219">
        <f>InpC!$F$64*100</f>
        <v>0</v>
      </c>
      <c r="M3137" s="194">
        <f t="shared" si="242"/>
        <v>5.7187579335151675</v>
      </c>
      <c r="N3137" s="194">
        <f t="shared" si="243"/>
        <v>5.7187579335151675</v>
      </c>
    </row>
    <row r="3138" spans="5:14" x14ac:dyDescent="0.25">
      <c r="E3138" s="220">
        <f t="shared" si="244"/>
        <v>46757</v>
      </c>
      <c r="F3138" s="219">
        <f xml:space="preserve"> InpC!$F$28</f>
        <v>4</v>
      </c>
      <c r="G3138" s="217">
        <f t="shared" si="240"/>
        <v>2028</v>
      </c>
      <c r="H3138" s="216">
        <v>5.5719757292498118</v>
      </c>
      <c r="I3138" s="216">
        <v>6.1656653052903687</v>
      </c>
      <c r="J3138" s="194">
        <f t="shared" si="241"/>
        <v>5.8688205172700902</v>
      </c>
      <c r="K3138" s="219">
        <f>InpC!$F$55*100</f>
        <v>0.15</v>
      </c>
      <c r="L3138" s="219">
        <f>InpC!$F$64*100</f>
        <v>0</v>
      </c>
      <c r="M3138" s="194">
        <f t="shared" si="242"/>
        <v>5.7188205172700899</v>
      </c>
      <c r="N3138" s="194">
        <f t="shared" si="243"/>
        <v>5.7188205172700899</v>
      </c>
    </row>
    <row r="3139" spans="5:14" x14ac:dyDescent="0.25">
      <c r="E3139" s="220">
        <f t="shared" si="244"/>
        <v>46758</v>
      </c>
      <c r="F3139" s="219">
        <f xml:space="preserve"> InpC!$F$28</f>
        <v>4</v>
      </c>
      <c r="G3139" s="217">
        <f t="shared" si="240"/>
        <v>2028</v>
      </c>
      <c r="H3139" s="216">
        <v>5.5720386729510629</v>
      </c>
      <c r="I3139" s="216">
        <v>6.1657284257270684</v>
      </c>
      <c r="J3139" s="194">
        <f t="shared" si="241"/>
        <v>5.8688835493390652</v>
      </c>
      <c r="K3139" s="219">
        <f>InpC!$F$55*100</f>
        <v>0.15</v>
      </c>
      <c r="L3139" s="219">
        <f>InpC!$F$64*100</f>
        <v>0</v>
      </c>
      <c r="M3139" s="194">
        <f t="shared" si="242"/>
        <v>5.7188835493390648</v>
      </c>
      <c r="N3139" s="194">
        <f t="shared" si="243"/>
        <v>5.7188835493390648</v>
      </c>
    </row>
    <row r="3140" spans="5:14" x14ac:dyDescent="0.25">
      <c r="E3140" s="220">
        <f t="shared" si="244"/>
        <v>46759</v>
      </c>
      <c r="F3140" s="219">
        <f xml:space="preserve"> InpC!$F$28</f>
        <v>4</v>
      </c>
      <c r="G3140" s="217">
        <f t="shared" si="240"/>
        <v>2028</v>
      </c>
      <c r="H3140" s="216">
        <v>5.5721019462798616</v>
      </c>
      <c r="I3140" s="216">
        <v>6.1657918767168418</v>
      </c>
      <c r="J3140" s="194">
        <f t="shared" si="241"/>
        <v>5.8689469114983517</v>
      </c>
      <c r="K3140" s="219">
        <f>InpC!$F$55*100</f>
        <v>0.15</v>
      </c>
      <c r="L3140" s="219">
        <f>InpC!$F$64*100</f>
        <v>0</v>
      </c>
      <c r="M3140" s="194">
        <f t="shared" si="242"/>
        <v>5.7189469114983513</v>
      </c>
      <c r="N3140" s="194">
        <f t="shared" si="243"/>
        <v>5.7189469114983513</v>
      </c>
    </row>
    <row r="3141" spans="5:14" x14ac:dyDescent="0.25">
      <c r="E3141" s="220">
        <f t="shared" si="244"/>
        <v>46762</v>
      </c>
      <c r="F3141" s="219">
        <f xml:space="preserve"> InpC!$F$28</f>
        <v>4</v>
      </c>
      <c r="G3141" s="217">
        <f t="shared" si="240"/>
        <v>2028</v>
      </c>
      <c r="H3141" s="216">
        <v>5.5722948906756997</v>
      </c>
      <c r="I3141" s="216">
        <v>6.1659853628680095</v>
      </c>
      <c r="J3141" s="194">
        <f t="shared" si="241"/>
        <v>5.869140126771855</v>
      </c>
      <c r="K3141" s="219">
        <f>InpC!$F$55*100</f>
        <v>0.15</v>
      </c>
      <c r="L3141" s="219">
        <f>InpC!$F$64*100</f>
        <v>0</v>
      </c>
      <c r="M3141" s="194">
        <f t="shared" si="242"/>
        <v>5.7191401267718547</v>
      </c>
      <c r="N3141" s="194">
        <f t="shared" si="243"/>
        <v>5.7191401267718547</v>
      </c>
    </row>
    <row r="3142" spans="5:14" x14ac:dyDescent="0.25">
      <c r="E3142" s="220">
        <f t="shared" si="244"/>
        <v>46763</v>
      </c>
      <c r="F3142" s="219">
        <f xml:space="preserve"> InpC!$F$28</f>
        <v>4</v>
      </c>
      <c r="G3142" s="217">
        <f t="shared" si="240"/>
        <v>2028</v>
      </c>
      <c r="H3142" s="216">
        <v>5.5723601392169808</v>
      </c>
      <c r="I3142" s="216">
        <v>6.1660507946160736</v>
      </c>
      <c r="J3142" s="194">
        <f t="shared" si="241"/>
        <v>5.8692054669165277</v>
      </c>
      <c r="K3142" s="219">
        <f>InpC!$F$55*100</f>
        <v>0.15</v>
      </c>
      <c r="L3142" s="219">
        <f>InpC!$F$64*100</f>
        <v>0</v>
      </c>
      <c r="M3142" s="194">
        <f t="shared" si="242"/>
        <v>5.7192054669165273</v>
      </c>
      <c r="N3142" s="194">
        <f t="shared" si="243"/>
        <v>5.7192054669165273</v>
      </c>
    </row>
    <row r="3143" spans="5:14" x14ac:dyDescent="0.25">
      <c r="E3143" s="220">
        <f t="shared" si="244"/>
        <v>46764</v>
      </c>
      <c r="F3143" s="219">
        <f xml:space="preserve"> InpC!$F$28</f>
        <v>4</v>
      </c>
      <c r="G3143" s="217">
        <f t="shared" ref="G3143:G3206" si="245">YEAR(E3143) + IF(MONTH(E3143) &gt;= F3143, 1, 0)</f>
        <v>2028</v>
      </c>
      <c r="H3143" s="216">
        <v>5.572425739523057</v>
      </c>
      <c r="I3143" s="216">
        <v>6.1661165791165873</v>
      </c>
      <c r="J3143" s="194">
        <f t="shared" ref="J3143:J3206" si="246">IFERROR(AVERAGE(H3143:I3143),"")</f>
        <v>5.8692711593198226</v>
      </c>
      <c r="K3143" s="219">
        <f>InpC!$F$55*100</f>
        <v>0.15</v>
      </c>
      <c r="L3143" s="219">
        <f>InpC!$F$64*100</f>
        <v>0</v>
      </c>
      <c r="M3143" s="194">
        <f t="shared" ref="M3143:M3206" si="247" xml:space="preserve"> IFERROR(J3143 - K3143,"")</f>
        <v>5.7192711593198222</v>
      </c>
      <c r="N3143" s="194">
        <f t="shared" ref="N3143:N3206" si="248">IFERROR(J3143-K3143+L3143,"")</f>
        <v>5.7192711593198222</v>
      </c>
    </row>
    <row r="3144" spans="5:14" x14ac:dyDescent="0.25">
      <c r="E3144" s="220">
        <f t="shared" ref="E3144:E3207" si="249">WORKDAY(E3143,1,)</f>
        <v>46765</v>
      </c>
      <c r="F3144" s="219">
        <f xml:space="preserve"> InpC!$F$28</f>
        <v>4</v>
      </c>
      <c r="G3144" s="217">
        <f t="shared" si="245"/>
        <v>2028</v>
      </c>
      <c r="H3144" s="216">
        <v>5.5724919409927853</v>
      </c>
      <c r="I3144" s="216">
        <v>6.1661829664686474</v>
      </c>
      <c r="J3144" s="194">
        <f t="shared" si="246"/>
        <v>5.8693374537307168</v>
      </c>
      <c r="K3144" s="219">
        <f>InpC!$F$55*100</f>
        <v>0.15</v>
      </c>
      <c r="L3144" s="219">
        <f>InpC!$F$64*100</f>
        <v>0</v>
      </c>
      <c r="M3144" s="194">
        <f t="shared" si="247"/>
        <v>5.7193374537307164</v>
      </c>
      <c r="N3144" s="194">
        <f t="shared" si="248"/>
        <v>5.7193374537307164</v>
      </c>
    </row>
    <row r="3145" spans="5:14" x14ac:dyDescent="0.25">
      <c r="E3145" s="220">
        <f t="shared" si="249"/>
        <v>46766</v>
      </c>
      <c r="F3145" s="219">
        <f xml:space="preserve"> InpC!$F$28</f>
        <v>4</v>
      </c>
      <c r="G3145" s="217">
        <f t="shared" si="245"/>
        <v>2028</v>
      </c>
      <c r="H3145" s="216">
        <v>5.5725586255680915</v>
      </c>
      <c r="I3145" s="216">
        <v>6.1662498382826891</v>
      </c>
      <c r="J3145" s="194">
        <f t="shared" si="246"/>
        <v>5.8694042319253903</v>
      </c>
      <c r="K3145" s="219">
        <f>InpC!$F$55*100</f>
        <v>0.15</v>
      </c>
      <c r="L3145" s="219">
        <f>InpC!$F$64*100</f>
        <v>0</v>
      </c>
      <c r="M3145" s="194">
        <f t="shared" si="247"/>
        <v>5.7194042319253899</v>
      </c>
      <c r="N3145" s="194">
        <f t="shared" si="248"/>
        <v>5.7194042319253899</v>
      </c>
    </row>
    <row r="3146" spans="5:14" x14ac:dyDescent="0.25">
      <c r="E3146" s="220">
        <f t="shared" si="249"/>
        <v>46769</v>
      </c>
      <c r="F3146" s="219">
        <f xml:space="preserve"> InpC!$F$28</f>
        <v>4</v>
      </c>
      <c r="G3146" s="217">
        <f t="shared" si="245"/>
        <v>2028</v>
      </c>
      <c r="H3146" s="216">
        <v>5.572761744905752</v>
      </c>
      <c r="I3146" s="216">
        <v>6.1664535279439603</v>
      </c>
      <c r="J3146" s="194">
        <f t="shared" si="246"/>
        <v>5.8696076364248562</v>
      </c>
      <c r="K3146" s="219">
        <f>InpC!$F$55*100</f>
        <v>0.15</v>
      </c>
      <c r="L3146" s="219">
        <f>InpC!$F$64*100</f>
        <v>0</v>
      </c>
      <c r="M3146" s="194">
        <f t="shared" si="247"/>
        <v>5.7196076364248558</v>
      </c>
      <c r="N3146" s="194">
        <f t="shared" si="248"/>
        <v>5.7196076364248558</v>
      </c>
    </row>
    <row r="3147" spans="5:14" x14ac:dyDescent="0.25">
      <c r="E3147" s="220">
        <f t="shared" si="249"/>
        <v>46770</v>
      </c>
      <c r="F3147" s="219">
        <f xml:space="preserve"> InpC!$F$28</f>
        <v>4</v>
      </c>
      <c r="G3147" s="217">
        <f t="shared" si="245"/>
        <v>2028</v>
      </c>
      <c r="H3147" s="216">
        <v>5.5728304061807288</v>
      </c>
      <c r="I3147" s="216">
        <v>6.166522382007722</v>
      </c>
      <c r="J3147" s="194">
        <f t="shared" si="246"/>
        <v>5.8696763940942258</v>
      </c>
      <c r="K3147" s="219">
        <f>InpC!$F$55*100</f>
        <v>0.15</v>
      </c>
      <c r="L3147" s="219">
        <f>InpC!$F$64*100</f>
        <v>0</v>
      </c>
      <c r="M3147" s="194">
        <f t="shared" si="247"/>
        <v>5.7196763940942255</v>
      </c>
      <c r="N3147" s="194">
        <f t="shared" si="248"/>
        <v>5.7196763940942255</v>
      </c>
    </row>
    <row r="3148" spans="5:14" x14ac:dyDescent="0.25">
      <c r="E3148" s="220">
        <f t="shared" si="249"/>
        <v>46771</v>
      </c>
      <c r="F3148" s="219">
        <f xml:space="preserve"> InpC!$F$28</f>
        <v>4</v>
      </c>
      <c r="G3148" s="217">
        <f t="shared" si="245"/>
        <v>2028</v>
      </c>
      <c r="H3148" s="216">
        <v>5.5728994502130869</v>
      </c>
      <c r="I3148" s="216">
        <v>6.1665916199034276</v>
      </c>
      <c r="J3148" s="194">
        <f t="shared" si="246"/>
        <v>5.8697455350582572</v>
      </c>
      <c r="K3148" s="219">
        <f>InpC!$F$55*100</f>
        <v>0.15</v>
      </c>
      <c r="L3148" s="219">
        <f>InpC!$F$64*100</f>
        <v>0</v>
      </c>
      <c r="M3148" s="194">
        <f t="shared" si="247"/>
        <v>5.7197455350582569</v>
      </c>
      <c r="N3148" s="194">
        <f t="shared" si="248"/>
        <v>5.7197455350582569</v>
      </c>
    </row>
    <row r="3149" spans="5:14" x14ac:dyDescent="0.25">
      <c r="E3149" s="220">
        <f t="shared" si="249"/>
        <v>46772</v>
      </c>
      <c r="F3149" s="219">
        <f xml:space="preserve"> InpC!$F$28</f>
        <v>4</v>
      </c>
      <c r="G3149" s="217">
        <f t="shared" si="245"/>
        <v>2028</v>
      </c>
      <c r="H3149" s="216">
        <v>5.5729691264021941</v>
      </c>
      <c r="I3149" s="216">
        <v>6.1666614917309071</v>
      </c>
      <c r="J3149" s="194">
        <f t="shared" si="246"/>
        <v>5.869815309066551</v>
      </c>
      <c r="K3149" s="219">
        <f>InpC!$F$55*100</f>
        <v>0.15</v>
      </c>
      <c r="L3149" s="219">
        <f>InpC!$F$64*100</f>
        <v>0</v>
      </c>
      <c r="M3149" s="194">
        <f t="shared" si="247"/>
        <v>5.7198153090665507</v>
      </c>
      <c r="N3149" s="194">
        <f t="shared" si="248"/>
        <v>5.7198153090665507</v>
      </c>
    </row>
    <row r="3150" spans="5:14" x14ac:dyDescent="0.25">
      <c r="E3150" s="220">
        <f t="shared" si="249"/>
        <v>46773</v>
      </c>
      <c r="F3150" s="219">
        <f xml:space="preserve"> InpC!$F$28</f>
        <v>4</v>
      </c>
      <c r="G3150" s="217">
        <f t="shared" si="245"/>
        <v>2028</v>
      </c>
      <c r="H3150" s="216">
        <v>5.5730393166898207</v>
      </c>
      <c r="I3150" s="216">
        <v>6.1667318791002179</v>
      </c>
      <c r="J3150" s="194">
        <f t="shared" si="246"/>
        <v>5.8698855978950188</v>
      </c>
      <c r="K3150" s="219">
        <f>InpC!$F$55*100</f>
        <v>0.15</v>
      </c>
      <c r="L3150" s="219">
        <f>InpC!$F$64*100</f>
        <v>0</v>
      </c>
      <c r="M3150" s="194">
        <f t="shared" si="247"/>
        <v>5.7198855978950185</v>
      </c>
      <c r="N3150" s="194">
        <f t="shared" si="248"/>
        <v>5.7198855978950185</v>
      </c>
    </row>
    <row r="3151" spans="5:14" x14ac:dyDescent="0.25">
      <c r="E3151" s="220">
        <f t="shared" si="249"/>
        <v>46776</v>
      </c>
      <c r="F3151" s="219">
        <f xml:space="preserve"> InpC!$F$28</f>
        <v>4</v>
      </c>
      <c r="G3151" s="217">
        <f t="shared" si="245"/>
        <v>2028</v>
      </c>
      <c r="H3151" s="216">
        <v>5.5732528939332227</v>
      </c>
      <c r="I3151" s="216">
        <v>6.1669460560298761</v>
      </c>
      <c r="J3151" s="194">
        <f t="shared" si="246"/>
        <v>5.8700994749815489</v>
      </c>
      <c r="K3151" s="219">
        <f>InpC!$F$55*100</f>
        <v>0.15</v>
      </c>
      <c r="L3151" s="219">
        <f>InpC!$F$64*100</f>
        <v>0</v>
      </c>
      <c r="M3151" s="194">
        <f t="shared" si="247"/>
        <v>5.7200994749815486</v>
      </c>
      <c r="N3151" s="194">
        <f t="shared" si="248"/>
        <v>5.7200994749815486</v>
      </c>
    </row>
    <row r="3152" spans="5:14" x14ac:dyDescent="0.25">
      <c r="E3152" s="220">
        <f t="shared" si="249"/>
        <v>46777</v>
      </c>
      <c r="F3152" s="219">
        <f xml:space="preserve"> InpC!$F$28</f>
        <v>4</v>
      </c>
      <c r="G3152" s="217">
        <f t="shared" si="245"/>
        <v>2028</v>
      </c>
      <c r="H3152" s="216">
        <v>5.5733251848907317</v>
      </c>
      <c r="I3152" s="216">
        <v>6.1670185499671737</v>
      </c>
      <c r="J3152" s="194">
        <f t="shared" si="246"/>
        <v>5.8701718674289527</v>
      </c>
      <c r="K3152" s="219">
        <f>InpC!$F$55*100</f>
        <v>0.15</v>
      </c>
      <c r="L3152" s="219">
        <f>InpC!$F$64*100</f>
        <v>0</v>
      </c>
      <c r="M3152" s="194">
        <f t="shared" si="247"/>
        <v>5.7201718674289523</v>
      </c>
      <c r="N3152" s="194">
        <f t="shared" si="248"/>
        <v>5.7201718674289523</v>
      </c>
    </row>
    <row r="3153" spans="5:14" x14ac:dyDescent="0.25">
      <c r="E3153" s="220">
        <f t="shared" si="249"/>
        <v>46778</v>
      </c>
      <c r="F3153" s="219">
        <f xml:space="preserve"> InpC!$F$28</f>
        <v>4</v>
      </c>
      <c r="G3153" s="217">
        <f t="shared" si="245"/>
        <v>2028</v>
      </c>
      <c r="H3153" s="216">
        <v>5.573398012084807</v>
      </c>
      <c r="I3153" s="216">
        <v>6.1670915816465888</v>
      </c>
      <c r="J3153" s="194">
        <f t="shared" si="246"/>
        <v>5.8702447968656983</v>
      </c>
      <c r="K3153" s="219">
        <f>InpC!$F$55*100</f>
        <v>0.15</v>
      </c>
      <c r="L3153" s="219">
        <f>InpC!$F$64*100</f>
        <v>0</v>
      </c>
      <c r="M3153" s="194">
        <f t="shared" si="247"/>
        <v>5.720244796865698</v>
      </c>
      <c r="N3153" s="194">
        <f t="shared" si="248"/>
        <v>5.720244796865698</v>
      </c>
    </row>
    <row r="3154" spans="5:14" x14ac:dyDescent="0.25">
      <c r="E3154" s="220">
        <f t="shared" si="249"/>
        <v>46779</v>
      </c>
      <c r="F3154" s="219">
        <f xml:space="preserve"> InpC!$F$28</f>
        <v>4</v>
      </c>
      <c r="G3154" s="217">
        <f t="shared" si="245"/>
        <v>2028</v>
      </c>
      <c r="H3154" s="216">
        <v>5.5734713799430846</v>
      </c>
      <c r="I3154" s="216">
        <v>6.1671651555082363</v>
      </c>
      <c r="J3154" s="194">
        <f t="shared" si="246"/>
        <v>5.8703182677256605</v>
      </c>
      <c r="K3154" s="219">
        <f>InpC!$F$55*100</f>
        <v>0.15</v>
      </c>
      <c r="L3154" s="219">
        <f>InpC!$F$64*100</f>
        <v>0</v>
      </c>
      <c r="M3154" s="194">
        <f t="shared" si="247"/>
        <v>5.7203182677256601</v>
      </c>
      <c r="N3154" s="194">
        <f t="shared" si="248"/>
        <v>5.7203182677256601</v>
      </c>
    </row>
    <row r="3155" spans="5:14" x14ac:dyDescent="0.25">
      <c r="E3155" s="220">
        <f t="shared" si="249"/>
        <v>46780</v>
      </c>
      <c r="F3155" s="219">
        <f xml:space="preserve"> InpC!$F$28</f>
        <v>4</v>
      </c>
      <c r="G3155" s="217">
        <f t="shared" si="245"/>
        <v>2028</v>
      </c>
      <c r="H3155" s="216">
        <v>5.573545292893245</v>
      </c>
      <c r="I3155" s="216">
        <v>6.1672392759922312</v>
      </c>
      <c r="J3155" s="194">
        <f t="shared" si="246"/>
        <v>5.8703922844427385</v>
      </c>
      <c r="K3155" s="219">
        <f>InpC!$F$55*100</f>
        <v>0.15</v>
      </c>
      <c r="L3155" s="219">
        <f>InpC!$F$64*100</f>
        <v>0</v>
      </c>
      <c r="M3155" s="194">
        <f t="shared" si="247"/>
        <v>5.7203922844427382</v>
      </c>
      <c r="N3155" s="194">
        <f t="shared" si="248"/>
        <v>5.7203922844427382</v>
      </c>
    </row>
    <row r="3156" spans="5:14" x14ac:dyDescent="0.25">
      <c r="E3156" s="220">
        <f t="shared" si="249"/>
        <v>46783</v>
      </c>
      <c r="F3156" s="219">
        <f xml:space="preserve"> InpC!$F$28</f>
        <v>4</v>
      </c>
      <c r="G3156" s="217">
        <f t="shared" si="245"/>
        <v>2028</v>
      </c>
      <c r="H3156" s="216">
        <v>5.5737702240851839</v>
      </c>
      <c r="I3156" s="216">
        <v>6.1674648387486819</v>
      </c>
      <c r="J3156" s="194">
        <f t="shared" si="246"/>
        <v>5.8706175314169329</v>
      </c>
      <c r="K3156" s="219">
        <f>InpC!$F$55*100</f>
        <v>0.15</v>
      </c>
      <c r="L3156" s="219">
        <f>InpC!$F$64*100</f>
        <v>0</v>
      </c>
      <c r="M3156" s="194">
        <f t="shared" si="247"/>
        <v>5.7206175314169325</v>
      </c>
      <c r="N3156" s="194">
        <f t="shared" si="248"/>
        <v>5.7206175314169325</v>
      </c>
    </row>
    <row r="3157" spans="5:14" x14ac:dyDescent="0.25">
      <c r="E3157" s="220">
        <f t="shared" si="249"/>
        <v>46784</v>
      </c>
      <c r="F3157" s="219">
        <f xml:space="preserve"> InpC!$F$28</f>
        <v>4</v>
      </c>
      <c r="G3157" s="217">
        <f t="shared" si="245"/>
        <v>2028</v>
      </c>
      <c r="H3157" s="216">
        <v>5.5738463616796352</v>
      </c>
      <c r="I3157" s="216">
        <v>6.1675411901229715</v>
      </c>
      <c r="J3157" s="194">
        <f t="shared" si="246"/>
        <v>5.8706937759013034</v>
      </c>
      <c r="K3157" s="219">
        <f>InpC!$F$55*100</f>
        <v>0.15</v>
      </c>
      <c r="L3157" s="219">
        <f>InpC!$F$64*100</f>
        <v>0</v>
      </c>
      <c r="M3157" s="194">
        <f t="shared" si="247"/>
        <v>5.720693775901303</v>
      </c>
      <c r="N3157" s="194">
        <f t="shared" si="248"/>
        <v>5.720693775901303</v>
      </c>
    </row>
    <row r="3158" spans="5:14" x14ac:dyDescent="0.25">
      <c r="E3158" s="220">
        <f t="shared" si="249"/>
        <v>46785</v>
      </c>
      <c r="F3158" s="219">
        <f xml:space="preserve"> InpC!$F$28</f>
        <v>4</v>
      </c>
      <c r="G3158" s="217">
        <f t="shared" si="245"/>
        <v>2028</v>
      </c>
      <c r="H3158" s="216">
        <v>5.5739230665043271</v>
      </c>
      <c r="I3158" s="216">
        <v>6.1676181103202277</v>
      </c>
      <c r="J3158" s="194">
        <f t="shared" si="246"/>
        <v>5.8707705884122774</v>
      </c>
      <c r="K3158" s="219">
        <f>InpC!$F$55*100</f>
        <v>0.15</v>
      </c>
      <c r="L3158" s="219">
        <f>InpC!$F$64*100</f>
        <v>0</v>
      </c>
      <c r="M3158" s="194">
        <f t="shared" si="247"/>
        <v>5.720770588412277</v>
      </c>
      <c r="N3158" s="194">
        <f t="shared" si="248"/>
        <v>5.720770588412277</v>
      </c>
    </row>
    <row r="3159" spans="5:14" x14ac:dyDescent="0.25">
      <c r="E3159" s="220">
        <f t="shared" si="249"/>
        <v>46786</v>
      </c>
      <c r="F3159" s="219">
        <f xml:space="preserve"> InpC!$F$28</f>
        <v>4</v>
      </c>
      <c r="G3159" s="217">
        <f t="shared" si="245"/>
        <v>2028</v>
      </c>
      <c r="H3159" s="216">
        <v>5.5740003429871177</v>
      </c>
      <c r="I3159" s="216">
        <v>6.167695603780543</v>
      </c>
      <c r="J3159" s="194">
        <f t="shared" si="246"/>
        <v>5.8708479733838299</v>
      </c>
      <c r="K3159" s="219">
        <f>InpC!$F$55*100</f>
        <v>0.15</v>
      </c>
      <c r="L3159" s="219">
        <f>InpC!$F$64*100</f>
        <v>0</v>
      </c>
      <c r="M3159" s="194">
        <f t="shared" si="247"/>
        <v>5.7208479733838296</v>
      </c>
      <c r="N3159" s="194">
        <f t="shared" si="248"/>
        <v>5.7208479733838296</v>
      </c>
    </row>
    <row r="3160" spans="5:14" x14ac:dyDescent="0.25">
      <c r="E3160" s="220">
        <f t="shared" si="249"/>
        <v>46787</v>
      </c>
      <c r="F3160" s="219">
        <f xml:space="preserve"> InpC!$F$28</f>
        <v>4</v>
      </c>
      <c r="G3160" s="217">
        <f t="shared" si="245"/>
        <v>2028</v>
      </c>
      <c r="H3160" s="216">
        <v>5.574078073069022</v>
      </c>
      <c r="I3160" s="216">
        <v>6.1677735521135091</v>
      </c>
      <c r="J3160" s="194">
        <f t="shared" si="246"/>
        <v>5.8709258125912651</v>
      </c>
      <c r="K3160" s="219">
        <f>InpC!$F$55*100</f>
        <v>0.15</v>
      </c>
      <c r="L3160" s="219">
        <f>InpC!$F$64*100</f>
        <v>0</v>
      </c>
      <c r="M3160" s="194">
        <f t="shared" si="247"/>
        <v>5.7209258125912648</v>
      </c>
      <c r="N3160" s="194">
        <f t="shared" si="248"/>
        <v>5.7209258125912648</v>
      </c>
    </row>
    <row r="3161" spans="5:14" x14ac:dyDescent="0.25">
      <c r="E3161" s="220">
        <f t="shared" si="249"/>
        <v>46790</v>
      </c>
      <c r="F3161" s="219">
        <f xml:space="preserve"> InpC!$F$28</f>
        <v>4</v>
      </c>
      <c r="G3161" s="217">
        <f t="shared" si="245"/>
        <v>2028</v>
      </c>
      <c r="H3161" s="216">
        <v>5.5743152543112684</v>
      </c>
      <c r="I3161" s="216">
        <v>6.1680113993144214</v>
      </c>
      <c r="J3161" s="194">
        <f t="shared" si="246"/>
        <v>5.8711633268128445</v>
      </c>
      <c r="K3161" s="219">
        <f>InpC!$F$55*100</f>
        <v>0.15</v>
      </c>
      <c r="L3161" s="219">
        <f>InpC!$F$64*100</f>
        <v>0</v>
      </c>
      <c r="M3161" s="194">
        <f t="shared" si="247"/>
        <v>5.7211633268128441</v>
      </c>
      <c r="N3161" s="194">
        <f t="shared" si="248"/>
        <v>5.7211633268128441</v>
      </c>
    </row>
    <row r="3162" spans="5:14" x14ac:dyDescent="0.25">
      <c r="E3162" s="220">
        <f t="shared" si="249"/>
        <v>46791</v>
      </c>
      <c r="F3162" s="219">
        <f xml:space="preserve"> InpC!$F$28</f>
        <v>4</v>
      </c>
      <c r="G3162" s="217">
        <f t="shared" si="245"/>
        <v>2028</v>
      </c>
      <c r="H3162" s="216">
        <v>5.5743954555023345</v>
      </c>
      <c r="I3162" s="216">
        <v>6.1680918256945994</v>
      </c>
      <c r="J3162" s="194">
        <f t="shared" si="246"/>
        <v>5.8712436405984665</v>
      </c>
      <c r="K3162" s="219">
        <f>InpC!$F$55*100</f>
        <v>0.15</v>
      </c>
      <c r="L3162" s="219">
        <f>InpC!$F$64*100</f>
        <v>0</v>
      </c>
      <c r="M3162" s="194">
        <f t="shared" si="247"/>
        <v>5.7212436405984661</v>
      </c>
      <c r="N3162" s="194">
        <f t="shared" si="248"/>
        <v>5.7212436405984661</v>
      </c>
    </row>
    <row r="3163" spans="5:14" x14ac:dyDescent="0.25">
      <c r="E3163" s="220">
        <f t="shared" si="249"/>
        <v>46792</v>
      </c>
      <c r="F3163" s="219">
        <f xml:space="preserve"> InpC!$F$28</f>
        <v>4</v>
      </c>
      <c r="G3163" s="217">
        <f t="shared" si="245"/>
        <v>2028</v>
      </c>
      <c r="H3163" s="216">
        <v>5.5744762549180038</v>
      </c>
      <c r="I3163" s="216">
        <v>6.1681728519789925</v>
      </c>
      <c r="J3163" s="194">
        <f t="shared" si="246"/>
        <v>5.8713245534484981</v>
      </c>
      <c r="K3163" s="219">
        <f>InpC!$F$55*100</f>
        <v>0.15</v>
      </c>
      <c r="L3163" s="219">
        <f>InpC!$F$64*100</f>
        <v>0</v>
      </c>
      <c r="M3163" s="194">
        <f t="shared" si="247"/>
        <v>5.7213245534484978</v>
      </c>
      <c r="N3163" s="194">
        <f t="shared" si="248"/>
        <v>5.7213245534484978</v>
      </c>
    </row>
    <row r="3164" spans="5:14" x14ac:dyDescent="0.25">
      <c r="E3164" s="220">
        <f t="shared" si="249"/>
        <v>46793</v>
      </c>
      <c r="F3164" s="219">
        <f xml:space="preserve"> InpC!$F$28</f>
        <v>4</v>
      </c>
      <c r="G3164" s="217">
        <f t="shared" si="245"/>
        <v>2028</v>
      </c>
      <c r="H3164" s="216">
        <v>5.57455765698609</v>
      </c>
      <c r="I3164" s="216">
        <v>6.1682544826078711</v>
      </c>
      <c r="J3164" s="194">
        <f t="shared" si="246"/>
        <v>5.871406069796981</v>
      </c>
      <c r="K3164" s="219">
        <f>InpC!$F$55*100</f>
        <v>0.15</v>
      </c>
      <c r="L3164" s="219">
        <f>InpC!$F$64*100</f>
        <v>0</v>
      </c>
      <c r="M3164" s="194">
        <f t="shared" si="247"/>
        <v>5.7214060697969806</v>
      </c>
      <c r="N3164" s="194">
        <f t="shared" si="248"/>
        <v>5.7214060697969806</v>
      </c>
    </row>
    <row r="3165" spans="5:14" x14ac:dyDescent="0.25">
      <c r="E3165" s="220">
        <f t="shared" si="249"/>
        <v>46794</v>
      </c>
      <c r="F3165" s="219">
        <f xml:space="preserve"> InpC!$F$28</f>
        <v>4</v>
      </c>
      <c r="G3165" s="217">
        <f t="shared" si="245"/>
        <v>2028</v>
      </c>
      <c r="H3165" s="216">
        <v>5.5746395436474527</v>
      </c>
      <c r="I3165" s="216">
        <v>6.1683365991905603</v>
      </c>
      <c r="J3165" s="194">
        <f t="shared" si="246"/>
        <v>5.871488071419007</v>
      </c>
      <c r="K3165" s="219">
        <f>InpC!$F$55*100</f>
        <v>0.15</v>
      </c>
      <c r="L3165" s="219">
        <f>InpC!$F$64*100</f>
        <v>0</v>
      </c>
      <c r="M3165" s="194">
        <f t="shared" si="247"/>
        <v>5.7214880714190066</v>
      </c>
      <c r="N3165" s="194">
        <f t="shared" si="248"/>
        <v>5.7214880714190066</v>
      </c>
    </row>
    <row r="3166" spans="5:14" x14ac:dyDescent="0.25">
      <c r="E3166" s="220">
        <f t="shared" si="249"/>
        <v>46797</v>
      </c>
      <c r="F3166" s="219">
        <f xml:space="preserve"> InpC!$F$28</f>
        <v>4</v>
      </c>
      <c r="G3166" s="217">
        <f t="shared" si="245"/>
        <v>2028</v>
      </c>
      <c r="H3166" s="216">
        <v>5.5748892578521003</v>
      </c>
      <c r="I3166" s="216">
        <v>6.168587014542104</v>
      </c>
      <c r="J3166" s="194">
        <f t="shared" si="246"/>
        <v>5.8717381361971022</v>
      </c>
      <c r="K3166" s="219">
        <f>InpC!$F$55*100</f>
        <v>0.15</v>
      </c>
      <c r="L3166" s="219">
        <f>InpC!$F$64*100</f>
        <v>0</v>
      </c>
      <c r="M3166" s="194">
        <f t="shared" si="247"/>
        <v>5.7217381361971018</v>
      </c>
      <c r="N3166" s="194">
        <f t="shared" si="248"/>
        <v>5.7217381361971018</v>
      </c>
    </row>
    <row r="3167" spans="5:14" x14ac:dyDescent="0.25">
      <c r="E3167" s="220">
        <f t="shared" si="249"/>
        <v>46798</v>
      </c>
      <c r="F3167" s="219">
        <f xml:space="preserve"> InpC!$F$28</f>
        <v>4</v>
      </c>
      <c r="G3167" s="217">
        <f t="shared" si="245"/>
        <v>2028</v>
      </c>
      <c r="H3167" s="216">
        <v>5.5749737395997645</v>
      </c>
      <c r="I3167" s="216">
        <v>6.1686717334971997</v>
      </c>
      <c r="J3167" s="194">
        <f t="shared" si="246"/>
        <v>5.8718227365484825</v>
      </c>
      <c r="K3167" s="219">
        <f>InpC!$F$55*100</f>
        <v>0.15</v>
      </c>
      <c r="L3167" s="219">
        <f>InpC!$F$64*100</f>
        <v>0</v>
      </c>
      <c r="M3167" s="194">
        <f t="shared" si="247"/>
        <v>5.7218227365484822</v>
      </c>
      <c r="N3167" s="194">
        <f t="shared" si="248"/>
        <v>5.7218227365484822</v>
      </c>
    </row>
    <row r="3168" spans="5:14" x14ac:dyDescent="0.25">
      <c r="E3168" s="220">
        <f t="shared" si="249"/>
        <v>46799</v>
      </c>
      <c r="F3168" s="219">
        <f xml:space="preserve"> InpC!$F$28</f>
        <v>4</v>
      </c>
      <c r="G3168" s="217">
        <f t="shared" si="245"/>
        <v>2028</v>
      </c>
      <c r="H3168" s="216">
        <v>5.5750587280797292</v>
      </c>
      <c r="I3168" s="216">
        <v>6.1687569606072801</v>
      </c>
      <c r="J3168" s="194">
        <f t="shared" si="246"/>
        <v>5.8719078443435047</v>
      </c>
      <c r="K3168" s="219">
        <f>InpC!$F$55*100</f>
        <v>0.15</v>
      </c>
      <c r="L3168" s="219">
        <f>InpC!$F$64*100</f>
        <v>0</v>
      </c>
      <c r="M3168" s="194">
        <f t="shared" si="247"/>
        <v>5.7219078443435043</v>
      </c>
      <c r="N3168" s="194">
        <f t="shared" si="248"/>
        <v>5.7219078443435043</v>
      </c>
    </row>
    <row r="3169" spans="5:14" x14ac:dyDescent="0.25">
      <c r="E3169" s="220">
        <f t="shared" si="249"/>
        <v>46800</v>
      </c>
      <c r="F3169" s="219">
        <f xml:space="preserve"> InpC!$F$28</f>
        <v>4</v>
      </c>
      <c r="G3169" s="217">
        <f t="shared" si="245"/>
        <v>2028</v>
      </c>
      <c r="H3169" s="216">
        <v>5.5751444726942045</v>
      </c>
      <c r="I3169" s="216">
        <v>6.1688429459748839</v>
      </c>
      <c r="J3169" s="194">
        <f t="shared" si="246"/>
        <v>5.8719937093345447</v>
      </c>
      <c r="K3169" s="219">
        <f>InpC!$F$55*100</f>
        <v>0.15</v>
      </c>
      <c r="L3169" s="219">
        <f>InpC!$F$64*100</f>
        <v>0</v>
      </c>
      <c r="M3169" s="194">
        <f t="shared" si="247"/>
        <v>5.7219937093345443</v>
      </c>
      <c r="N3169" s="194">
        <f t="shared" si="248"/>
        <v>5.7219937093345443</v>
      </c>
    </row>
    <row r="3170" spans="5:14" x14ac:dyDescent="0.25">
      <c r="E3170" s="220">
        <f t="shared" si="249"/>
        <v>46801</v>
      </c>
      <c r="F3170" s="219">
        <f xml:space="preserve"> InpC!$F$28</f>
        <v>4</v>
      </c>
      <c r="G3170" s="217">
        <f t="shared" si="245"/>
        <v>2028</v>
      </c>
      <c r="H3170" s="216">
        <v>5.575230855384028</v>
      </c>
      <c r="I3170" s="216">
        <v>6.168929571209314</v>
      </c>
      <c r="J3170" s="194">
        <f t="shared" si="246"/>
        <v>5.8720802132966714</v>
      </c>
      <c r="K3170" s="219">
        <f>InpC!$F$55*100</f>
        <v>0.15</v>
      </c>
      <c r="L3170" s="219">
        <f>InpC!$F$64*100</f>
        <v>0</v>
      </c>
      <c r="M3170" s="194">
        <f t="shared" si="247"/>
        <v>5.722080213296671</v>
      </c>
      <c r="N3170" s="194">
        <f t="shared" si="248"/>
        <v>5.722080213296671</v>
      </c>
    </row>
    <row r="3171" spans="5:14" x14ac:dyDescent="0.25">
      <c r="E3171" s="220">
        <f t="shared" si="249"/>
        <v>46804</v>
      </c>
      <c r="F3171" s="219">
        <f xml:space="preserve"> InpC!$F$28</f>
        <v>4</v>
      </c>
      <c r="G3171" s="217">
        <f t="shared" si="245"/>
        <v>2028</v>
      </c>
      <c r="H3171" s="216">
        <v>5.575493876184523</v>
      </c>
      <c r="I3171" s="216">
        <v>6.1691933305167757</v>
      </c>
      <c r="J3171" s="194">
        <f t="shared" si="246"/>
        <v>5.8723436033506493</v>
      </c>
      <c r="K3171" s="219">
        <f>InpC!$F$55*100</f>
        <v>0.15</v>
      </c>
      <c r="L3171" s="219">
        <f>InpC!$F$64*100</f>
        <v>0</v>
      </c>
      <c r="M3171" s="194">
        <f t="shared" si="247"/>
        <v>5.722343603350649</v>
      </c>
      <c r="N3171" s="194">
        <f t="shared" si="248"/>
        <v>5.722343603350649</v>
      </c>
    </row>
    <row r="3172" spans="5:14" x14ac:dyDescent="0.25">
      <c r="E3172" s="220">
        <f t="shared" si="249"/>
        <v>46805</v>
      </c>
      <c r="F3172" s="219">
        <f xml:space="preserve"> InpC!$F$28</f>
        <v>4</v>
      </c>
      <c r="G3172" s="217">
        <f t="shared" si="245"/>
        <v>2028</v>
      </c>
      <c r="H3172" s="216">
        <v>5.5755827329672769</v>
      </c>
      <c r="I3172" s="216">
        <v>6.1692824367904908</v>
      </c>
      <c r="J3172" s="194">
        <f t="shared" si="246"/>
        <v>5.8724325848788839</v>
      </c>
      <c r="K3172" s="219">
        <f>InpC!$F$55*100</f>
        <v>0.15</v>
      </c>
      <c r="L3172" s="219">
        <f>InpC!$F$64*100</f>
        <v>0</v>
      </c>
      <c r="M3172" s="194">
        <f t="shared" si="247"/>
        <v>5.7224325848788835</v>
      </c>
      <c r="N3172" s="194">
        <f t="shared" si="248"/>
        <v>5.7224325848788835</v>
      </c>
    </row>
    <row r="3173" spans="5:14" x14ac:dyDescent="0.25">
      <c r="E3173" s="220">
        <f t="shared" si="249"/>
        <v>46806</v>
      </c>
      <c r="F3173" s="219">
        <f xml:space="preserve"> InpC!$F$28</f>
        <v>4</v>
      </c>
      <c r="G3173" s="217">
        <f t="shared" si="245"/>
        <v>2028</v>
      </c>
      <c r="H3173" s="216">
        <v>5.5756723724525781</v>
      </c>
      <c r="I3173" s="216">
        <v>6.1693723279642398</v>
      </c>
      <c r="J3173" s="194">
        <f t="shared" si="246"/>
        <v>5.872522350208409</v>
      </c>
      <c r="K3173" s="219">
        <f>InpC!$F$55*100</f>
        <v>0.15</v>
      </c>
      <c r="L3173" s="219">
        <f>InpC!$F$64*100</f>
        <v>0</v>
      </c>
      <c r="M3173" s="194">
        <f t="shared" si="247"/>
        <v>5.7225223502084086</v>
      </c>
      <c r="N3173" s="194">
        <f t="shared" si="248"/>
        <v>5.7225223502084086</v>
      </c>
    </row>
    <row r="3174" spans="5:14" x14ac:dyDescent="0.25">
      <c r="E3174" s="220">
        <f t="shared" si="249"/>
        <v>46807</v>
      </c>
      <c r="F3174" s="219">
        <f xml:space="preserve"> InpC!$F$28</f>
        <v>4</v>
      </c>
      <c r="G3174" s="217">
        <f t="shared" si="245"/>
        <v>2028</v>
      </c>
      <c r="H3174" s="216">
        <v>5.5757626765808643</v>
      </c>
      <c r="I3174" s="216">
        <v>6.1694628856471034</v>
      </c>
      <c r="J3174" s="194">
        <f t="shared" si="246"/>
        <v>5.8726127811139843</v>
      </c>
      <c r="K3174" s="219">
        <f>InpC!$F$55*100</f>
        <v>0.15</v>
      </c>
      <c r="L3174" s="219">
        <f>InpC!$F$64*100</f>
        <v>0</v>
      </c>
      <c r="M3174" s="194">
        <f t="shared" si="247"/>
        <v>5.722612781113984</v>
      </c>
      <c r="N3174" s="194">
        <f t="shared" si="248"/>
        <v>5.722612781113984</v>
      </c>
    </row>
    <row r="3175" spans="5:14" x14ac:dyDescent="0.25">
      <c r="E3175" s="220">
        <f t="shared" si="249"/>
        <v>46808</v>
      </c>
      <c r="F3175" s="219">
        <f xml:space="preserve"> InpC!$F$28</f>
        <v>4</v>
      </c>
      <c r="G3175" s="217">
        <f t="shared" si="245"/>
        <v>2028</v>
      </c>
      <c r="H3175" s="216">
        <v>5.5758536497801048</v>
      </c>
      <c r="I3175" s="216">
        <v>6.1695541142793964</v>
      </c>
      <c r="J3175" s="194">
        <f t="shared" si="246"/>
        <v>5.8727038820297501</v>
      </c>
      <c r="K3175" s="219">
        <f>InpC!$F$55*100</f>
        <v>0.15</v>
      </c>
      <c r="L3175" s="219">
        <f>InpC!$F$64*100</f>
        <v>0</v>
      </c>
      <c r="M3175" s="194">
        <f t="shared" si="247"/>
        <v>5.7227038820297498</v>
      </c>
      <c r="N3175" s="194">
        <f t="shared" si="248"/>
        <v>5.7227038820297498</v>
      </c>
    </row>
    <row r="3176" spans="5:14" x14ac:dyDescent="0.25">
      <c r="E3176" s="220">
        <f t="shared" si="249"/>
        <v>46811</v>
      </c>
      <c r="F3176" s="219">
        <f xml:space="preserve"> InpC!$F$28</f>
        <v>4</v>
      </c>
      <c r="G3176" s="217">
        <f t="shared" si="245"/>
        <v>2028</v>
      </c>
      <c r="H3176" s="216">
        <v>5.5761306282295919</v>
      </c>
      <c r="I3176" s="216">
        <v>6.1698318704237032</v>
      </c>
      <c r="J3176" s="194">
        <f t="shared" si="246"/>
        <v>5.8729812493266476</v>
      </c>
      <c r="K3176" s="219">
        <f>InpC!$F$55*100</f>
        <v>0.15</v>
      </c>
      <c r="L3176" s="219">
        <f>InpC!$F$64*100</f>
        <v>0</v>
      </c>
      <c r="M3176" s="194">
        <f t="shared" si="247"/>
        <v>5.7229812493266472</v>
      </c>
      <c r="N3176" s="194">
        <f t="shared" si="248"/>
        <v>5.7229812493266472</v>
      </c>
    </row>
    <row r="3177" spans="5:14" x14ac:dyDescent="0.25">
      <c r="E3177" s="220">
        <f t="shared" si="249"/>
        <v>46812</v>
      </c>
      <c r="F3177" s="219">
        <f xml:space="preserve"> InpC!$F$28</f>
        <v>4</v>
      </c>
      <c r="G3177" s="217">
        <f t="shared" si="245"/>
        <v>2028</v>
      </c>
      <c r="H3177" s="216">
        <v>5.5762243219938057</v>
      </c>
      <c r="I3177" s="216">
        <v>6.1699258272592594</v>
      </c>
      <c r="J3177" s="194">
        <f t="shared" si="246"/>
        <v>5.8730750746265326</v>
      </c>
      <c r="K3177" s="219">
        <f>InpC!$F$55*100</f>
        <v>0.15</v>
      </c>
      <c r="L3177" s="219">
        <f>InpC!$F$64*100</f>
        <v>0</v>
      </c>
      <c r="M3177" s="194">
        <f t="shared" si="247"/>
        <v>5.7230750746265322</v>
      </c>
      <c r="N3177" s="194">
        <f t="shared" si="248"/>
        <v>5.7230750746265322</v>
      </c>
    </row>
    <row r="3178" spans="5:14" x14ac:dyDescent="0.25">
      <c r="E3178" s="220">
        <f t="shared" si="249"/>
        <v>46813</v>
      </c>
      <c r="F3178" s="219">
        <f xml:space="preserve"> InpC!$F$28</f>
        <v>4</v>
      </c>
      <c r="G3178" s="217">
        <f t="shared" si="245"/>
        <v>2028</v>
      </c>
      <c r="H3178" s="216">
        <v>5.5763185844813101</v>
      </c>
      <c r="I3178" s="216">
        <v>6.1700203544148291</v>
      </c>
      <c r="J3178" s="194">
        <f t="shared" si="246"/>
        <v>5.8731694694480696</v>
      </c>
      <c r="K3178" s="219">
        <f>InpC!$F$55*100</f>
        <v>0.15</v>
      </c>
      <c r="L3178" s="219">
        <f>InpC!$F$64*100</f>
        <v>0</v>
      </c>
      <c r="M3178" s="194">
        <f t="shared" si="247"/>
        <v>5.7231694694480693</v>
      </c>
      <c r="N3178" s="194">
        <f t="shared" si="248"/>
        <v>5.7231694694480693</v>
      </c>
    </row>
    <row r="3179" spans="5:14" x14ac:dyDescent="0.25">
      <c r="E3179" s="220">
        <f t="shared" si="249"/>
        <v>46814</v>
      </c>
      <c r="F3179" s="219">
        <f xml:space="preserve"> InpC!$F$28</f>
        <v>4</v>
      </c>
      <c r="G3179" s="217">
        <f t="shared" si="245"/>
        <v>2028</v>
      </c>
      <c r="H3179" s="216">
        <v>5.5764137877315045</v>
      </c>
      <c r="I3179" s="216">
        <v>6.1701158249744426</v>
      </c>
      <c r="J3179" s="194">
        <f t="shared" si="246"/>
        <v>5.8732648063529735</v>
      </c>
      <c r="K3179" s="219">
        <f>InpC!$F$55*100</f>
        <v>0.15</v>
      </c>
      <c r="L3179" s="219">
        <f>InpC!$F$64*100</f>
        <v>0</v>
      </c>
      <c r="M3179" s="194">
        <f t="shared" si="247"/>
        <v>5.7232648063529732</v>
      </c>
      <c r="N3179" s="194">
        <f t="shared" si="248"/>
        <v>5.7232648063529732</v>
      </c>
    </row>
    <row r="3180" spans="5:14" x14ac:dyDescent="0.25">
      <c r="E3180" s="220">
        <f t="shared" si="249"/>
        <v>46815</v>
      </c>
      <c r="F3180" s="219">
        <f xml:space="preserve"> InpC!$F$28</f>
        <v>4</v>
      </c>
      <c r="G3180" s="217">
        <f t="shared" si="245"/>
        <v>2028</v>
      </c>
      <c r="H3180" s="216">
        <v>5.5765095684142452</v>
      </c>
      <c r="I3180" s="216">
        <v>6.1702118745877499</v>
      </c>
      <c r="J3180" s="194">
        <f t="shared" si="246"/>
        <v>5.8733607215009975</v>
      </c>
      <c r="K3180" s="219">
        <f>InpC!$F$55*100</f>
        <v>0.15</v>
      </c>
      <c r="L3180" s="219">
        <f>InpC!$F$64*100</f>
        <v>0</v>
      </c>
      <c r="M3180" s="194">
        <f t="shared" si="247"/>
        <v>5.7233607215009972</v>
      </c>
      <c r="N3180" s="194">
        <f t="shared" si="248"/>
        <v>5.7233607215009972</v>
      </c>
    </row>
    <row r="3181" spans="5:14" x14ac:dyDescent="0.25">
      <c r="E3181" s="220">
        <f t="shared" si="249"/>
        <v>46818</v>
      </c>
      <c r="F3181" s="219">
        <f xml:space="preserve"> InpC!$F$28</f>
        <v>4</v>
      </c>
      <c r="G3181" s="217">
        <f t="shared" si="245"/>
        <v>2028</v>
      </c>
      <c r="H3181" s="216">
        <v>5.5768010326596729</v>
      </c>
      <c r="I3181" s="216">
        <v>6.1705041571983754</v>
      </c>
      <c r="J3181" s="194">
        <f t="shared" si="246"/>
        <v>5.8736525949290241</v>
      </c>
      <c r="K3181" s="219">
        <f>InpC!$F$55*100</f>
        <v>0.15</v>
      </c>
      <c r="L3181" s="219">
        <f>InpC!$F$64*100</f>
        <v>0</v>
      </c>
      <c r="M3181" s="194">
        <f t="shared" si="247"/>
        <v>5.7236525949290238</v>
      </c>
      <c r="N3181" s="194">
        <f t="shared" si="248"/>
        <v>5.7236525949290238</v>
      </c>
    </row>
    <row r="3182" spans="5:14" x14ac:dyDescent="0.25">
      <c r="E3182" s="220">
        <f t="shared" si="249"/>
        <v>46819</v>
      </c>
      <c r="F3182" s="219">
        <f xml:space="preserve"> InpC!$F$28</f>
        <v>4</v>
      </c>
      <c r="G3182" s="217">
        <f t="shared" si="245"/>
        <v>2028</v>
      </c>
      <c r="H3182" s="216">
        <v>5.5768996578930974</v>
      </c>
      <c r="I3182" s="216">
        <v>6.1706030593487338</v>
      </c>
      <c r="J3182" s="194">
        <f t="shared" si="246"/>
        <v>5.8737513586209156</v>
      </c>
      <c r="K3182" s="219">
        <f>InpC!$F$55*100</f>
        <v>0.15</v>
      </c>
      <c r="L3182" s="219">
        <f>InpC!$F$64*100</f>
        <v>0</v>
      </c>
      <c r="M3182" s="194">
        <f t="shared" si="247"/>
        <v>5.7237513586209152</v>
      </c>
      <c r="N3182" s="194">
        <f t="shared" si="248"/>
        <v>5.7237513586209152</v>
      </c>
    </row>
    <row r="3183" spans="5:14" x14ac:dyDescent="0.25">
      <c r="E3183" s="220">
        <f t="shared" si="249"/>
        <v>46820</v>
      </c>
      <c r="F3183" s="219">
        <f xml:space="preserve"> InpC!$F$28</f>
        <v>4</v>
      </c>
      <c r="G3183" s="217">
        <f t="shared" si="245"/>
        <v>2028</v>
      </c>
      <c r="H3183" s="216">
        <v>5.576999005334593</v>
      </c>
      <c r="I3183" s="216">
        <v>6.1707026857348302</v>
      </c>
      <c r="J3183" s="194">
        <f t="shared" si="246"/>
        <v>5.8738508455347116</v>
      </c>
      <c r="K3183" s="219">
        <f>InpC!$F$55*100</f>
        <v>0.15</v>
      </c>
      <c r="L3183" s="219">
        <f>InpC!$F$64*100</f>
        <v>0</v>
      </c>
      <c r="M3183" s="194">
        <f t="shared" si="247"/>
        <v>5.7238508455347112</v>
      </c>
      <c r="N3183" s="194">
        <f t="shared" si="248"/>
        <v>5.7238508455347112</v>
      </c>
    </row>
    <row r="3184" spans="5:14" x14ac:dyDescent="0.25">
      <c r="E3184" s="220">
        <f t="shared" si="249"/>
        <v>46821</v>
      </c>
      <c r="F3184" s="219">
        <f xml:space="preserve"> InpC!$F$28</f>
        <v>4</v>
      </c>
      <c r="G3184" s="217">
        <f t="shared" si="245"/>
        <v>2028</v>
      </c>
      <c r="H3184" s="216">
        <v>5.5770990794123954</v>
      </c>
      <c r="I3184" s="216">
        <v>6.1708030407973347</v>
      </c>
      <c r="J3184" s="194">
        <f t="shared" si="246"/>
        <v>5.873951060104865</v>
      </c>
      <c r="K3184" s="219">
        <f>InpC!$F$55*100</f>
        <v>0.15</v>
      </c>
      <c r="L3184" s="219">
        <f>InpC!$F$64*100</f>
        <v>0</v>
      </c>
      <c r="M3184" s="194">
        <f t="shared" si="247"/>
        <v>5.7239510601048647</v>
      </c>
      <c r="N3184" s="194">
        <f t="shared" si="248"/>
        <v>5.7239510601048647</v>
      </c>
    </row>
    <row r="3185" spans="5:14" x14ac:dyDescent="0.25">
      <c r="E3185" s="220">
        <f t="shared" si="249"/>
        <v>46822</v>
      </c>
      <c r="F3185" s="219">
        <f xml:space="preserve"> InpC!$F$28</f>
        <v>4</v>
      </c>
      <c r="G3185" s="217">
        <f t="shared" si="245"/>
        <v>2028</v>
      </c>
      <c r="H3185" s="216">
        <v>5.5771997620662095</v>
      </c>
      <c r="I3185" s="216">
        <v>6.1709040061443954</v>
      </c>
      <c r="J3185" s="194">
        <f t="shared" si="246"/>
        <v>5.8740518841053024</v>
      </c>
      <c r="K3185" s="219">
        <f>InpC!$F$55*100</f>
        <v>0.15</v>
      </c>
      <c r="L3185" s="219">
        <f>InpC!$F$64*100</f>
        <v>0</v>
      </c>
      <c r="M3185" s="194">
        <f t="shared" si="247"/>
        <v>5.7240518841053021</v>
      </c>
      <c r="N3185" s="194">
        <f t="shared" si="248"/>
        <v>5.7240518841053021</v>
      </c>
    </row>
    <row r="3186" spans="5:14" x14ac:dyDescent="0.25">
      <c r="E3186" s="220">
        <f t="shared" si="249"/>
        <v>46825</v>
      </c>
      <c r="F3186" s="219">
        <f xml:space="preserve"> InpC!$F$28</f>
        <v>4</v>
      </c>
      <c r="G3186" s="217">
        <f t="shared" si="245"/>
        <v>2028</v>
      </c>
      <c r="H3186" s="216">
        <v>5.5775066695609388</v>
      </c>
      <c r="I3186" s="216">
        <v>6.1712117753626616</v>
      </c>
      <c r="J3186" s="194">
        <f t="shared" si="246"/>
        <v>5.8743592224618002</v>
      </c>
      <c r="K3186" s="219">
        <f>InpC!$F$55*100</f>
        <v>0.15</v>
      </c>
      <c r="L3186" s="219">
        <f>InpC!$F$64*100</f>
        <v>0</v>
      </c>
      <c r="M3186" s="194">
        <f t="shared" si="247"/>
        <v>5.7243592224617998</v>
      </c>
      <c r="N3186" s="194">
        <f t="shared" si="248"/>
        <v>5.7243592224617998</v>
      </c>
    </row>
    <row r="3187" spans="5:14" x14ac:dyDescent="0.25">
      <c r="E3187" s="220">
        <f t="shared" si="249"/>
        <v>46826</v>
      </c>
      <c r="F3187" s="219">
        <f xml:space="preserve"> InpC!$F$28</f>
        <v>4</v>
      </c>
      <c r="G3187" s="217">
        <f t="shared" si="245"/>
        <v>2028</v>
      </c>
      <c r="H3187" s="216">
        <v>5.5776104432440521</v>
      </c>
      <c r="I3187" s="216">
        <v>6.1713158404173685</v>
      </c>
      <c r="J3187" s="194">
        <f t="shared" si="246"/>
        <v>5.8744631418307103</v>
      </c>
      <c r="K3187" s="219">
        <f>InpC!$F$55*100</f>
        <v>0.15</v>
      </c>
      <c r="L3187" s="219">
        <f>InpC!$F$64*100</f>
        <v>0</v>
      </c>
      <c r="M3187" s="194">
        <f t="shared" si="247"/>
        <v>5.7244631418307099</v>
      </c>
      <c r="N3187" s="194">
        <f t="shared" si="248"/>
        <v>5.7244631418307099</v>
      </c>
    </row>
    <row r="3188" spans="5:14" x14ac:dyDescent="0.25">
      <c r="E3188" s="220">
        <f t="shared" si="249"/>
        <v>46827</v>
      </c>
      <c r="F3188" s="219">
        <f xml:space="preserve"> InpC!$F$28</f>
        <v>4</v>
      </c>
      <c r="G3188" s="217">
        <f t="shared" si="245"/>
        <v>2028</v>
      </c>
      <c r="H3188" s="216">
        <v>5.5777149088885425</v>
      </c>
      <c r="I3188" s="216">
        <v>6.1714205993761873</v>
      </c>
      <c r="J3188" s="194">
        <f t="shared" si="246"/>
        <v>5.8745677541323644</v>
      </c>
      <c r="K3188" s="219">
        <f>InpC!$F$55*100</f>
        <v>0.15</v>
      </c>
      <c r="L3188" s="219">
        <f>InpC!$F$64*100</f>
        <v>0</v>
      </c>
      <c r="M3188" s="194">
        <f t="shared" si="247"/>
        <v>5.7245677541323641</v>
      </c>
      <c r="N3188" s="194">
        <f t="shared" si="248"/>
        <v>5.7245677541323641</v>
      </c>
    </row>
    <row r="3189" spans="5:14" x14ac:dyDescent="0.25">
      <c r="E3189" s="220">
        <f t="shared" si="249"/>
        <v>46828</v>
      </c>
      <c r="F3189" s="219">
        <f xml:space="preserve"> InpC!$F$28</f>
        <v>4</v>
      </c>
      <c r="G3189" s="217">
        <f t="shared" si="245"/>
        <v>2028</v>
      </c>
      <c r="H3189" s="216">
        <v>5.5778201934114646</v>
      </c>
      <c r="I3189" s="216">
        <v>6.1715261795125098</v>
      </c>
      <c r="J3189" s="194">
        <f t="shared" si="246"/>
        <v>5.8746731864619868</v>
      </c>
      <c r="K3189" s="219">
        <f>InpC!$F$55*100</f>
        <v>0.15</v>
      </c>
      <c r="L3189" s="219">
        <f>InpC!$F$64*100</f>
        <v>0</v>
      </c>
      <c r="M3189" s="194">
        <f t="shared" si="247"/>
        <v>5.7246731864619864</v>
      </c>
      <c r="N3189" s="194">
        <f t="shared" si="248"/>
        <v>5.7246731864619864</v>
      </c>
    </row>
    <row r="3190" spans="5:14" x14ac:dyDescent="0.25">
      <c r="E3190" s="220">
        <f t="shared" si="249"/>
        <v>46829</v>
      </c>
      <c r="F3190" s="219">
        <f xml:space="preserve"> InpC!$F$28</f>
        <v>4</v>
      </c>
      <c r="G3190" s="217">
        <f t="shared" si="245"/>
        <v>2028</v>
      </c>
      <c r="H3190" s="216">
        <v>5.5779262399967333</v>
      </c>
      <c r="I3190" s="216">
        <v>6.1716325238507119</v>
      </c>
      <c r="J3190" s="194">
        <f t="shared" si="246"/>
        <v>5.8747793819237231</v>
      </c>
      <c r="K3190" s="219">
        <f>InpC!$F$55*100</f>
        <v>0.15</v>
      </c>
      <c r="L3190" s="219">
        <f>InpC!$F$64*100</f>
        <v>0</v>
      </c>
      <c r="M3190" s="194">
        <f t="shared" si="247"/>
        <v>5.7247793819237227</v>
      </c>
      <c r="N3190" s="194">
        <f t="shared" si="248"/>
        <v>5.7247793819237227</v>
      </c>
    </row>
    <row r="3191" spans="5:14" x14ac:dyDescent="0.25">
      <c r="E3191" s="220">
        <f t="shared" si="249"/>
        <v>46832</v>
      </c>
      <c r="F3191" s="219">
        <f xml:space="preserve"> InpC!$F$28</f>
        <v>4</v>
      </c>
      <c r="G3191" s="217">
        <f t="shared" si="245"/>
        <v>2028</v>
      </c>
      <c r="H3191" s="216">
        <v>5.5782488739211322</v>
      </c>
      <c r="I3191" s="216">
        <v>6.1719560636515292</v>
      </c>
      <c r="J3191" s="194">
        <f t="shared" si="246"/>
        <v>5.8751024687863307</v>
      </c>
      <c r="K3191" s="219">
        <f>InpC!$F$55*100</f>
        <v>0.15</v>
      </c>
      <c r="L3191" s="219">
        <f>InpC!$F$64*100</f>
        <v>0</v>
      </c>
      <c r="M3191" s="194">
        <f t="shared" si="247"/>
        <v>5.7251024687863303</v>
      </c>
      <c r="N3191" s="194">
        <f t="shared" si="248"/>
        <v>5.7251024687863303</v>
      </c>
    </row>
    <row r="3192" spans="5:14" x14ac:dyDescent="0.25">
      <c r="E3192" s="220">
        <f t="shared" si="249"/>
        <v>46833</v>
      </c>
      <c r="F3192" s="219">
        <f xml:space="preserve"> InpC!$F$28</f>
        <v>4</v>
      </c>
      <c r="G3192" s="217">
        <f t="shared" si="245"/>
        <v>2028</v>
      </c>
      <c r="H3192" s="216">
        <v>5.5783580130394084</v>
      </c>
      <c r="I3192" s="216">
        <v>6.1720655092051935</v>
      </c>
      <c r="J3192" s="194">
        <f t="shared" si="246"/>
        <v>5.8752117611223014</v>
      </c>
      <c r="K3192" s="219">
        <f>InpC!$F$55*100</f>
        <v>0.15</v>
      </c>
      <c r="L3192" s="219">
        <f>InpC!$F$64*100</f>
        <v>0</v>
      </c>
      <c r="M3192" s="194">
        <f t="shared" si="247"/>
        <v>5.725211761122301</v>
      </c>
      <c r="N3192" s="194">
        <f t="shared" si="248"/>
        <v>5.725211761122301</v>
      </c>
    </row>
    <row r="3193" spans="5:14" x14ac:dyDescent="0.25">
      <c r="E3193" s="220">
        <f t="shared" si="249"/>
        <v>46834</v>
      </c>
      <c r="F3193" s="219">
        <f xml:space="preserve"> InpC!$F$28</f>
        <v>4</v>
      </c>
      <c r="G3193" s="217">
        <f t="shared" si="245"/>
        <v>2028</v>
      </c>
      <c r="H3193" s="216">
        <v>5.578467936361875</v>
      </c>
      <c r="I3193" s="216">
        <v>6.1721757411647094</v>
      </c>
      <c r="J3193" s="194">
        <f t="shared" si="246"/>
        <v>5.8753218387632922</v>
      </c>
      <c r="K3193" s="219">
        <f>InpC!$F$55*100</f>
        <v>0.15</v>
      </c>
      <c r="L3193" s="219">
        <f>InpC!$F$64*100</f>
        <v>0</v>
      </c>
      <c r="M3193" s="194">
        <f t="shared" si="247"/>
        <v>5.7253218387632918</v>
      </c>
      <c r="N3193" s="194">
        <f t="shared" si="248"/>
        <v>5.7253218387632918</v>
      </c>
    </row>
    <row r="3194" spans="5:14" x14ac:dyDescent="0.25">
      <c r="E3194" s="220">
        <f t="shared" si="249"/>
        <v>46835</v>
      </c>
      <c r="F3194" s="219">
        <f xml:space="preserve"> InpC!$F$28</f>
        <v>4</v>
      </c>
      <c r="G3194" s="217">
        <f t="shared" si="245"/>
        <v>2028</v>
      </c>
      <c r="H3194" s="216">
        <v>5.5785787097218709</v>
      </c>
      <c r="I3194" s="216">
        <v>6.1722868255483565</v>
      </c>
      <c r="J3194" s="194">
        <f t="shared" si="246"/>
        <v>5.8754327676351137</v>
      </c>
      <c r="K3194" s="219">
        <f>InpC!$F$55*100</f>
        <v>0.15</v>
      </c>
      <c r="L3194" s="219">
        <f>InpC!$F$64*100</f>
        <v>0</v>
      </c>
      <c r="M3194" s="194">
        <f t="shared" si="247"/>
        <v>5.7254327676351133</v>
      </c>
      <c r="N3194" s="194">
        <f t="shared" si="248"/>
        <v>5.7254327676351133</v>
      </c>
    </row>
    <row r="3195" spans="5:14" x14ac:dyDescent="0.25">
      <c r="E3195" s="220">
        <f t="shared" si="249"/>
        <v>46836</v>
      </c>
      <c r="F3195" s="219">
        <f xml:space="preserve"> InpC!$F$28</f>
        <v>4</v>
      </c>
      <c r="G3195" s="217">
        <f t="shared" si="245"/>
        <v>2028</v>
      </c>
      <c r="H3195" s="216">
        <v>5.5786901534939926</v>
      </c>
      <c r="I3195" s="216">
        <v>6.1723985822262462</v>
      </c>
      <c r="J3195" s="194">
        <f t="shared" si="246"/>
        <v>5.8755443678601189</v>
      </c>
      <c r="K3195" s="219">
        <f>InpC!$F$55*100</f>
        <v>0.15</v>
      </c>
      <c r="L3195" s="219">
        <f>InpC!$F$64*100</f>
        <v>0</v>
      </c>
      <c r="M3195" s="194">
        <f t="shared" si="247"/>
        <v>5.7255443678601186</v>
      </c>
      <c r="N3195" s="194">
        <f t="shared" si="248"/>
        <v>5.7255443678601186</v>
      </c>
    </row>
    <row r="3196" spans="5:14" x14ac:dyDescent="0.25">
      <c r="E3196" s="220">
        <f t="shared" si="249"/>
        <v>46839</v>
      </c>
      <c r="F3196" s="219">
        <f xml:space="preserve"> InpC!$F$28</f>
        <v>4</v>
      </c>
      <c r="G3196" s="217">
        <f t="shared" si="245"/>
        <v>2028</v>
      </c>
      <c r="H3196" s="216">
        <v>5.5790294099508975</v>
      </c>
      <c r="I3196" s="216">
        <v>6.1727387912280607</v>
      </c>
      <c r="J3196" s="194">
        <f t="shared" si="246"/>
        <v>5.8758841005894791</v>
      </c>
      <c r="K3196" s="219">
        <f>InpC!$F$55*100</f>
        <v>0.15</v>
      </c>
      <c r="L3196" s="219">
        <f>InpC!$F$64*100</f>
        <v>0</v>
      </c>
      <c r="M3196" s="194">
        <f t="shared" si="247"/>
        <v>5.7258841005894787</v>
      </c>
      <c r="N3196" s="194">
        <f t="shared" si="248"/>
        <v>5.7258841005894787</v>
      </c>
    </row>
    <row r="3197" spans="5:14" x14ac:dyDescent="0.25">
      <c r="E3197" s="220">
        <f t="shared" si="249"/>
        <v>46840</v>
      </c>
      <c r="F3197" s="219">
        <f xml:space="preserve"> InpC!$F$28</f>
        <v>4</v>
      </c>
      <c r="G3197" s="217">
        <f t="shared" si="245"/>
        <v>2028</v>
      </c>
      <c r="H3197" s="216">
        <v>5.5791441314968493</v>
      </c>
      <c r="I3197" s="216">
        <v>6.1728538348822637</v>
      </c>
      <c r="J3197" s="194">
        <f t="shared" si="246"/>
        <v>5.8759989831895565</v>
      </c>
      <c r="K3197" s="219">
        <f>InpC!$F$55*100</f>
        <v>0.15</v>
      </c>
      <c r="L3197" s="219">
        <f>InpC!$F$64*100</f>
        <v>0</v>
      </c>
      <c r="M3197" s="194">
        <f t="shared" si="247"/>
        <v>5.7259989831895561</v>
      </c>
      <c r="N3197" s="194">
        <f t="shared" si="248"/>
        <v>5.7259989831895561</v>
      </c>
    </row>
    <row r="3198" spans="5:14" x14ac:dyDescent="0.25">
      <c r="E3198" s="220">
        <f t="shared" si="249"/>
        <v>46841</v>
      </c>
      <c r="F3198" s="219">
        <f xml:space="preserve"> InpC!$F$28</f>
        <v>4</v>
      </c>
      <c r="G3198" s="217">
        <f t="shared" si="245"/>
        <v>2028</v>
      </c>
      <c r="H3198" s="216">
        <v>5.5792596070015632</v>
      </c>
      <c r="I3198" s="216">
        <v>6.17296963461198</v>
      </c>
      <c r="J3198" s="194">
        <f t="shared" si="246"/>
        <v>5.8761146208067716</v>
      </c>
      <c r="K3198" s="219">
        <f>InpC!$F$55*100</f>
        <v>0.15</v>
      </c>
      <c r="L3198" s="219">
        <f>InpC!$F$64*100</f>
        <v>0</v>
      </c>
      <c r="M3198" s="194">
        <f t="shared" si="247"/>
        <v>5.7261146208067712</v>
      </c>
      <c r="N3198" s="194">
        <f t="shared" si="248"/>
        <v>5.7261146208067712</v>
      </c>
    </row>
    <row r="3199" spans="5:14" x14ac:dyDescent="0.25">
      <c r="E3199" s="220">
        <f t="shared" si="249"/>
        <v>46842</v>
      </c>
      <c r="F3199" s="219">
        <f xml:space="preserve"> InpC!$F$28</f>
        <v>4</v>
      </c>
      <c r="G3199" s="217">
        <f t="shared" si="245"/>
        <v>2028</v>
      </c>
      <c r="H3199" s="216">
        <v>5.5793759633832485</v>
      </c>
      <c r="I3199" s="216">
        <v>6.1730863176917783</v>
      </c>
      <c r="J3199" s="194">
        <f t="shared" si="246"/>
        <v>5.8762311405375129</v>
      </c>
      <c r="K3199" s="219">
        <f>InpC!$F$55*100</f>
        <v>0.15</v>
      </c>
      <c r="L3199" s="219">
        <f>InpC!$F$64*100</f>
        <v>0</v>
      </c>
      <c r="M3199" s="194">
        <f t="shared" si="247"/>
        <v>5.7262311405375126</v>
      </c>
      <c r="N3199" s="194">
        <f t="shared" si="248"/>
        <v>5.7262311405375126</v>
      </c>
    </row>
    <row r="3200" spans="5:14" x14ac:dyDescent="0.25">
      <c r="E3200" s="220">
        <f t="shared" si="249"/>
        <v>46843</v>
      </c>
      <c r="F3200" s="219">
        <f xml:space="preserve"> InpC!$F$28</f>
        <v>4</v>
      </c>
      <c r="G3200" s="217">
        <f t="shared" si="245"/>
        <v>2028</v>
      </c>
      <c r="H3200" s="216">
        <v>5.5794931438256645</v>
      </c>
      <c r="I3200" s="216">
        <v>6.1732038271458345</v>
      </c>
      <c r="J3200" s="194">
        <f t="shared" si="246"/>
        <v>5.8763484854857495</v>
      </c>
      <c r="K3200" s="219">
        <f>InpC!$F$55*100</f>
        <v>0.15</v>
      </c>
      <c r="L3200" s="219">
        <f>InpC!$F$64*100</f>
        <v>0</v>
      </c>
      <c r="M3200" s="194">
        <f t="shared" si="247"/>
        <v>5.7263484854857492</v>
      </c>
      <c r="N3200" s="194">
        <f t="shared" si="248"/>
        <v>5.7263484854857492</v>
      </c>
    </row>
    <row r="3201" spans="5:14" x14ac:dyDescent="0.25">
      <c r="E3201" s="220">
        <f t="shared" si="249"/>
        <v>46846</v>
      </c>
      <c r="F3201" s="219">
        <f xml:space="preserve"> InpC!$F$28</f>
        <v>4</v>
      </c>
      <c r="G3201" s="217">
        <f t="shared" si="245"/>
        <v>2029</v>
      </c>
      <c r="H3201" s="216">
        <v>5.5798496739688508</v>
      </c>
      <c r="I3201" s="216">
        <v>6.1735613583301374</v>
      </c>
      <c r="J3201" s="194">
        <f t="shared" si="246"/>
        <v>5.8767055161494941</v>
      </c>
      <c r="K3201" s="219">
        <f>InpC!$F$55*100</f>
        <v>0.15</v>
      </c>
      <c r="L3201" s="219">
        <f>InpC!$F$64*100</f>
        <v>0</v>
      </c>
      <c r="M3201" s="194">
        <f t="shared" si="247"/>
        <v>5.7267055161494937</v>
      </c>
      <c r="N3201" s="194">
        <f t="shared" si="248"/>
        <v>5.7267055161494937</v>
      </c>
    </row>
    <row r="3202" spans="5:14" x14ac:dyDescent="0.25">
      <c r="E3202" s="220">
        <f t="shared" si="249"/>
        <v>46847</v>
      </c>
      <c r="F3202" s="219">
        <f xml:space="preserve"> InpC!$F$28</f>
        <v>4</v>
      </c>
      <c r="G3202" s="217">
        <f t="shared" si="245"/>
        <v>2029</v>
      </c>
      <c r="H3202" s="216">
        <v>5.5799701336957774</v>
      </c>
      <c r="I3202" s="216">
        <v>6.1736821562753397</v>
      </c>
      <c r="J3202" s="194">
        <f t="shared" si="246"/>
        <v>5.876826144985559</v>
      </c>
      <c r="K3202" s="219">
        <f>InpC!$F$55*100</f>
        <v>0.15</v>
      </c>
      <c r="L3202" s="219">
        <f>InpC!$F$64*100</f>
        <v>0</v>
      </c>
      <c r="M3202" s="194">
        <f t="shared" si="247"/>
        <v>5.7268261449855586</v>
      </c>
      <c r="N3202" s="194">
        <f t="shared" si="248"/>
        <v>5.7268261449855586</v>
      </c>
    </row>
    <row r="3203" spans="5:14" x14ac:dyDescent="0.25">
      <c r="E3203" s="220">
        <f t="shared" si="249"/>
        <v>46848</v>
      </c>
      <c r="F3203" s="219">
        <f xml:space="preserve"> InpC!$F$28</f>
        <v>4</v>
      </c>
      <c r="G3203" s="217">
        <f t="shared" si="245"/>
        <v>2029</v>
      </c>
      <c r="H3203" s="216">
        <v>5.5800915008715757</v>
      </c>
      <c r="I3203" s="216">
        <v>6.1738038642170645</v>
      </c>
      <c r="J3203" s="194">
        <f t="shared" si="246"/>
        <v>5.8769476825443201</v>
      </c>
      <c r="K3203" s="219">
        <f>InpC!$F$55*100</f>
        <v>0.15</v>
      </c>
      <c r="L3203" s="219">
        <f>InpC!$F$64*100</f>
        <v>0</v>
      </c>
      <c r="M3203" s="194">
        <f t="shared" si="247"/>
        <v>5.7269476825443197</v>
      </c>
      <c r="N3203" s="194">
        <f t="shared" si="248"/>
        <v>5.7269476825443197</v>
      </c>
    </row>
    <row r="3204" spans="5:14" x14ac:dyDescent="0.25">
      <c r="E3204" s="220">
        <f t="shared" si="249"/>
        <v>46849</v>
      </c>
      <c r="F3204" s="219">
        <f xml:space="preserve"> InpC!$F$28</f>
        <v>4</v>
      </c>
      <c r="G3204" s="217">
        <f t="shared" si="245"/>
        <v>2029</v>
      </c>
      <c r="H3204" s="216">
        <v>5.5802137186799605</v>
      </c>
      <c r="I3204" s="216">
        <v>6.1739264251795323</v>
      </c>
      <c r="J3204" s="194">
        <f t="shared" si="246"/>
        <v>5.8770700719297464</v>
      </c>
      <c r="K3204" s="219">
        <f>InpC!$F$55*100</f>
        <v>0.15</v>
      </c>
      <c r="L3204" s="219">
        <f>InpC!$F$64*100</f>
        <v>0</v>
      </c>
      <c r="M3204" s="194">
        <f t="shared" si="247"/>
        <v>5.727070071929746</v>
      </c>
      <c r="N3204" s="194">
        <f t="shared" si="248"/>
        <v>5.727070071929746</v>
      </c>
    </row>
    <row r="3205" spans="5:14" x14ac:dyDescent="0.25">
      <c r="E3205" s="220">
        <f t="shared" si="249"/>
        <v>46850</v>
      </c>
      <c r="F3205" s="219">
        <f xml:space="preserve"> InpC!$F$28</f>
        <v>4</v>
      </c>
      <c r="G3205" s="217">
        <f t="shared" si="245"/>
        <v>2029</v>
      </c>
      <c r="H3205" s="216">
        <v>5.5803367303045581</v>
      </c>
      <c r="I3205" s="216">
        <v>6.1740497821868079</v>
      </c>
      <c r="J3205" s="194">
        <f t="shared" si="246"/>
        <v>5.8771932562456826</v>
      </c>
      <c r="K3205" s="219">
        <f>InpC!$F$55*100</f>
        <v>0.15</v>
      </c>
      <c r="L3205" s="219">
        <f>InpC!$F$64*100</f>
        <v>0</v>
      </c>
      <c r="M3205" s="194">
        <f t="shared" si="247"/>
        <v>5.7271932562456822</v>
      </c>
      <c r="N3205" s="194">
        <f t="shared" si="248"/>
        <v>5.7271932562456822</v>
      </c>
    </row>
    <row r="3206" spans="5:14" x14ac:dyDescent="0.25">
      <c r="E3206" s="220">
        <f t="shared" si="249"/>
        <v>46853</v>
      </c>
      <c r="F3206" s="219">
        <f xml:space="preserve"> InpC!$F$28</f>
        <v>4</v>
      </c>
      <c r="G3206" s="217">
        <f t="shared" si="245"/>
        <v>2029</v>
      </c>
      <c r="H3206" s="216">
        <v>5.5807110623236955</v>
      </c>
      <c r="I3206" s="216">
        <v>6.1744251652257276</v>
      </c>
      <c r="J3206" s="194">
        <f t="shared" si="246"/>
        <v>5.8775681137747116</v>
      </c>
      <c r="K3206" s="219">
        <f>InpC!$F$55*100</f>
        <v>0.15</v>
      </c>
      <c r="L3206" s="219">
        <f>InpC!$F$64*100</f>
        <v>0</v>
      </c>
      <c r="M3206" s="194">
        <f t="shared" si="247"/>
        <v>5.7275681137747112</v>
      </c>
      <c r="N3206" s="194">
        <f t="shared" si="248"/>
        <v>5.7275681137747112</v>
      </c>
    </row>
    <row r="3207" spans="5:14" x14ac:dyDescent="0.25">
      <c r="E3207" s="220">
        <f t="shared" si="249"/>
        <v>46854</v>
      </c>
      <c r="F3207" s="219">
        <f xml:space="preserve"> InpC!$F$28</f>
        <v>4</v>
      </c>
      <c r="G3207" s="217">
        <f t="shared" ref="G3207:G3270" si="250">YEAR(E3207) + IF(MONTH(E3207) &gt;= F3207, 1, 0)</f>
        <v>2029</v>
      </c>
      <c r="H3207" s="216">
        <v>5.5808375997261628</v>
      </c>
      <c r="I3207" s="216">
        <v>6.1745520579094659</v>
      </c>
      <c r="J3207" s="194">
        <f t="shared" ref="J3207:J3270" si="251">IFERROR(AVERAGE(H3207:I3207),"")</f>
        <v>5.8776948288178144</v>
      </c>
      <c r="K3207" s="219">
        <f>InpC!$F$55*100</f>
        <v>0.15</v>
      </c>
      <c r="L3207" s="219">
        <f>InpC!$F$64*100</f>
        <v>0</v>
      </c>
      <c r="M3207" s="194">
        <f t="shared" ref="M3207:M3270" si="252" xml:space="preserve"> IFERROR(J3207 - K3207,"")</f>
        <v>5.727694828817814</v>
      </c>
      <c r="N3207" s="194">
        <f t="shared" ref="N3207:N3270" si="253">IFERROR(J3207-K3207+L3207,"")</f>
        <v>5.727694828817814</v>
      </c>
    </row>
    <row r="3208" spans="5:14" x14ac:dyDescent="0.25">
      <c r="E3208" s="220">
        <f t="shared" ref="E3208:E3271" si="254">WORKDAY(E3207,1,)</f>
        <v>46855</v>
      </c>
      <c r="F3208" s="219">
        <f xml:space="preserve"> InpC!$F$28</f>
        <v>4</v>
      </c>
      <c r="G3208" s="217">
        <f t="shared" si="250"/>
        <v>2029</v>
      </c>
      <c r="H3208" s="216">
        <v>5.5809650144183154</v>
      </c>
      <c r="I3208" s="216">
        <v>6.1746798303458528</v>
      </c>
      <c r="J3208" s="194">
        <f t="shared" si="251"/>
        <v>5.8778224223820841</v>
      </c>
      <c r="K3208" s="219">
        <f>InpC!$F$55*100</f>
        <v>0.15</v>
      </c>
      <c r="L3208" s="219">
        <f>InpC!$F$64*100</f>
        <v>0</v>
      </c>
      <c r="M3208" s="194">
        <f t="shared" si="252"/>
        <v>5.7278224223820837</v>
      </c>
      <c r="N3208" s="194">
        <f t="shared" si="253"/>
        <v>5.7278224223820837</v>
      </c>
    </row>
    <row r="3209" spans="5:14" x14ac:dyDescent="0.25">
      <c r="E3209" s="220">
        <f t="shared" si="254"/>
        <v>46856</v>
      </c>
      <c r="F3209" s="219">
        <f xml:space="preserve"> InpC!$F$28</f>
        <v>4</v>
      </c>
      <c r="G3209" s="217">
        <f t="shared" si="250"/>
        <v>2029</v>
      </c>
      <c r="H3209" s="216">
        <v>5.5810933106602345</v>
      </c>
      <c r="I3209" s="216">
        <v>6.1748084868068931</v>
      </c>
      <c r="J3209" s="194">
        <f t="shared" si="251"/>
        <v>5.8779508987335642</v>
      </c>
      <c r="K3209" s="219">
        <f>InpC!$F$55*100</f>
        <v>0.15</v>
      </c>
      <c r="L3209" s="219">
        <f>InpC!$F$64*100</f>
        <v>0</v>
      </c>
      <c r="M3209" s="194">
        <f t="shared" si="252"/>
        <v>5.7279508987335639</v>
      </c>
      <c r="N3209" s="194">
        <f t="shared" si="253"/>
        <v>5.7279508987335639</v>
      </c>
    </row>
    <row r="3210" spans="5:14" x14ac:dyDescent="0.25">
      <c r="E3210" s="220">
        <f t="shared" si="254"/>
        <v>46857</v>
      </c>
      <c r="F3210" s="219">
        <f xml:space="preserve"> InpC!$F$28</f>
        <v>4</v>
      </c>
      <c r="G3210" s="217">
        <f t="shared" si="250"/>
        <v>2029</v>
      </c>
      <c r="H3210" s="216">
        <v>5.5812224930498866</v>
      </c>
      <c r="I3210" s="216">
        <v>6.1749380319035874</v>
      </c>
      <c r="J3210" s="194">
        <f t="shared" si="251"/>
        <v>5.878080262476737</v>
      </c>
      <c r="K3210" s="219">
        <f>InpC!$F$55*100</f>
        <v>0.15</v>
      </c>
      <c r="L3210" s="219">
        <f>InpC!$F$64*100</f>
        <v>0</v>
      </c>
      <c r="M3210" s="194">
        <f t="shared" si="252"/>
        <v>5.7280802624767366</v>
      </c>
      <c r="N3210" s="194">
        <f t="shared" si="253"/>
        <v>5.7280802624767366</v>
      </c>
    </row>
    <row r="3211" spans="5:14" x14ac:dyDescent="0.25">
      <c r="E3211" s="220">
        <f t="shared" si="254"/>
        <v>46860</v>
      </c>
      <c r="F3211" s="219">
        <f xml:space="preserve"> InpC!$F$28</f>
        <v>4</v>
      </c>
      <c r="G3211" s="217">
        <f t="shared" si="250"/>
        <v>2029</v>
      </c>
      <c r="H3211" s="216">
        <v>5.5816153393857038</v>
      </c>
      <c r="I3211" s="216">
        <v>6.1753319812375196</v>
      </c>
      <c r="J3211" s="194">
        <f t="shared" si="251"/>
        <v>5.8784736603116112</v>
      </c>
      <c r="K3211" s="219">
        <f>InpC!$F$55*100</f>
        <v>0.15</v>
      </c>
      <c r="L3211" s="219">
        <f>InpC!$F$64*100</f>
        <v>0</v>
      </c>
      <c r="M3211" s="194">
        <f t="shared" si="252"/>
        <v>5.7284736603116109</v>
      </c>
      <c r="N3211" s="194">
        <f t="shared" si="253"/>
        <v>5.7284736603116109</v>
      </c>
    </row>
    <row r="3212" spans="5:14" x14ac:dyDescent="0.25">
      <c r="E3212" s="220">
        <f t="shared" si="254"/>
        <v>46861</v>
      </c>
      <c r="F3212" s="219">
        <f xml:space="preserve"> InpC!$F$28</f>
        <v>4</v>
      </c>
      <c r="G3212" s="217">
        <f t="shared" si="250"/>
        <v>2029</v>
      </c>
      <c r="H3212" s="216">
        <v>5.5817480489857685</v>
      </c>
      <c r="I3212" s="216">
        <v>6.1754650634470387</v>
      </c>
      <c r="J3212" s="194">
        <f t="shared" si="251"/>
        <v>5.878606556216404</v>
      </c>
      <c r="K3212" s="219">
        <f>InpC!$F$55*100</f>
        <v>0.15</v>
      </c>
      <c r="L3212" s="219">
        <f>InpC!$F$64*100</f>
        <v>0</v>
      </c>
      <c r="M3212" s="194">
        <f t="shared" si="252"/>
        <v>5.7286065562164037</v>
      </c>
      <c r="N3212" s="194">
        <f t="shared" si="253"/>
        <v>5.7286065562164037</v>
      </c>
    </row>
    <row r="3213" spans="5:14" x14ac:dyDescent="0.25">
      <c r="E3213" s="220">
        <f t="shared" si="254"/>
        <v>46862</v>
      </c>
      <c r="F3213" s="219">
        <f xml:space="preserve"> InpC!$F$28</f>
        <v>4</v>
      </c>
      <c r="G3213" s="217">
        <f t="shared" si="250"/>
        <v>2029</v>
      </c>
      <c r="H3213" s="216">
        <v>5.5818817587473868</v>
      </c>
      <c r="I3213" s="216">
        <v>6.1755991486260431</v>
      </c>
      <c r="J3213" s="194">
        <f t="shared" si="251"/>
        <v>5.8787404536867154</v>
      </c>
      <c r="K3213" s="219">
        <f>InpC!$F$55*100</f>
        <v>0.15</v>
      </c>
      <c r="L3213" s="219">
        <f>InpC!$F$64*100</f>
        <v>0</v>
      </c>
      <c r="M3213" s="194">
        <f t="shared" si="252"/>
        <v>5.728740453686715</v>
      </c>
      <c r="N3213" s="194">
        <f t="shared" si="253"/>
        <v>5.728740453686715</v>
      </c>
    </row>
    <row r="3214" spans="5:14" x14ac:dyDescent="0.25">
      <c r="E3214" s="220">
        <f t="shared" si="254"/>
        <v>46863</v>
      </c>
      <c r="F3214" s="219">
        <f xml:space="preserve"> InpC!$F$28</f>
        <v>4</v>
      </c>
      <c r="G3214" s="217">
        <f t="shared" si="250"/>
        <v>2029</v>
      </c>
      <c r="H3214" s="216">
        <v>5.5820163504372911</v>
      </c>
      <c r="I3214" s="216">
        <v>6.1757341182092418</v>
      </c>
      <c r="J3214" s="194">
        <f t="shared" si="251"/>
        <v>5.8788752343232664</v>
      </c>
      <c r="K3214" s="219">
        <f>InpC!$F$55*100</f>
        <v>0.15</v>
      </c>
      <c r="L3214" s="219">
        <f>InpC!$F$64*100</f>
        <v>0</v>
      </c>
      <c r="M3214" s="194">
        <f t="shared" si="252"/>
        <v>5.7288752343232661</v>
      </c>
      <c r="N3214" s="194">
        <f t="shared" si="253"/>
        <v>5.7288752343232661</v>
      </c>
    </row>
    <row r="3215" spans="5:14" x14ac:dyDescent="0.25">
      <c r="E3215" s="220">
        <f t="shared" si="254"/>
        <v>46864</v>
      </c>
      <c r="F3215" s="219">
        <f xml:space="preserve"> InpC!$F$28</f>
        <v>4</v>
      </c>
      <c r="G3215" s="217">
        <f t="shared" si="250"/>
        <v>2029</v>
      </c>
      <c r="H3215" s="216">
        <v>5.5821518285699145</v>
      </c>
      <c r="I3215" s="216">
        <v>6.1758699767238356</v>
      </c>
      <c r="J3215" s="194">
        <f t="shared" si="251"/>
        <v>5.8790109026468755</v>
      </c>
      <c r="K3215" s="219">
        <f>InpC!$F$55*100</f>
        <v>0.15</v>
      </c>
      <c r="L3215" s="219">
        <f>InpC!$F$64*100</f>
        <v>0</v>
      </c>
      <c r="M3215" s="194">
        <f t="shared" si="252"/>
        <v>5.7290109026468752</v>
      </c>
      <c r="N3215" s="194">
        <f t="shared" si="253"/>
        <v>5.7290109026468752</v>
      </c>
    </row>
    <row r="3216" spans="5:14" x14ac:dyDescent="0.25">
      <c r="E3216" s="220">
        <f t="shared" si="254"/>
        <v>46867</v>
      </c>
      <c r="F3216" s="219">
        <f xml:space="preserve"> InpC!$F$28</f>
        <v>4</v>
      </c>
      <c r="G3216" s="217">
        <f t="shared" si="250"/>
        <v>2029</v>
      </c>
      <c r="H3216" s="216">
        <v>5.5825638402744682</v>
      </c>
      <c r="I3216" s="216">
        <v>6.1762831452321532</v>
      </c>
      <c r="J3216" s="194">
        <f t="shared" si="251"/>
        <v>5.8794234927533111</v>
      </c>
      <c r="K3216" s="219">
        <f>InpC!$F$55*100</f>
        <v>0.15</v>
      </c>
      <c r="L3216" s="219">
        <f>InpC!$F$64*100</f>
        <v>0</v>
      </c>
      <c r="M3216" s="194">
        <f t="shared" si="252"/>
        <v>5.7294234927533108</v>
      </c>
      <c r="N3216" s="194">
        <f t="shared" si="253"/>
        <v>5.7294234927533108</v>
      </c>
    </row>
    <row r="3217" spans="5:14" x14ac:dyDescent="0.25">
      <c r="E3217" s="220">
        <f t="shared" si="254"/>
        <v>46868</v>
      </c>
      <c r="F3217" s="219">
        <f xml:space="preserve"> InpC!$F$28</f>
        <v>4</v>
      </c>
      <c r="G3217" s="217">
        <f t="shared" si="250"/>
        <v>2029</v>
      </c>
      <c r="H3217" s="216">
        <v>5.5827030616693252</v>
      </c>
      <c r="I3217" s="216">
        <v>6.1764227575179076</v>
      </c>
      <c r="J3217" s="194">
        <f t="shared" si="251"/>
        <v>5.8795629095936164</v>
      </c>
      <c r="K3217" s="219">
        <f>InpC!$F$55*100</f>
        <v>0.15</v>
      </c>
      <c r="L3217" s="219">
        <f>InpC!$F$64*100</f>
        <v>0</v>
      </c>
      <c r="M3217" s="194">
        <f t="shared" si="252"/>
        <v>5.729562909593616</v>
      </c>
      <c r="N3217" s="194">
        <f t="shared" si="253"/>
        <v>5.729562909593616</v>
      </c>
    </row>
    <row r="3218" spans="5:14" x14ac:dyDescent="0.25">
      <c r="E3218" s="220">
        <f t="shared" si="254"/>
        <v>46869</v>
      </c>
      <c r="F3218" s="219">
        <f xml:space="preserve"> InpC!$F$28</f>
        <v>4</v>
      </c>
      <c r="G3218" s="217">
        <f t="shared" si="250"/>
        <v>2029</v>
      </c>
      <c r="H3218" s="216">
        <v>5.5828431915659227</v>
      </c>
      <c r="I3218" s="216">
        <v>6.1765632808559623</v>
      </c>
      <c r="J3218" s="194">
        <f t="shared" si="251"/>
        <v>5.8797032362109425</v>
      </c>
      <c r="K3218" s="219">
        <f>InpC!$F$55*100</f>
        <v>0.15</v>
      </c>
      <c r="L3218" s="219">
        <f>InpC!$F$64*100</f>
        <v>0</v>
      </c>
      <c r="M3218" s="194">
        <f t="shared" si="252"/>
        <v>5.7297032362109421</v>
      </c>
      <c r="N3218" s="194">
        <f t="shared" si="253"/>
        <v>5.7297032362109421</v>
      </c>
    </row>
    <row r="3219" spans="5:14" x14ac:dyDescent="0.25">
      <c r="E3219" s="220">
        <f t="shared" si="254"/>
        <v>46870</v>
      </c>
      <c r="F3219" s="219">
        <f xml:space="preserve"> InpC!$F$28</f>
        <v>4</v>
      </c>
      <c r="G3219" s="217">
        <f t="shared" si="250"/>
        <v>2029</v>
      </c>
      <c r="H3219" s="216">
        <v>5.5829842957256348</v>
      </c>
      <c r="I3219" s="216">
        <v>6.1767047811922549</v>
      </c>
      <c r="J3219" s="194">
        <f t="shared" si="251"/>
        <v>5.8798445384589453</v>
      </c>
      <c r="K3219" s="219">
        <f>InpC!$F$55*100</f>
        <v>0.15</v>
      </c>
      <c r="L3219" s="219">
        <f>InpC!$F$64*100</f>
        <v>0</v>
      </c>
      <c r="M3219" s="194">
        <f t="shared" si="252"/>
        <v>5.7298445384589449</v>
      </c>
      <c r="N3219" s="194">
        <f t="shared" si="253"/>
        <v>5.7298445384589449</v>
      </c>
    </row>
    <row r="3220" spans="5:14" x14ac:dyDescent="0.25">
      <c r="E3220" s="220">
        <f t="shared" si="254"/>
        <v>46871</v>
      </c>
      <c r="F3220" s="219">
        <f xml:space="preserve"> InpC!$F$28</f>
        <v>4</v>
      </c>
      <c r="G3220" s="217">
        <f t="shared" si="250"/>
        <v>2029</v>
      </c>
      <c r="H3220" s="216">
        <v>5.5831263173317991</v>
      </c>
      <c r="I3220" s="216">
        <v>6.1768472015506504</v>
      </c>
      <c r="J3220" s="194">
        <f t="shared" si="251"/>
        <v>5.8799867594412252</v>
      </c>
      <c r="K3220" s="219">
        <f>InpC!$F$55*100</f>
        <v>0.15</v>
      </c>
      <c r="L3220" s="219">
        <f>InpC!$F$64*100</f>
        <v>0</v>
      </c>
      <c r="M3220" s="194">
        <f t="shared" si="252"/>
        <v>5.7299867594412248</v>
      </c>
      <c r="N3220" s="194">
        <f t="shared" si="253"/>
        <v>5.7299867594412248</v>
      </c>
    </row>
    <row r="3221" spans="5:14" x14ac:dyDescent="0.25">
      <c r="E3221" s="220">
        <f t="shared" si="254"/>
        <v>46874</v>
      </c>
      <c r="F3221" s="219">
        <f xml:space="preserve"> InpC!$F$28</f>
        <v>4</v>
      </c>
      <c r="G3221" s="217">
        <f t="shared" si="250"/>
        <v>2029</v>
      </c>
      <c r="H3221" s="216">
        <v>5.5835581761917608</v>
      </c>
      <c r="I3221" s="216">
        <v>6.1772802729334941</v>
      </c>
      <c r="J3221" s="194">
        <f t="shared" si="251"/>
        <v>5.8804192245626279</v>
      </c>
      <c r="K3221" s="219">
        <f>InpC!$F$55*100</f>
        <v>0.15</v>
      </c>
      <c r="L3221" s="219">
        <f>InpC!$F$64*100</f>
        <v>0</v>
      </c>
      <c r="M3221" s="194">
        <f t="shared" si="252"/>
        <v>5.7304192245626275</v>
      </c>
      <c r="N3221" s="194">
        <f t="shared" si="253"/>
        <v>5.7304192245626275</v>
      </c>
    </row>
    <row r="3222" spans="5:14" x14ac:dyDescent="0.25">
      <c r="E3222" s="220">
        <f t="shared" si="254"/>
        <v>46875</v>
      </c>
      <c r="F3222" s="219">
        <f xml:space="preserve"> InpC!$F$28</f>
        <v>4</v>
      </c>
      <c r="G3222" s="217">
        <f t="shared" si="250"/>
        <v>2029</v>
      </c>
      <c r="H3222" s="216">
        <v>5.583704034367809</v>
      </c>
      <c r="I3222" s="216">
        <v>6.1774265406325357</v>
      </c>
      <c r="J3222" s="194">
        <f t="shared" si="251"/>
        <v>5.8805652875001719</v>
      </c>
      <c r="K3222" s="219">
        <f>InpC!$F$55*100</f>
        <v>0.15</v>
      </c>
      <c r="L3222" s="219">
        <f>InpC!$F$64*100</f>
        <v>0</v>
      </c>
      <c r="M3222" s="194">
        <f t="shared" si="252"/>
        <v>5.7305652875001716</v>
      </c>
      <c r="N3222" s="194">
        <f t="shared" si="253"/>
        <v>5.7305652875001716</v>
      </c>
    </row>
    <row r="3223" spans="5:14" x14ac:dyDescent="0.25">
      <c r="E3223" s="220">
        <f t="shared" si="254"/>
        <v>46876</v>
      </c>
      <c r="F3223" s="219">
        <f xml:space="preserve"> InpC!$F$28</f>
        <v>4</v>
      </c>
      <c r="G3223" s="217">
        <f t="shared" si="250"/>
        <v>2029</v>
      </c>
      <c r="H3223" s="216">
        <v>5.5838508933825581</v>
      </c>
      <c r="I3223" s="216">
        <v>6.1775738119800527</v>
      </c>
      <c r="J3223" s="194">
        <f t="shared" si="251"/>
        <v>5.8807123526813054</v>
      </c>
      <c r="K3223" s="219">
        <f>InpC!$F$55*100</f>
        <v>0.15</v>
      </c>
      <c r="L3223" s="219">
        <f>InpC!$F$64*100</f>
        <v>0</v>
      </c>
      <c r="M3223" s="194">
        <f t="shared" si="252"/>
        <v>5.7307123526813051</v>
      </c>
      <c r="N3223" s="194">
        <f t="shared" si="253"/>
        <v>5.7307123526813051</v>
      </c>
    </row>
    <row r="3224" spans="5:14" x14ac:dyDescent="0.25">
      <c r="E3224" s="220">
        <f t="shared" si="254"/>
        <v>46877</v>
      </c>
      <c r="F3224" s="219">
        <f xml:space="preserve"> InpC!$F$28</f>
        <v>4</v>
      </c>
      <c r="G3224" s="217">
        <f t="shared" si="250"/>
        <v>2029</v>
      </c>
      <c r="H3224" s="216">
        <v>5.5839986964192567</v>
      </c>
      <c r="I3224" s="216">
        <v>6.1777220299997326</v>
      </c>
      <c r="J3224" s="194">
        <f t="shared" si="251"/>
        <v>5.8808603632094947</v>
      </c>
      <c r="K3224" s="219">
        <f>InpC!$F$55*100</f>
        <v>0.15</v>
      </c>
      <c r="L3224" s="219">
        <f>InpC!$F$64*100</f>
        <v>0</v>
      </c>
      <c r="M3224" s="194">
        <f t="shared" si="252"/>
        <v>5.7308603632094943</v>
      </c>
      <c r="N3224" s="194">
        <f t="shared" si="253"/>
        <v>5.7308603632094943</v>
      </c>
    </row>
    <row r="3225" spans="5:14" x14ac:dyDescent="0.25">
      <c r="E3225" s="220">
        <f t="shared" si="254"/>
        <v>46878</v>
      </c>
      <c r="F3225" s="219">
        <f xml:space="preserve"> InpC!$F$28</f>
        <v>4</v>
      </c>
      <c r="G3225" s="217">
        <f t="shared" si="250"/>
        <v>2029</v>
      </c>
      <c r="H3225" s="216">
        <v>5.5841475091972681</v>
      </c>
      <c r="I3225" s="216">
        <v>6.1778712605954134</v>
      </c>
      <c r="J3225" s="194">
        <f t="shared" si="251"/>
        <v>5.8810093848963412</v>
      </c>
      <c r="K3225" s="219">
        <f>InpC!$F$55*100</f>
        <v>0.15</v>
      </c>
      <c r="L3225" s="219">
        <f>InpC!$F$64*100</f>
        <v>0</v>
      </c>
      <c r="M3225" s="194">
        <f t="shared" si="252"/>
        <v>5.7310093848963408</v>
      </c>
      <c r="N3225" s="194">
        <f t="shared" si="253"/>
        <v>5.7310093848963408</v>
      </c>
    </row>
    <row r="3226" spans="5:14" x14ac:dyDescent="0.25">
      <c r="E3226" s="220">
        <f t="shared" si="254"/>
        <v>46881</v>
      </c>
      <c r="F3226" s="219">
        <f xml:space="preserve"> InpC!$F$28</f>
        <v>4</v>
      </c>
      <c r="G3226" s="217">
        <f t="shared" si="250"/>
        <v>2029</v>
      </c>
      <c r="H3226" s="216">
        <v>5.5845998202934233</v>
      </c>
      <c r="I3226" s="216">
        <v>6.1783248416316772</v>
      </c>
      <c r="J3226" s="194">
        <f t="shared" si="251"/>
        <v>5.8814623309625507</v>
      </c>
      <c r="K3226" s="219">
        <f>InpC!$F$55*100</f>
        <v>0.15</v>
      </c>
      <c r="L3226" s="219">
        <f>InpC!$F$64*100</f>
        <v>0</v>
      </c>
      <c r="M3226" s="194">
        <f t="shared" si="252"/>
        <v>5.7314623309625503</v>
      </c>
      <c r="N3226" s="194">
        <f t="shared" si="253"/>
        <v>5.7314623309625503</v>
      </c>
    </row>
    <row r="3227" spans="5:14" x14ac:dyDescent="0.25">
      <c r="E3227" s="220">
        <f t="shared" si="254"/>
        <v>46882</v>
      </c>
      <c r="F3227" s="219">
        <f xml:space="preserve"> InpC!$F$28</f>
        <v>4</v>
      </c>
      <c r="G3227" s="217">
        <f t="shared" si="250"/>
        <v>2029</v>
      </c>
      <c r="H3227" s="216">
        <v>5.5847525783078833</v>
      </c>
      <c r="I3227" s="216">
        <v>6.1784780285395469</v>
      </c>
      <c r="J3227" s="194">
        <f t="shared" si="251"/>
        <v>5.8816153034237146</v>
      </c>
      <c r="K3227" s="219">
        <f>InpC!$F$55*100</f>
        <v>0.15</v>
      </c>
      <c r="L3227" s="219">
        <f>InpC!$F$64*100</f>
        <v>0</v>
      </c>
      <c r="M3227" s="194">
        <f t="shared" si="252"/>
        <v>5.7316153034237143</v>
      </c>
      <c r="N3227" s="194">
        <f t="shared" si="253"/>
        <v>5.7316153034237143</v>
      </c>
    </row>
    <row r="3228" spans="5:14" x14ac:dyDescent="0.25">
      <c r="E3228" s="220">
        <f t="shared" si="254"/>
        <v>46883</v>
      </c>
      <c r="F3228" s="219">
        <f xml:space="preserve"> InpC!$F$28</f>
        <v>4</v>
      </c>
      <c r="G3228" s="217">
        <f t="shared" si="250"/>
        <v>2029</v>
      </c>
      <c r="H3228" s="216">
        <v>5.5849063222323192</v>
      </c>
      <c r="I3228" s="216">
        <v>6.1786322041252006</v>
      </c>
      <c r="J3228" s="194">
        <f t="shared" si="251"/>
        <v>5.8817692631787599</v>
      </c>
      <c r="K3228" s="219">
        <f>InpC!$F$55*100</f>
        <v>0.15</v>
      </c>
      <c r="L3228" s="219">
        <f>InpC!$F$64*100</f>
        <v>0</v>
      </c>
      <c r="M3228" s="194">
        <f t="shared" si="252"/>
        <v>5.7317692631787596</v>
      </c>
      <c r="N3228" s="194">
        <f t="shared" si="253"/>
        <v>5.7317692631787596</v>
      </c>
    </row>
    <row r="3229" spans="5:14" x14ac:dyDescent="0.25">
      <c r="E3229" s="220">
        <f t="shared" si="254"/>
        <v>46884</v>
      </c>
      <c r="F3229" s="219">
        <f xml:space="preserve"> InpC!$F$28</f>
        <v>4</v>
      </c>
      <c r="G3229" s="217">
        <f t="shared" si="250"/>
        <v>2029</v>
      </c>
      <c r="H3229" s="216">
        <v>5.5850611024751418</v>
      </c>
      <c r="I3229" s="216">
        <v>6.1787874189385361</v>
      </c>
      <c r="J3229" s="194">
        <f t="shared" si="251"/>
        <v>5.8819242607068389</v>
      </c>
      <c r="K3229" s="219">
        <f>InpC!$F$55*100</f>
        <v>0.15</v>
      </c>
      <c r="L3229" s="219">
        <f>InpC!$F$64*100</f>
        <v>0</v>
      </c>
      <c r="M3229" s="194">
        <f t="shared" si="252"/>
        <v>5.7319242607068386</v>
      </c>
      <c r="N3229" s="194">
        <f t="shared" si="253"/>
        <v>5.7319242607068386</v>
      </c>
    </row>
    <row r="3230" spans="5:14" x14ac:dyDescent="0.25">
      <c r="E3230" s="220">
        <f t="shared" si="254"/>
        <v>46885</v>
      </c>
      <c r="F3230" s="219">
        <f xml:space="preserve"> InpC!$F$28</f>
        <v>4</v>
      </c>
      <c r="G3230" s="217">
        <f t="shared" si="250"/>
        <v>2029</v>
      </c>
      <c r="H3230" s="216">
        <v>5.5852168774430222</v>
      </c>
      <c r="I3230" s="216">
        <v>6.1789436312694512</v>
      </c>
      <c r="J3230" s="194">
        <f t="shared" si="251"/>
        <v>5.8820802543562367</v>
      </c>
      <c r="K3230" s="219">
        <f>InpC!$F$55*100</f>
        <v>0.15</v>
      </c>
      <c r="L3230" s="219">
        <f>InpC!$F$64*100</f>
        <v>0</v>
      </c>
      <c r="M3230" s="194">
        <f t="shared" si="252"/>
        <v>5.7320802543562364</v>
      </c>
      <c r="N3230" s="194">
        <f t="shared" si="253"/>
        <v>5.7320802543562364</v>
      </c>
    </row>
    <row r="3231" spans="5:14" x14ac:dyDescent="0.25">
      <c r="E3231" s="220">
        <f t="shared" si="254"/>
        <v>46888</v>
      </c>
      <c r="F3231" s="219">
        <f xml:space="preserve"> InpC!$F$28</f>
        <v>4</v>
      </c>
      <c r="G3231" s="217">
        <f t="shared" si="250"/>
        <v>2029</v>
      </c>
      <c r="H3231" s="216">
        <v>5.5856903071707986</v>
      </c>
      <c r="I3231" s="216">
        <v>6.1794183902246447</v>
      </c>
      <c r="J3231" s="194">
        <f t="shared" si="251"/>
        <v>5.8825543486977221</v>
      </c>
      <c r="K3231" s="219">
        <f>InpC!$F$55*100</f>
        <v>0.15</v>
      </c>
      <c r="L3231" s="219">
        <f>InpC!$F$64*100</f>
        <v>0</v>
      </c>
      <c r="M3231" s="194">
        <f t="shared" si="252"/>
        <v>5.7325543486977217</v>
      </c>
      <c r="N3231" s="194">
        <f t="shared" si="253"/>
        <v>5.7325543486977217</v>
      </c>
    </row>
    <row r="3232" spans="5:14" x14ac:dyDescent="0.25">
      <c r="E3232" s="220">
        <f t="shared" si="254"/>
        <v>46889</v>
      </c>
      <c r="F3232" s="219">
        <f xml:space="preserve"> InpC!$F$28</f>
        <v>4</v>
      </c>
      <c r="G3232" s="217">
        <f t="shared" si="250"/>
        <v>2029</v>
      </c>
      <c r="H3232" s="216">
        <v>5.585850166779549</v>
      </c>
      <c r="I3232" s="216">
        <v>6.1795786986633683</v>
      </c>
      <c r="J3232" s="194">
        <f t="shared" si="251"/>
        <v>5.8827144327214587</v>
      </c>
      <c r="K3232" s="219">
        <f>InpC!$F$55*100</f>
        <v>0.15</v>
      </c>
      <c r="L3232" s="219">
        <f>InpC!$F$64*100</f>
        <v>0</v>
      </c>
      <c r="M3232" s="194">
        <f t="shared" si="252"/>
        <v>5.7327144327214583</v>
      </c>
      <c r="N3232" s="194">
        <f t="shared" si="253"/>
        <v>5.7327144327214583</v>
      </c>
    </row>
    <row r="3233" spans="5:14" x14ac:dyDescent="0.25">
      <c r="E3233" s="220">
        <f t="shared" si="254"/>
        <v>46890</v>
      </c>
      <c r="F3233" s="219">
        <f xml:space="preserve"> InpC!$F$28</f>
        <v>4</v>
      </c>
      <c r="G3233" s="217">
        <f t="shared" si="250"/>
        <v>2029</v>
      </c>
      <c r="H3233" s="216">
        <v>5.5860110586171574</v>
      </c>
      <c r="I3233" s="216">
        <v>6.1797400422288096</v>
      </c>
      <c r="J3233" s="194">
        <f t="shared" si="251"/>
        <v>5.8828755504229839</v>
      </c>
      <c r="K3233" s="219">
        <f>InpC!$F$55*100</f>
        <v>0.15</v>
      </c>
      <c r="L3233" s="219">
        <f>InpC!$F$64*100</f>
        <v>0</v>
      </c>
      <c r="M3233" s="194">
        <f t="shared" si="252"/>
        <v>5.7328755504229836</v>
      </c>
      <c r="N3233" s="194">
        <f t="shared" si="253"/>
        <v>5.7328755504229836</v>
      </c>
    </row>
    <row r="3234" spans="5:14" x14ac:dyDescent="0.25">
      <c r="E3234" s="220">
        <f t="shared" si="254"/>
        <v>46891</v>
      </c>
      <c r="F3234" s="219">
        <f xml:space="preserve"> InpC!$F$28</f>
        <v>4</v>
      </c>
      <c r="G3234" s="217">
        <f t="shared" si="250"/>
        <v>2029</v>
      </c>
      <c r="H3234" s="216">
        <v>5.5861729871133692</v>
      </c>
      <c r="I3234" s="216">
        <v>6.1799024253629709</v>
      </c>
      <c r="J3234" s="194">
        <f t="shared" si="251"/>
        <v>5.88303770623817</v>
      </c>
      <c r="K3234" s="219">
        <f>InpC!$F$55*100</f>
        <v>0.15</v>
      </c>
      <c r="L3234" s="219">
        <f>InpC!$F$64*100</f>
        <v>0</v>
      </c>
      <c r="M3234" s="194">
        <f t="shared" si="252"/>
        <v>5.7330377062381697</v>
      </c>
      <c r="N3234" s="194">
        <f t="shared" si="253"/>
        <v>5.7330377062381697</v>
      </c>
    </row>
    <row r="3235" spans="5:14" x14ac:dyDescent="0.25">
      <c r="E3235" s="220">
        <f t="shared" si="254"/>
        <v>46892</v>
      </c>
      <c r="F3235" s="219">
        <f xml:space="preserve"> InpC!$F$28</f>
        <v>4</v>
      </c>
      <c r="G3235" s="217">
        <f t="shared" si="250"/>
        <v>2029</v>
      </c>
      <c r="H3235" s="216">
        <v>5.5863359566978854</v>
      </c>
      <c r="I3235" s="216">
        <v>6.1800658525082097</v>
      </c>
      <c r="J3235" s="194">
        <f t="shared" si="251"/>
        <v>5.8832009046030471</v>
      </c>
      <c r="K3235" s="219">
        <f>InpC!$F$55*100</f>
        <v>0.15</v>
      </c>
      <c r="L3235" s="219">
        <f>InpC!$F$64*100</f>
        <v>0</v>
      </c>
      <c r="M3235" s="194">
        <f t="shared" si="252"/>
        <v>5.7332009046030468</v>
      </c>
      <c r="N3235" s="194">
        <f t="shared" si="253"/>
        <v>5.7332009046030468</v>
      </c>
    </row>
    <row r="3236" spans="5:14" x14ac:dyDescent="0.25">
      <c r="E3236" s="220">
        <f t="shared" si="254"/>
        <v>46895</v>
      </c>
      <c r="F3236" s="219">
        <f xml:space="preserve"> InpC!$F$28</f>
        <v>4</v>
      </c>
      <c r="G3236" s="217">
        <f t="shared" si="250"/>
        <v>2029</v>
      </c>
      <c r="H3236" s="216">
        <v>5.5868311562572659</v>
      </c>
      <c r="I3236" s="216">
        <v>6.1805624424097427</v>
      </c>
      <c r="J3236" s="194">
        <f t="shared" si="251"/>
        <v>5.8836967993335048</v>
      </c>
      <c r="K3236" s="219">
        <f>InpC!$F$55*100</f>
        <v>0.15</v>
      </c>
      <c r="L3236" s="219">
        <f>InpC!$F$64*100</f>
        <v>0</v>
      </c>
      <c r="M3236" s="194">
        <f t="shared" si="252"/>
        <v>5.7336967993335044</v>
      </c>
      <c r="N3236" s="194">
        <f t="shared" si="253"/>
        <v>5.7336967993335044</v>
      </c>
    </row>
    <row r="3237" spans="5:14" x14ac:dyDescent="0.25">
      <c r="E3237" s="220">
        <f t="shared" si="254"/>
        <v>46896</v>
      </c>
      <c r="F3237" s="219">
        <f xml:space="preserve"> InpC!$F$28</f>
        <v>4</v>
      </c>
      <c r="G3237" s="217">
        <f t="shared" si="250"/>
        <v>2029</v>
      </c>
      <c r="H3237" s="216">
        <v>5.5869983344931651</v>
      </c>
      <c r="I3237" s="216">
        <v>6.1807300900212692</v>
      </c>
      <c r="J3237" s="194">
        <f t="shared" si="251"/>
        <v>5.8838642122572171</v>
      </c>
      <c r="K3237" s="219">
        <f>InpC!$F$55*100</f>
        <v>0.15</v>
      </c>
      <c r="L3237" s="219">
        <f>InpC!$F$64*100</f>
        <v>0</v>
      </c>
      <c r="M3237" s="194">
        <f t="shared" si="252"/>
        <v>5.7338642122572168</v>
      </c>
      <c r="N3237" s="194">
        <f t="shared" si="253"/>
        <v>5.7338642122572168</v>
      </c>
    </row>
    <row r="3238" spans="5:14" x14ac:dyDescent="0.25">
      <c r="E3238" s="220">
        <f t="shared" si="254"/>
        <v>46897</v>
      </c>
      <c r="F3238" s="219">
        <f xml:space="preserve"> InpC!$F$28</f>
        <v>4</v>
      </c>
      <c r="G3238" s="217">
        <f t="shared" si="250"/>
        <v>2029</v>
      </c>
      <c r="H3238" s="216">
        <v>5.5871665759554823</v>
      </c>
      <c r="I3238" s="216">
        <v>6.1808988038439594</v>
      </c>
      <c r="J3238" s="194">
        <f t="shared" si="251"/>
        <v>5.8840326898997208</v>
      </c>
      <c r="K3238" s="219">
        <f>InpC!$F$55*100</f>
        <v>0.15</v>
      </c>
      <c r="L3238" s="219">
        <f>InpC!$F$64*100</f>
        <v>0</v>
      </c>
      <c r="M3238" s="194">
        <f t="shared" si="252"/>
        <v>5.7340326898997205</v>
      </c>
      <c r="N3238" s="194">
        <f t="shared" si="253"/>
        <v>5.7340326898997205</v>
      </c>
    </row>
    <row r="3239" spans="5:14" x14ac:dyDescent="0.25">
      <c r="E3239" s="220">
        <f t="shared" si="254"/>
        <v>46898</v>
      </c>
      <c r="F3239" s="219">
        <f xml:space="preserve"> InpC!$F$28</f>
        <v>4</v>
      </c>
      <c r="G3239" s="217">
        <f t="shared" si="250"/>
        <v>2029</v>
      </c>
      <c r="H3239" s="216">
        <v>5.5873358850963006</v>
      </c>
      <c r="I3239" s="216">
        <v>6.1810685883424421</v>
      </c>
      <c r="J3239" s="194">
        <f t="shared" si="251"/>
        <v>5.8842022367193714</v>
      </c>
      <c r="K3239" s="219">
        <f>InpC!$F$55*100</f>
        <v>0.15</v>
      </c>
      <c r="L3239" s="219">
        <f>InpC!$F$64*100</f>
        <v>0</v>
      </c>
      <c r="M3239" s="194">
        <f t="shared" si="252"/>
        <v>5.734202236719371</v>
      </c>
      <c r="N3239" s="194">
        <f t="shared" si="253"/>
        <v>5.734202236719371</v>
      </c>
    </row>
    <row r="3240" spans="5:14" x14ac:dyDescent="0.25">
      <c r="E3240" s="220">
        <f t="shared" si="254"/>
        <v>46899</v>
      </c>
      <c r="F3240" s="219">
        <f xml:space="preserve"> InpC!$F$28</f>
        <v>4</v>
      </c>
      <c r="G3240" s="217">
        <f t="shared" si="250"/>
        <v>2029</v>
      </c>
      <c r="H3240" s="216">
        <v>5.5875062663290009</v>
      </c>
      <c r="I3240" s="216">
        <v>6.1812394479424215</v>
      </c>
      <c r="J3240" s="194">
        <f t="shared" si="251"/>
        <v>5.8843728571357108</v>
      </c>
      <c r="K3240" s="219">
        <f>InpC!$F$55*100</f>
        <v>0.15</v>
      </c>
      <c r="L3240" s="219">
        <f>InpC!$F$64*100</f>
        <v>0</v>
      </c>
      <c r="M3240" s="194">
        <f t="shared" si="252"/>
        <v>5.7343728571357104</v>
      </c>
      <c r="N3240" s="194">
        <f t="shared" si="253"/>
        <v>5.7343728571357104</v>
      </c>
    </row>
    <row r="3241" spans="5:14" x14ac:dyDescent="0.25">
      <c r="E3241" s="220">
        <f t="shared" si="254"/>
        <v>46902</v>
      </c>
      <c r="F3241" s="219">
        <f xml:space="preserve"> InpC!$F$28</f>
        <v>4</v>
      </c>
      <c r="G3241" s="217">
        <f t="shared" si="250"/>
        <v>2029</v>
      </c>
      <c r="H3241" s="216">
        <v>5.5880237579936098</v>
      </c>
      <c r="I3241" s="216">
        <v>6.1817583925292574</v>
      </c>
      <c r="J3241" s="194">
        <f t="shared" si="251"/>
        <v>5.8848910752614341</v>
      </c>
      <c r="K3241" s="219">
        <f>InpC!$F$55*100</f>
        <v>0.15</v>
      </c>
      <c r="L3241" s="219">
        <f>InpC!$F$64*100</f>
        <v>0</v>
      </c>
      <c r="M3241" s="194">
        <f t="shared" si="252"/>
        <v>5.7348910752614337</v>
      </c>
      <c r="N3241" s="194">
        <f t="shared" si="253"/>
        <v>5.7348910752614337</v>
      </c>
    </row>
    <row r="3242" spans="5:14" x14ac:dyDescent="0.25">
      <c r="E3242" s="220">
        <f t="shared" si="254"/>
        <v>46903</v>
      </c>
      <c r="F3242" s="219">
        <f xml:space="preserve"> InpC!$F$28</f>
        <v>4</v>
      </c>
      <c r="G3242" s="217">
        <f t="shared" si="250"/>
        <v>2029</v>
      </c>
      <c r="H3242" s="216">
        <v>5.5881983867383411</v>
      </c>
      <c r="I3242" s="216">
        <v>6.1819335115651519</v>
      </c>
      <c r="J3242" s="194">
        <f t="shared" si="251"/>
        <v>5.8850659491517465</v>
      </c>
      <c r="K3242" s="219">
        <f>InpC!$F$55*100</f>
        <v>0.15</v>
      </c>
      <c r="L3242" s="219">
        <f>InpC!$F$64*100</f>
        <v>0</v>
      </c>
      <c r="M3242" s="194">
        <f t="shared" si="252"/>
        <v>5.7350659491517462</v>
      </c>
      <c r="N3242" s="194">
        <f t="shared" si="253"/>
        <v>5.7350659491517462</v>
      </c>
    </row>
    <row r="3243" spans="5:14" x14ac:dyDescent="0.25">
      <c r="E3243" s="220">
        <f t="shared" si="254"/>
        <v>46904</v>
      </c>
      <c r="F3243" s="219">
        <f xml:space="preserve"> InpC!$F$28</f>
        <v>4</v>
      </c>
      <c r="G3243" s="217">
        <f t="shared" si="250"/>
        <v>2029</v>
      </c>
      <c r="H3243" s="216">
        <v>5.5883740848672758</v>
      </c>
      <c r="I3243" s="216">
        <v>6.1821097029872485</v>
      </c>
      <c r="J3243" s="194">
        <f t="shared" si="251"/>
        <v>5.8852418939272617</v>
      </c>
      <c r="K3243" s="219">
        <f>InpC!$F$55*100</f>
        <v>0.15</v>
      </c>
      <c r="L3243" s="219">
        <f>InpC!$F$64*100</f>
        <v>0</v>
      </c>
      <c r="M3243" s="194">
        <f t="shared" si="252"/>
        <v>5.7352418939272614</v>
      </c>
      <c r="N3243" s="194">
        <f t="shared" si="253"/>
        <v>5.7352418939272614</v>
      </c>
    </row>
    <row r="3244" spans="5:14" x14ac:dyDescent="0.25">
      <c r="E3244" s="220">
        <f t="shared" si="254"/>
        <v>46905</v>
      </c>
      <c r="F3244" s="219">
        <f xml:space="preserve"> InpC!$F$28</f>
        <v>4</v>
      </c>
      <c r="G3244" s="217">
        <f t="shared" si="250"/>
        <v>2029</v>
      </c>
      <c r="H3244" s="216">
        <v>5.5885513385025343</v>
      </c>
      <c r="I3244" s="216">
        <v>6.1822874542824868</v>
      </c>
      <c r="J3244" s="194">
        <f t="shared" si="251"/>
        <v>5.8854193963925105</v>
      </c>
      <c r="K3244" s="219">
        <f>InpC!$F$55*100</f>
        <v>0.15</v>
      </c>
      <c r="L3244" s="219">
        <f>InpC!$F$64*100</f>
        <v>0</v>
      </c>
      <c r="M3244" s="194">
        <f t="shared" si="252"/>
        <v>5.7354193963925102</v>
      </c>
      <c r="N3244" s="194">
        <f t="shared" si="253"/>
        <v>5.7354193963925102</v>
      </c>
    </row>
    <row r="3245" spans="5:14" x14ac:dyDescent="0.25">
      <c r="E3245" s="220">
        <f t="shared" si="254"/>
        <v>46906</v>
      </c>
      <c r="F3245" s="219">
        <f xml:space="preserve"> InpC!$F$28</f>
        <v>4</v>
      </c>
      <c r="G3245" s="217">
        <f t="shared" si="250"/>
        <v>2029</v>
      </c>
      <c r="H3245" s="216">
        <v>5.5887291638260894</v>
      </c>
      <c r="I3245" s="216">
        <v>6.182465778870716</v>
      </c>
      <c r="J3245" s="194">
        <f t="shared" si="251"/>
        <v>5.8855974713484027</v>
      </c>
      <c r="K3245" s="219">
        <f>InpC!$F$55*100</f>
        <v>0.15</v>
      </c>
      <c r="L3245" s="219">
        <f>InpC!$F$64*100</f>
        <v>0</v>
      </c>
      <c r="M3245" s="194">
        <f t="shared" si="252"/>
        <v>5.7355974713484024</v>
      </c>
      <c r="N3245" s="194">
        <f t="shared" si="253"/>
        <v>5.7355974713484024</v>
      </c>
    </row>
    <row r="3246" spans="5:14" x14ac:dyDescent="0.25">
      <c r="E3246" s="220">
        <f t="shared" si="254"/>
        <v>46909</v>
      </c>
      <c r="F3246" s="219">
        <f xml:space="preserve"> InpC!$F$28</f>
        <v>4</v>
      </c>
      <c r="G3246" s="217">
        <f t="shared" si="250"/>
        <v>2029</v>
      </c>
      <c r="H3246" s="216">
        <v>5.5892689712246701</v>
      </c>
      <c r="I3246" s="216">
        <v>6.1830071018369015</v>
      </c>
      <c r="J3246" s="194">
        <f t="shared" si="251"/>
        <v>5.8861380365307863</v>
      </c>
      <c r="K3246" s="219">
        <f>InpC!$F$55*100</f>
        <v>0.15</v>
      </c>
      <c r="L3246" s="219">
        <f>InpC!$F$64*100</f>
        <v>0</v>
      </c>
      <c r="M3246" s="194">
        <f t="shared" si="252"/>
        <v>5.7361380365307859</v>
      </c>
      <c r="N3246" s="194">
        <f t="shared" si="253"/>
        <v>5.7361380365307859</v>
      </c>
    </row>
    <row r="3247" spans="5:14" x14ac:dyDescent="0.25">
      <c r="E3247" s="220">
        <f t="shared" si="254"/>
        <v>46910</v>
      </c>
      <c r="F3247" s="219">
        <f xml:space="preserve"> InpC!$F$28</f>
        <v>4</v>
      </c>
      <c r="G3247" s="217">
        <f t="shared" si="250"/>
        <v>2029</v>
      </c>
      <c r="H3247" s="216">
        <v>5.5894510046399448</v>
      </c>
      <c r="I3247" s="216">
        <v>6.1831896463297786</v>
      </c>
      <c r="J3247" s="194">
        <f t="shared" si="251"/>
        <v>5.8863203254848617</v>
      </c>
      <c r="K3247" s="219">
        <f>InpC!$F$55*100</f>
        <v>0.15</v>
      </c>
      <c r="L3247" s="219">
        <f>InpC!$F$64*100</f>
        <v>0</v>
      </c>
      <c r="M3247" s="194">
        <f t="shared" si="252"/>
        <v>5.7363203254848614</v>
      </c>
      <c r="N3247" s="194">
        <f t="shared" si="253"/>
        <v>5.7363203254848614</v>
      </c>
    </row>
    <row r="3248" spans="5:14" x14ac:dyDescent="0.25">
      <c r="E3248" s="220">
        <f t="shared" si="254"/>
        <v>46911</v>
      </c>
      <c r="F3248" s="219">
        <f xml:space="preserve"> InpC!$F$28</f>
        <v>4</v>
      </c>
      <c r="G3248" s="217">
        <f t="shared" si="250"/>
        <v>2029</v>
      </c>
      <c r="H3248" s="216">
        <v>5.589634080433048</v>
      </c>
      <c r="I3248" s="216">
        <v>6.1833732361266103</v>
      </c>
      <c r="J3248" s="194">
        <f t="shared" si="251"/>
        <v>5.8865036582798291</v>
      </c>
      <c r="K3248" s="219">
        <f>InpC!$F$55*100</f>
        <v>0.15</v>
      </c>
      <c r="L3248" s="219">
        <f>InpC!$F$64*100</f>
        <v>0</v>
      </c>
      <c r="M3248" s="194">
        <f t="shared" si="252"/>
        <v>5.7365036582798288</v>
      </c>
      <c r="N3248" s="194">
        <f t="shared" si="253"/>
        <v>5.7365036582798288</v>
      </c>
    </row>
    <row r="3249" spans="5:14" x14ac:dyDescent="0.25">
      <c r="E3249" s="220">
        <f t="shared" si="254"/>
        <v>46912</v>
      </c>
      <c r="F3249" s="219">
        <f xml:space="preserve"> InpC!$F$28</f>
        <v>4</v>
      </c>
      <c r="G3249" s="217">
        <f t="shared" si="250"/>
        <v>2029</v>
      </c>
      <c r="H3249" s="216">
        <v>5.5898181947458214</v>
      </c>
      <c r="I3249" s="216">
        <v>6.183557867358469</v>
      </c>
      <c r="J3249" s="194">
        <f t="shared" si="251"/>
        <v>5.8866880310521452</v>
      </c>
      <c r="K3249" s="219">
        <f>InpC!$F$55*100</f>
        <v>0.15</v>
      </c>
      <c r="L3249" s="219">
        <f>InpC!$F$64*100</f>
        <v>0</v>
      </c>
      <c r="M3249" s="194">
        <f t="shared" si="252"/>
        <v>5.7366880310521449</v>
      </c>
      <c r="N3249" s="194">
        <f t="shared" si="253"/>
        <v>5.7366880310521449</v>
      </c>
    </row>
    <row r="3250" spans="5:14" x14ac:dyDescent="0.25">
      <c r="E3250" s="220">
        <f t="shared" si="254"/>
        <v>46913</v>
      </c>
      <c r="F3250" s="219">
        <f xml:space="preserve"> InpC!$F$28</f>
        <v>4</v>
      </c>
      <c r="G3250" s="217">
        <f t="shared" si="250"/>
        <v>2029</v>
      </c>
      <c r="H3250" s="216">
        <v>5.5900033437203067</v>
      </c>
      <c r="I3250" s="216">
        <v>6.1837435361564719</v>
      </c>
      <c r="J3250" s="194">
        <f t="shared" si="251"/>
        <v>5.8868734399383893</v>
      </c>
      <c r="K3250" s="219">
        <f>InpC!$F$55*100</f>
        <v>0.15</v>
      </c>
      <c r="L3250" s="219">
        <f>InpC!$F$64*100</f>
        <v>0</v>
      </c>
      <c r="M3250" s="194">
        <f t="shared" si="252"/>
        <v>5.7368734399383889</v>
      </c>
      <c r="N3250" s="194">
        <f t="shared" si="253"/>
        <v>5.7368734399383889</v>
      </c>
    </row>
    <row r="3251" spans="5:14" x14ac:dyDescent="0.25">
      <c r="E3251" s="220">
        <f t="shared" si="254"/>
        <v>46916</v>
      </c>
      <c r="F3251" s="219">
        <f xml:space="preserve"> InpC!$F$28</f>
        <v>4</v>
      </c>
      <c r="G3251" s="217">
        <f t="shared" si="250"/>
        <v>2029</v>
      </c>
      <c r="H3251" s="216">
        <v>5.5905654500183033</v>
      </c>
      <c r="I3251" s="216">
        <v>6.184307220619023</v>
      </c>
      <c r="J3251" s="194">
        <f t="shared" si="251"/>
        <v>5.8874363353186627</v>
      </c>
      <c r="K3251" s="219">
        <f>InpC!$F$55*100</f>
        <v>0.15</v>
      </c>
      <c r="L3251" s="219">
        <f>InpC!$F$64*100</f>
        <v>0</v>
      </c>
      <c r="M3251" s="194">
        <f t="shared" si="252"/>
        <v>5.7374363353186624</v>
      </c>
      <c r="N3251" s="194">
        <f t="shared" si="253"/>
        <v>5.7374363353186624</v>
      </c>
    </row>
    <row r="3252" spans="5:14" x14ac:dyDescent="0.25">
      <c r="E3252" s="220">
        <f t="shared" si="254"/>
        <v>46917</v>
      </c>
      <c r="F3252" s="219">
        <f xml:space="preserve"> InpC!$F$28</f>
        <v>4</v>
      </c>
      <c r="G3252" s="217">
        <f t="shared" si="250"/>
        <v>2029</v>
      </c>
      <c r="H3252" s="216">
        <v>5.590754699059497</v>
      </c>
      <c r="I3252" s="216">
        <v>6.1844970009931721</v>
      </c>
      <c r="J3252" s="194">
        <f t="shared" si="251"/>
        <v>5.8876258500263345</v>
      </c>
      <c r="K3252" s="219">
        <f>InpC!$F$55*100</f>
        <v>0.15</v>
      </c>
      <c r="L3252" s="219">
        <f>InpC!$F$64*100</f>
        <v>0</v>
      </c>
      <c r="M3252" s="194">
        <f t="shared" si="252"/>
        <v>5.7376258500263342</v>
      </c>
      <c r="N3252" s="194">
        <f t="shared" si="253"/>
        <v>5.7376258500263342</v>
      </c>
    </row>
    <row r="3253" spans="5:14" x14ac:dyDescent="0.25">
      <c r="E3253" s="220">
        <f t="shared" si="254"/>
        <v>46918</v>
      </c>
      <c r="F3253" s="219">
        <f xml:space="preserve"> InpC!$F$28</f>
        <v>4</v>
      </c>
      <c r="G3253" s="217">
        <f t="shared" si="250"/>
        <v>2029</v>
      </c>
      <c r="H3253" s="216">
        <v>5.5909449634721886</v>
      </c>
      <c r="I3253" s="216">
        <v>6.1846877995890726</v>
      </c>
      <c r="J3253" s="194">
        <f t="shared" si="251"/>
        <v>5.8878163815306301</v>
      </c>
      <c r="K3253" s="219">
        <f>InpC!$F$55*100</f>
        <v>0.15</v>
      </c>
      <c r="L3253" s="219">
        <f>InpC!$F$64*100</f>
        <v>0</v>
      </c>
      <c r="M3253" s="194">
        <f t="shared" si="252"/>
        <v>5.7378163815306298</v>
      </c>
      <c r="N3253" s="194">
        <f t="shared" si="253"/>
        <v>5.7378163815306298</v>
      </c>
    </row>
    <row r="3254" spans="5:14" x14ac:dyDescent="0.25">
      <c r="E3254" s="220">
        <f t="shared" si="254"/>
        <v>46919</v>
      </c>
      <c r="F3254" s="219">
        <f xml:space="preserve"> InpC!$F$28</f>
        <v>4</v>
      </c>
      <c r="G3254" s="217">
        <f t="shared" si="250"/>
        <v>2029</v>
      </c>
      <c r="H3254" s="216">
        <v>5.5911362393982866</v>
      </c>
      <c r="I3254" s="216">
        <v>6.1848796125378191</v>
      </c>
      <c r="J3254" s="194">
        <f t="shared" si="251"/>
        <v>5.8880079259680524</v>
      </c>
      <c r="K3254" s="219">
        <f>InpC!$F$55*100</f>
        <v>0.15</v>
      </c>
      <c r="L3254" s="219">
        <f>InpC!$F$64*100</f>
        <v>0</v>
      </c>
      <c r="M3254" s="194">
        <f t="shared" si="252"/>
        <v>5.7380079259680521</v>
      </c>
      <c r="N3254" s="194">
        <f t="shared" si="253"/>
        <v>5.7380079259680521</v>
      </c>
    </row>
    <row r="3255" spans="5:14" x14ac:dyDescent="0.25">
      <c r="E3255" s="220">
        <f t="shared" si="254"/>
        <v>46920</v>
      </c>
      <c r="F3255" s="219">
        <f xml:space="preserve"> InpC!$F$28</f>
        <v>4</v>
      </c>
      <c r="G3255" s="217">
        <f t="shared" si="250"/>
        <v>2029</v>
      </c>
      <c r="H3255" s="216">
        <v>5.5913285229797882</v>
      </c>
      <c r="I3255" s="216">
        <v>6.1850724359705511</v>
      </c>
      <c r="J3255" s="194">
        <f t="shared" si="251"/>
        <v>5.8882004794751701</v>
      </c>
      <c r="K3255" s="219">
        <f>InpC!$F$55*100</f>
        <v>0.15</v>
      </c>
      <c r="L3255" s="219">
        <f>InpC!$F$64*100</f>
        <v>0</v>
      </c>
      <c r="M3255" s="194">
        <f t="shared" si="252"/>
        <v>5.7382004794751698</v>
      </c>
      <c r="N3255" s="194">
        <f t="shared" si="253"/>
        <v>5.7382004794751698</v>
      </c>
    </row>
    <row r="3256" spans="5:14" x14ac:dyDescent="0.25">
      <c r="E3256" s="220">
        <f t="shared" si="254"/>
        <v>46923</v>
      </c>
      <c r="F3256" s="219">
        <f xml:space="preserve"> InpC!$F$28</f>
        <v>4</v>
      </c>
      <c r="G3256" s="217">
        <f t="shared" si="250"/>
        <v>2029</v>
      </c>
      <c r="H3256" s="216">
        <v>5.5919118734011786</v>
      </c>
      <c r="I3256" s="216">
        <v>6.185657424190949</v>
      </c>
      <c r="J3256" s="194">
        <f t="shared" si="251"/>
        <v>5.8887846487960633</v>
      </c>
      <c r="K3256" s="219">
        <f>InpC!$F$55*100</f>
        <v>0.15</v>
      </c>
      <c r="L3256" s="219">
        <f>InpC!$F$64*100</f>
        <v>0</v>
      </c>
      <c r="M3256" s="194">
        <f t="shared" si="252"/>
        <v>5.738784648796063</v>
      </c>
      <c r="N3256" s="194">
        <f t="shared" si="253"/>
        <v>5.738784648796063</v>
      </c>
    </row>
    <row r="3257" spans="5:14" x14ac:dyDescent="0.25">
      <c r="E3257" s="220">
        <f t="shared" si="254"/>
        <v>46924</v>
      </c>
      <c r="F3257" s="219">
        <f xml:space="preserve"> InpC!$F$28</f>
        <v>4</v>
      </c>
      <c r="G3257" s="217">
        <f t="shared" si="250"/>
        <v>2029</v>
      </c>
      <c r="H3257" s="216">
        <v>5.5921081490022617</v>
      </c>
      <c r="I3257" s="216">
        <v>6.185854250849121</v>
      </c>
      <c r="J3257" s="194">
        <f t="shared" si="251"/>
        <v>5.8889811999256914</v>
      </c>
      <c r="K3257" s="219">
        <f>InpC!$F$55*100</f>
        <v>0.15</v>
      </c>
      <c r="L3257" s="219">
        <f>InpC!$F$64*100</f>
        <v>0</v>
      </c>
      <c r="M3257" s="194">
        <f t="shared" si="252"/>
        <v>5.738981199925691</v>
      </c>
      <c r="N3257" s="194">
        <f t="shared" si="253"/>
        <v>5.738981199925691</v>
      </c>
    </row>
    <row r="3258" spans="5:14" x14ac:dyDescent="0.25">
      <c r="E3258" s="220">
        <f t="shared" si="254"/>
        <v>46925</v>
      </c>
      <c r="F3258" s="219">
        <f xml:space="preserve"> InpC!$F$28</f>
        <v>4</v>
      </c>
      <c r="G3258" s="217">
        <f t="shared" si="250"/>
        <v>2029</v>
      </c>
      <c r="H3258" s="216">
        <v>5.5923054129685124</v>
      </c>
      <c r="I3258" s="216">
        <v>6.1860520686468856</v>
      </c>
      <c r="J3258" s="194">
        <f t="shared" si="251"/>
        <v>5.889178740807699</v>
      </c>
      <c r="K3258" s="219">
        <f>InpC!$F$55*100</f>
        <v>0.15</v>
      </c>
      <c r="L3258" s="219">
        <f>InpC!$F$64*100</f>
        <v>0</v>
      </c>
      <c r="M3258" s="194">
        <f t="shared" si="252"/>
        <v>5.7391787408076986</v>
      </c>
      <c r="N3258" s="194">
        <f t="shared" si="253"/>
        <v>5.7391787408076986</v>
      </c>
    </row>
    <row r="3259" spans="5:14" x14ac:dyDescent="0.25">
      <c r="E3259" s="220">
        <f t="shared" si="254"/>
        <v>46926</v>
      </c>
      <c r="F3259" s="219">
        <f xml:space="preserve"> InpC!$F$28</f>
        <v>4</v>
      </c>
      <c r="G3259" s="217">
        <f t="shared" si="250"/>
        <v>2029</v>
      </c>
      <c r="H3259" s="216">
        <v>5.5925036614420165</v>
      </c>
      <c r="I3259" s="216">
        <v>6.1862508737154265</v>
      </c>
      <c r="J3259" s="194">
        <f t="shared" si="251"/>
        <v>5.8893772675787215</v>
      </c>
      <c r="K3259" s="219">
        <f>InpC!$F$55*100</f>
        <v>0.15</v>
      </c>
      <c r="L3259" s="219">
        <f>InpC!$F$64*100</f>
        <v>0</v>
      </c>
      <c r="M3259" s="194">
        <f t="shared" si="252"/>
        <v>5.7393772675787211</v>
      </c>
      <c r="N3259" s="194">
        <f t="shared" si="253"/>
        <v>5.7393772675787211</v>
      </c>
    </row>
    <row r="3260" spans="5:14" x14ac:dyDescent="0.25">
      <c r="E3260" s="220">
        <f t="shared" si="254"/>
        <v>46927</v>
      </c>
      <c r="F3260" s="219">
        <f xml:space="preserve"> InpC!$F$28</f>
        <v>4</v>
      </c>
      <c r="G3260" s="217">
        <f t="shared" si="250"/>
        <v>2029</v>
      </c>
      <c r="H3260" s="216">
        <v>5.5927028905646825</v>
      </c>
      <c r="I3260" s="216">
        <v>6.1864506621858384</v>
      </c>
      <c r="J3260" s="194">
        <f t="shared" si="251"/>
        <v>5.8895767763752609</v>
      </c>
      <c r="K3260" s="219">
        <f>InpC!$F$55*100</f>
        <v>0.15</v>
      </c>
      <c r="L3260" s="219">
        <f>InpC!$F$64*100</f>
        <v>0</v>
      </c>
      <c r="M3260" s="194">
        <f t="shared" si="252"/>
        <v>5.7395767763752605</v>
      </c>
      <c r="N3260" s="194">
        <f t="shared" si="253"/>
        <v>5.7395767763752605</v>
      </c>
    </row>
    <row r="3261" spans="5:14" x14ac:dyDescent="0.25">
      <c r="E3261" s="220">
        <f t="shared" si="254"/>
        <v>46930</v>
      </c>
      <c r="F3261" s="219">
        <f xml:space="preserve"> InpC!$F$28</f>
        <v>4</v>
      </c>
      <c r="G3261" s="217">
        <f t="shared" si="250"/>
        <v>2029</v>
      </c>
      <c r="H3261" s="216">
        <v>5.5933069132383606</v>
      </c>
      <c r="I3261" s="216">
        <v>6.1870563806862622</v>
      </c>
      <c r="J3261" s="194">
        <f t="shared" si="251"/>
        <v>5.8901816469623114</v>
      </c>
      <c r="K3261" s="219">
        <f>InpC!$F$55*100</f>
        <v>0.15</v>
      </c>
      <c r="L3261" s="219">
        <f>InpC!$F$64*100</f>
        <v>0</v>
      </c>
      <c r="M3261" s="194">
        <f t="shared" si="252"/>
        <v>5.740181646962311</v>
      </c>
      <c r="N3261" s="194">
        <f t="shared" si="253"/>
        <v>5.740181646962311</v>
      </c>
    </row>
    <row r="3262" spans="5:14" x14ac:dyDescent="0.25">
      <c r="E3262" s="220">
        <f t="shared" si="254"/>
        <v>46931</v>
      </c>
      <c r="F3262" s="219">
        <f xml:space="preserve"> InpC!$F$28</f>
        <v>4</v>
      </c>
      <c r="G3262" s="217">
        <f t="shared" si="250"/>
        <v>2029</v>
      </c>
      <c r="H3262" s="216">
        <v>5.5935100263776683</v>
      </c>
      <c r="I3262" s="216">
        <v>6.1872600640757724</v>
      </c>
      <c r="J3262" s="194">
        <f t="shared" si="251"/>
        <v>5.8903850452267204</v>
      </c>
      <c r="K3262" s="219">
        <f>InpC!$F$55*100</f>
        <v>0.15</v>
      </c>
      <c r="L3262" s="219">
        <f>InpC!$F$64*100</f>
        <v>0</v>
      </c>
      <c r="M3262" s="194">
        <f t="shared" si="252"/>
        <v>5.74038504522672</v>
      </c>
      <c r="N3262" s="194">
        <f t="shared" si="253"/>
        <v>5.74038504522672</v>
      </c>
    </row>
    <row r="3263" spans="5:14" x14ac:dyDescent="0.25">
      <c r="E3263" s="220">
        <f t="shared" si="254"/>
        <v>46932</v>
      </c>
      <c r="F3263" s="219">
        <f xml:space="preserve"> InpC!$F$28</f>
        <v>4</v>
      </c>
      <c r="G3263" s="217">
        <f t="shared" si="250"/>
        <v>2029</v>
      </c>
      <c r="H3263" s="216">
        <v>5.5937141008759017</v>
      </c>
      <c r="I3263" s="216">
        <v>6.1874647115226722</v>
      </c>
      <c r="J3263" s="194">
        <f t="shared" si="251"/>
        <v>5.8905894061992869</v>
      </c>
      <c r="K3263" s="219">
        <f>InpC!$F$55*100</f>
        <v>0.15</v>
      </c>
      <c r="L3263" s="219">
        <f>InpC!$F$64*100</f>
        <v>0</v>
      </c>
      <c r="M3263" s="194">
        <f t="shared" si="252"/>
        <v>5.7405894061992866</v>
      </c>
      <c r="N3263" s="194">
        <f t="shared" si="253"/>
        <v>5.7405894061992866</v>
      </c>
    </row>
    <row r="3264" spans="5:14" x14ac:dyDescent="0.25">
      <c r="E3264" s="220">
        <f t="shared" si="254"/>
        <v>46933</v>
      </c>
      <c r="F3264" s="219">
        <f xml:space="preserve"> InpC!$F$28</f>
        <v>4</v>
      </c>
      <c r="G3264" s="217">
        <f t="shared" si="250"/>
        <v>2029</v>
      </c>
      <c r="H3264" s="216">
        <v>5.5939191328750359</v>
      </c>
      <c r="I3264" s="216">
        <v>6.1876703191581672</v>
      </c>
      <c r="J3264" s="194">
        <f t="shared" si="251"/>
        <v>5.8907947260166011</v>
      </c>
      <c r="K3264" s="219">
        <f>InpC!$F$55*100</f>
        <v>0.15</v>
      </c>
      <c r="L3264" s="219">
        <f>InpC!$F$64*100</f>
        <v>0</v>
      </c>
      <c r="M3264" s="194">
        <f t="shared" si="252"/>
        <v>5.7407947260166008</v>
      </c>
      <c r="N3264" s="194">
        <f t="shared" si="253"/>
        <v>5.7407947260166008</v>
      </c>
    </row>
    <row r="3265" spans="5:14" x14ac:dyDescent="0.25">
      <c r="E3265" s="220">
        <f t="shared" si="254"/>
        <v>46934</v>
      </c>
      <c r="F3265" s="219">
        <f xml:space="preserve"> InpC!$F$28</f>
        <v>4</v>
      </c>
      <c r="G3265" s="217">
        <f t="shared" si="250"/>
        <v>2029</v>
      </c>
      <c r="H3265" s="216">
        <v>5.5941251185170238</v>
      </c>
      <c r="I3265" s="216">
        <v>6.187876883113308</v>
      </c>
      <c r="J3265" s="194">
        <f t="shared" si="251"/>
        <v>5.8910010008151659</v>
      </c>
      <c r="K3265" s="219">
        <f>InpC!$F$55*100</f>
        <v>0.15</v>
      </c>
      <c r="L3265" s="219">
        <f>InpC!$F$64*100</f>
        <v>0</v>
      </c>
      <c r="M3265" s="194">
        <f t="shared" si="252"/>
        <v>5.7410010008151655</v>
      </c>
      <c r="N3265" s="194">
        <f t="shared" si="253"/>
        <v>5.7410010008151655</v>
      </c>
    </row>
    <row r="3266" spans="5:14" x14ac:dyDescent="0.25">
      <c r="E3266" s="220">
        <f t="shared" si="254"/>
        <v>46937</v>
      </c>
      <c r="F3266" s="219">
        <f xml:space="preserve"> InpC!$F$28</f>
        <v>4</v>
      </c>
      <c r="G3266" s="217">
        <f t="shared" si="250"/>
        <v>2029</v>
      </c>
      <c r="H3266" s="216">
        <v>5.5947492487138151</v>
      </c>
      <c r="I3266" s="216">
        <v>6.1885027655780078</v>
      </c>
      <c r="J3266" s="194">
        <f t="shared" si="251"/>
        <v>5.891626007145911</v>
      </c>
      <c r="K3266" s="219">
        <f>InpC!$F$55*100</f>
        <v>0.15</v>
      </c>
      <c r="L3266" s="219">
        <f>InpC!$F$64*100</f>
        <v>0</v>
      </c>
      <c r="M3266" s="194">
        <f t="shared" si="252"/>
        <v>5.7416260071459106</v>
      </c>
      <c r="N3266" s="194">
        <f t="shared" si="253"/>
        <v>5.7416260071459106</v>
      </c>
    </row>
    <row r="3267" spans="5:14" x14ac:dyDescent="0.25">
      <c r="E3267" s="220">
        <f t="shared" si="254"/>
        <v>46938</v>
      </c>
      <c r="F3267" s="219">
        <f xml:space="preserve"> InpC!$F$28</f>
        <v>4</v>
      </c>
      <c r="G3267" s="217">
        <f t="shared" si="250"/>
        <v>2029</v>
      </c>
      <c r="H3267" s="216">
        <v>5.5949590103470115</v>
      </c>
      <c r="I3267" s="216">
        <v>6.1887131161233233</v>
      </c>
      <c r="J3267" s="194">
        <f t="shared" si="251"/>
        <v>5.8918360632351678</v>
      </c>
      <c r="K3267" s="219">
        <f>InpC!$F$55*100</f>
        <v>0.15</v>
      </c>
      <c r="L3267" s="219">
        <f>InpC!$F$64*100</f>
        <v>0</v>
      </c>
      <c r="M3267" s="194">
        <f t="shared" si="252"/>
        <v>5.7418360632351675</v>
      </c>
      <c r="N3267" s="194">
        <f t="shared" si="253"/>
        <v>5.7418360632351675</v>
      </c>
    </row>
    <row r="3268" spans="5:14" x14ac:dyDescent="0.25">
      <c r="E3268" s="220">
        <f t="shared" si="254"/>
        <v>46939</v>
      </c>
      <c r="F3268" s="219">
        <f xml:space="preserve"> InpC!$F$28</f>
        <v>4</v>
      </c>
      <c r="G3268" s="217">
        <f t="shared" si="250"/>
        <v>2029</v>
      </c>
      <c r="H3268" s="216">
        <v>5.5951697063327366</v>
      </c>
      <c r="I3268" s="216">
        <v>6.1889244036438029</v>
      </c>
      <c r="J3268" s="194">
        <f t="shared" si="251"/>
        <v>5.8920470549882697</v>
      </c>
      <c r="K3268" s="219">
        <f>InpC!$F$55*100</f>
        <v>0.15</v>
      </c>
      <c r="L3268" s="219">
        <f>InpC!$F$64*100</f>
        <v>0</v>
      </c>
      <c r="M3268" s="194">
        <f t="shared" si="252"/>
        <v>5.7420470549882694</v>
      </c>
      <c r="N3268" s="194">
        <f t="shared" si="253"/>
        <v>5.7420470549882694</v>
      </c>
    </row>
    <row r="3269" spans="5:14" x14ac:dyDescent="0.25">
      <c r="E3269" s="220">
        <f t="shared" si="254"/>
        <v>46940</v>
      </c>
      <c r="F3269" s="219">
        <f xml:space="preserve"> InpC!$F$28</f>
        <v>4</v>
      </c>
      <c r="G3269" s="217">
        <f t="shared" si="250"/>
        <v>2029</v>
      </c>
      <c r="H3269" s="216">
        <v>5.5953813328129431</v>
      </c>
      <c r="I3269" s="216">
        <v>6.1891366242705192</v>
      </c>
      <c r="J3269" s="194">
        <f t="shared" si="251"/>
        <v>5.8922589785417312</v>
      </c>
      <c r="K3269" s="219">
        <f>InpC!$F$55*100</f>
        <v>0.15</v>
      </c>
      <c r="L3269" s="219">
        <f>InpC!$F$64*100</f>
        <v>0</v>
      </c>
      <c r="M3269" s="194">
        <f t="shared" si="252"/>
        <v>5.7422589785417308</v>
      </c>
      <c r="N3269" s="194">
        <f t="shared" si="253"/>
        <v>5.7422589785417308</v>
      </c>
    </row>
    <row r="3270" spans="5:14" x14ac:dyDescent="0.25">
      <c r="E3270" s="220">
        <f t="shared" si="254"/>
        <v>46941</v>
      </c>
      <c r="F3270" s="219">
        <f xml:space="preserve"> InpC!$F$28</f>
        <v>4</v>
      </c>
      <c r="G3270" s="217">
        <f t="shared" si="250"/>
        <v>2029</v>
      </c>
      <c r="H3270" s="216">
        <v>5.5955938859295173</v>
      </c>
      <c r="I3270" s="216">
        <v>6.1893497741346559</v>
      </c>
      <c r="J3270" s="194">
        <f t="shared" si="251"/>
        <v>5.8924718300320862</v>
      </c>
      <c r="K3270" s="219">
        <f>InpC!$F$55*100</f>
        <v>0.15</v>
      </c>
      <c r="L3270" s="219">
        <f>InpC!$F$64*100</f>
        <v>0</v>
      </c>
      <c r="M3270" s="194">
        <f t="shared" si="252"/>
        <v>5.7424718300320858</v>
      </c>
      <c r="N3270" s="194">
        <f t="shared" si="253"/>
        <v>5.7424718300320858</v>
      </c>
    </row>
    <row r="3271" spans="5:14" x14ac:dyDescent="0.25">
      <c r="E3271" s="220">
        <f t="shared" si="254"/>
        <v>46944</v>
      </c>
      <c r="F3271" s="219">
        <f xml:space="preserve"> InpC!$F$28</f>
        <v>4</v>
      </c>
      <c r="G3271" s="217">
        <f t="shared" ref="G3271:G3334" si="255">YEAR(E3271) + IF(MONTH(E3271) &gt;= F3271, 1, 0)</f>
        <v>2029</v>
      </c>
      <c r="H3271" s="216">
        <v>5.5962370665168626</v>
      </c>
      <c r="I3271" s="216">
        <v>6.1899947604618477</v>
      </c>
      <c r="J3271" s="194">
        <f t="shared" ref="J3271:J3334" si="256">IFERROR(AVERAGE(H3271:I3271),"")</f>
        <v>5.8931159134893552</v>
      </c>
      <c r="K3271" s="219">
        <f>InpC!$F$55*100</f>
        <v>0.15</v>
      </c>
      <c r="L3271" s="219">
        <f>InpC!$F$64*100</f>
        <v>0</v>
      </c>
      <c r="M3271" s="194">
        <f t="shared" ref="M3271:M3334" si="257" xml:space="preserve"> IFERROR(J3271 - K3271,"")</f>
        <v>5.7431159134893548</v>
      </c>
      <c r="N3271" s="194">
        <f t="shared" ref="N3271:N3334" si="258">IFERROR(J3271-K3271+L3271,"")</f>
        <v>5.7431159134893548</v>
      </c>
    </row>
    <row r="3272" spans="5:14" x14ac:dyDescent="0.25">
      <c r="E3272" s="220">
        <f t="shared" ref="E3272:E3335" si="259">WORKDAY(E3271,1,)</f>
        <v>46945</v>
      </c>
      <c r="F3272" s="219">
        <f xml:space="preserve"> InpC!$F$28</f>
        <v>4</v>
      </c>
      <c r="G3272" s="217">
        <f t="shared" si="255"/>
        <v>2029</v>
      </c>
      <c r="H3272" s="216">
        <v>5.5964532875982353</v>
      </c>
      <c r="I3272" s="216">
        <v>6.1902115885861697</v>
      </c>
      <c r="J3272" s="194">
        <f t="shared" si="256"/>
        <v>5.8933324380922025</v>
      </c>
      <c r="K3272" s="219">
        <f>InpC!$F$55*100</f>
        <v>0.15</v>
      </c>
      <c r="L3272" s="219">
        <f>InpC!$F$64*100</f>
        <v>0</v>
      </c>
      <c r="M3272" s="194">
        <f t="shared" si="257"/>
        <v>5.7433324380922022</v>
      </c>
      <c r="N3272" s="194">
        <f t="shared" si="258"/>
        <v>5.7433324380922022</v>
      </c>
    </row>
    <row r="3273" spans="5:14" x14ac:dyDescent="0.25">
      <c r="E3273" s="220">
        <f t="shared" si="259"/>
        <v>46946</v>
      </c>
      <c r="F3273" s="219">
        <f xml:space="preserve"> InpC!$F$28</f>
        <v>4</v>
      </c>
      <c r="G3273" s="217">
        <f t="shared" si="255"/>
        <v>2029</v>
      </c>
      <c r="H3273" s="216">
        <v>5.5966704160256509</v>
      </c>
      <c r="I3273" s="216">
        <v>6.1904293266032751</v>
      </c>
      <c r="J3273" s="194">
        <f t="shared" si="256"/>
        <v>5.8935498713144625</v>
      </c>
      <c r="K3273" s="219">
        <f>InpC!$F$55*100</f>
        <v>0.15</v>
      </c>
      <c r="L3273" s="219">
        <f>InpC!$F$64*100</f>
        <v>0</v>
      </c>
      <c r="M3273" s="194">
        <f t="shared" si="257"/>
        <v>5.7435498713144622</v>
      </c>
      <c r="N3273" s="194">
        <f t="shared" si="258"/>
        <v>5.7435498713144622</v>
      </c>
    </row>
    <row r="3274" spans="5:14" x14ac:dyDescent="0.25">
      <c r="E3274" s="220">
        <f t="shared" si="259"/>
        <v>46947</v>
      </c>
      <c r="F3274" s="219">
        <f xml:space="preserve"> InpC!$F$28</f>
        <v>4</v>
      </c>
      <c r="G3274" s="217">
        <f t="shared" si="255"/>
        <v>2029</v>
      </c>
      <c r="H3274" s="216">
        <v>5.5968889379404363</v>
      </c>
      <c r="I3274" s="216">
        <v>6.1906484620193103</v>
      </c>
      <c r="J3274" s="194">
        <f t="shared" si="256"/>
        <v>5.8937686999798728</v>
      </c>
      <c r="K3274" s="219">
        <f>InpC!$F$55*100</f>
        <v>0.15</v>
      </c>
      <c r="L3274" s="219">
        <f>InpC!$F$64*100</f>
        <v>0</v>
      </c>
      <c r="M3274" s="194">
        <f t="shared" si="257"/>
        <v>5.7437686999798725</v>
      </c>
      <c r="N3274" s="194">
        <f t="shared" si="258"/>
        <v>5.7437686999798725</v>
      </c>
    </row>
    <row r="3275" spans="5:14" x14ac:dyDescent="0.25">
      <c r="E3275" s="220">
        <f t="shared" si="259"/>
        <v>46948</v>
      </c>
      <c r="F3275" s="219">
        <f xml:space="preserve"> InpC!$F$28</f>
        <v>4</v>
      </c>
      <c r="G3275" s="217">
        <f t="shared" si="255"/>
        <v>2029</v>
      </c>
      <c r="H3275" s="216">
        <v>5.5971078694859955</v>
      </c>
      <c r="I3275" s="216">
        <v>6.1908680082155998</v>
      </c>
      <c r="J3275" s="194">
        <f t="shared" si="256"/>
        <v>5.8939879388507972</v>
      </c>
      <c r="K3275" s="219">
        <f>InpC!$F$55*100</f>
        <v>0.15</v>
      </c>
      <c r="L3275" s="219">
        <f>InpC!$F$64*100</f>
        <v>0</v>
      </c>
      <c r="M3275" s="194">
        <f t="shared" si="257"/>
        <v>5.7439879388507968</v>
      </c>
      <c r="N3275" s="194">
        <f t="shared" si="258"/>
        <v>5.7439879388507968</v>
      </c>
    </row>
    <row r="3276" spans="5:14" x14ac:dyDescent="0.25">
      <c r="E3276" s="220">
        <f t="shared" si="259"/>
        <v>46951</v>
      </c>
      <c r="F3276" s="219">
        <f xml:space="preserve"> InpC!$F$28</f>
        <v>4</v>
      </c>
      <c r="G3276" s="217">
        <f t="shared" si="255"/>
        <v>2029</v>
      </c>
      <c r="H3276" s="216">
        <v>5.5977700233204697</v>
      </c>
      <c r="I3276" s="216">
        <v>6.1915320210442326</v>
      </c>
      <c r="J3276" s="194">
        <f t="shared" si="256"/>
        <v>5.8946510221823516</v>
      </c>
      <c r="K3276" s="219">
        <f>InpC!$F$55*100</f>
        <v>0.15</v>
      </c>
      <c r="L3276" s="219">
        <f>InpC!$F$64*100</f>
        <v>0</v>
      </c>
      <c r="M3276" s="194">
        <f t="shared" si="257"/>
        <v>5.7446510221823512</v>
      </c>
      <c r="N3276" s="194">
        <f t="shared" si="258"/>
        <v>5.7446510221823512</v>
      </c>
    </row>
    <row r="3277" spans="5:14" x14ac:dyDescent="0.25">
      <c r="E3277" s="220">
        <f t="shared" si="259"/>
        <v>46952</v>
      </c>
      <c r="F3277" s="219">
        <f xml:space="preserve"> InpC!$F$28</f>
        <v>4</v>
      </c>
      <c r="G3277" s="217">
        <f t="shared" si="255"/>
        <v>2029</v>
      </c>
      <c r="H3277" s="216">
        <v>5.5979925148042176</v>
      </c>
      <c r="I3277" s="216">
        <v>6.1917551371705404</v>
      </c>
      <c r="J3277" s="194">
        <f t="shared" si="256"/>
        <v>5.8948738259873785</v>
      </c>
      <c r="K3277" s="219">
        <f>InpC!$F$55*100</f>
        <v>0.15</v>
      </c>
      <c r="L3277" s="219">
        <f>InpC!$F$64*100</f>
        <v>0</v>
      </c>
      <c r="M3277" s="194">
        <f t="shared" si="257"/>
        <v>5.7448738259873782</v>
      </c>
      <c r="N3277" s="194">
        <f t="shared" si="258"/>
        <v>5.7448738259873782</v>
      </c>
    </row>
    <row r="3278" spans="5:14" x14ac:dyDescent="0.25">
      <c r="E3278" s="220">
        <f t="shared" si="259"/>
        <v>46953</v>
      </c>
      <c r="F3278" s="219">
        <f xml:space="preserve"> InpC!$F$28</f>
        <v>4</v>
      </c>
      <c r="G3278" s="217">
        <f t="shared" si="255"/>
        <v>2029</v>
      </c>
      <c r="H3278" s="216">
        <v>5.5982158866271448</v>
      </c>
      <c r="I3278" s="216">
        <v>6.1919791361070065</v>
      </c>
      <c r="J3278" s="194">
        <f t="shared" si="256"/>
        <v>5.8950975113670756</v>
      </c>
      <c r="K3278" s="219">
        <f>InpC!$F$55*100</f>
        <v>0.15</v>
      </c>
      <c r="L3278" s="219">
        <f>InpC!$F$64*100</f>
        <v>0</v>
      </c>
      <c r="M3278" s="194">
        <f t="shared" si="257"/>
        <v>5.7450975113670752</v>
      </c>
      <c r="N3278" s="194">
        <f t="shared" si="258"/>
        <v>5.7450975113670752</v>
      </c>
    </row>
    <row r="3279" spans="5:14" x14ac:dyDescent="0.25">
      <c r="E3279" s="220">
        <f t="shared" si="259"/>
        <v>46954</v>
      </c>
      <c r="F3279" s="219">
        <f xml:space="preserve"> InpC!$F$28</f>
        <v>4</v>
      </c>
      <c r="G3279" s="217">
        <f t="shared" si="255"/>
        <v>2029</v>
      </c>
      <c r="H3279" s="216">
        <v>5.5984401349312041</v>
      </c>
      <c r="I3279" s="216">
        <v>6.1922040139845924</v>
      </c>
      <c r="J3279" s="194">
        <f t="shared" si="256"/>
        <v>5.8953220744578978</v>
      </c>
      <c r="K3279" s="219">
        <f>InpC!$F$55*100</f>
        <v>0.15</v>
      </c>
      <c r="L3279" s="219">
        <f>InpC!$F$64*100</f>
        <v>0</v>
      </c>
      <c r="M3279" s="194">
        <f t="shared" si="257"/>
        <v>5.7453220744578974</v>
      </c>
      <c r="N3279" s="194">
        <f t="shared" si="258"/>
        <v>5.7453220744578974</v>
      </c>
    </row>
    <row r="3280" spans="5:14" x14ac:dyDescent="0.25">
      <c r="E3280" s="220">
        <f t="shared" si="259"/>
        <v>46955</v>
      </c>
      <c r="F3280" s="219">
        <f xml:space="preserve"> InpC!$F$28</f>
        <v>4</v>
      </c>
      <c r="G3280" s="217">
        <f t="shared" si="255"/>
        <v>2029</v>
      </c>
      <c r="H3280" s="216">
        <v>5.5986655008600561</v>
      </c>
      <c r="I3280" s="216">
        <v>6.1924300126240173</v>
      </c>
      <c r="J3280" s="194">
        <f t="shared" si="256"/>
        <v>5.8955477567420367</v>
      </c>
      <c r="K3280" s="219">
        <f>InpC!$F$55*100</f>
        <v>0.15</v>
      </c>
      <c r="L3280" s="219">
        <f>InpC!$F$64*100</f>
        <v>0</v>
      </c>
      <c r="M3280" s="194">
        <f t="shared" si="257"/>
        <v>5.7455477567420363</v>
      </c>
      <c r="N3280" s="194">
        <f t="shared" si="258"/>
        <v>5.7455477567420363</v>
      </c>
    </row>
    <row r="3281" spans="5:14" x14ac:dyDescent="0.25">
      <c r="E3281" s="220">
        <f t="shared" si="259"/>
        <v>46958</v>
      </c>
      <c r="F3281" s="219">
        <f xml:space="preserve"> InpC!$F$28</f>
        <v>4</v>
      </c>
      <c r="G3281" s="217">
        <f t="shared" si="255"/>
        <v>2029</v>
      </c>
      <c r="H3281" s="216">
        <v>5.5993460607984602</v>
      </c>
      <c r="I3281" s="216">
        <v>6.1931124832174778</v>
      </c>
      <c r="J3281" s="194">
        <f t="shared" si="256"/>
        <v>5.896229272007969</v>
      </c>
      <c r="K3281" s="219">
        <f>InpC!$F$55*100</f>
        <v>0.15</v>
      </c>
      <c r="L3281" s="219">
        <f>InpC!$F$64*100</f>
        <v>0</v>
      </c>
      <c r="M3281" s="194">
        <f t="shared" si="257"/>
        <v>5.7462292720079686</v>
      </c>
      <c r="N3281" s="194">
        <f t="shared" si="258"/>
        <v>5.7462292720079686</v>
      </c>
    </row>
    <row r="3282" spans="5:14" x14ac:dyDescent="0.25">
      <c r="E3282" s="220">
        <f t="shared" si="259"/>
        <v>46959</v>
      </c>
      <c r="F3282" s="219">
        <f xml:space="preserve"> InpC!$F$28</f>
        <v>4</v>
      </c>
      <c r="G3282" s="217">
        <f t="shared" si="255"/>
        <v>2029</v>
      </c>
      <c r="H3282" s="216">
        <v>5.5995748786391797</v>
      </c>
      <c r="I3282" s="216">
        <v>6.1933419434571757</v>
      </c>
      <c r="J3282" s="194">
        <f t="shared" si="256"/>
        <v>5.8964584110481777</v>
      </c>
      <c r="K3282" s="219">
        <f>InpC!$F$55*100</f>
        <v>0.15</v>
      </c>
      <c r="L3282" s="219">
        <f>InpC!$F$64*100</f>
        <v>0</v>
      </c>
      <c r="M3282" s="194">
        <f t="shared" si="257"/>
        <v>5.7464584110481773</v>
      </c>
      <c r="N3282" s="194">
        <f t="shared" si="258"/>
        <v>5.7464584110481773</v>
      </c>
    </row>
    <row r="3283" spans="5:14" x14ac:dyDescent="0.25">
      <c r="E3283" s="220">
        <f t="shared" si="259"/>
        <v>46960</v>
      </c>
      <c r="F3283" s="219">
        <f xml:space="preserve"> InpC!$F$28</f>
        <v>4</v>
      </c>
      <c r="G3283" s="217">
        <f t="shared" si="255"/>
        <v>2029</v>
      </c>
      <c r="H3283" s="216">
        <v>5.5998043048094637</v>
      </c>
      <c r="I3283" s="216">
        <v>6.1935720137336281</v>
      </c>
      <c r="J3283" s="194">
        <f t="shared" si="256"/>
        <v>5.8966881592715463</v>
      </c>
      <c r="K3283" s="219">
        <f>InpC!$F$55*100</f>
        <v>0.15</v>
      </c>
      <c r="L3283" s="219">
        <f>InpC!$F$64*100</f>
        <v>0</v>
      </c>
      <c r="M3283" s="194">
        <f t="shared" si="257"/>
        <v>5.746688159271546</v>
      </c>
      <c r="N3283" s="194">
        <f t="shared" si="258"/>
        <v>5.746688159271546</v>
      </c>
    </row>
    <row r="3284" spans="5:14" x14ac:dyDescent="0.25">
      <c r="E3284" s="220">
        <f t="shared" si="259"/>
        <v>46961</v>
      </c>
      <c r="F3284" s="219">
        <f xml:space="preserve"> InpC!$F$28</f>
        <v>4</v>
      </c>
      <c r="G3284" s="217">
        <f t="shared" si="255"/>
        <v>2029</v>
      </c>
      <c r="H3284" s="216">
        <v>5.6000348270036859</v>
      </c>
      <c r="I3284" s="216">
        <v>6.1938031831103579</v>
      </c>
      <c r="J3284" s="194">
        <f t="shared" si="256"/>
        <v>5.8969190050570219</v>
      </c>
      <c r="K3284" s="219">
        <f>InpC!$F$55*100</f>
        <v>0.15</v>
      </c>
      <c r="L3284" s="219">
        <f>InpC!$F$64*100</f>
        <v>0</v>
      </c>
      <c r="M3284" s="194">
        <f t="shared" si="257"/>
        <v>5.7469190050570216</v>
      </c>
      <c r="N3284" s="194">
        <f t="shared" si="258"/>
        <v>5.7469190050570216</v>
      </c>
    </row>
    <row r="3285" spans="5:14" x14ac:dyDescent="0.25">
      <c r="E3285" s="220">
        <f t="shared" si="259"/>
        <v>46962</v>
      </c>
      <c r="F3285" s="219">
        <f xml:space="preserve"> InpC!$F$28</f>
        <v>4</v>
      </c>
      <c r="G3285" s="217">
        <f t="shared" si="255"/>
        <v>2029</v>
      </c>
      <c r="H3285" s="216">
        <v>5.6002661932483377</v>
      </c>
      <c r="I3285" s="216">
        <v>6.1940351989064224</v>
      </c>
      <c r="J3285" s="194">
        <f t="shared" si="256"/>
        <v>5.8971506960773805</v>
      </c>
      <c r="K3285" s="219">
        <f>InpC!$F$55*100</f>
        <v>0.15</v>
      </c>
      <c r="L3285" s="219">
        <f>InpC!$F$64*100</f>
        <v>0</v>
      </c>
      <c r="M3285" s="194">
        <f t="shared" si="257"/>
        <v>5.7471506960773802</v>
      </c>
      <c r="N3285" s="194">
        <f t="shared" si="258"/>
        <v>5.7471506960773802</v>
      </c>
    </row>
    <row r="3286" spans="5:14" x14ac:dyDescent="0.25">
      <c r="E3286" s="220">
        <f t="shared" si="259"/>
        <v>46965</v>
      </c>
      <c r="F3286" s="219">
        <f xml:space="preserve"> InpC!$F$28</f>
        <v>4</v>
      </c>
      <c r="G3286" s="217">
        <f t="shared" si="255"/>
        <v>2029</v>
      </c>
      <c r="H3286" s="216">
        <v>5.6009645920859663</v>
      </c>
      <c r="I3286" s="216">
        <v>6.1947355584664132</v>
      </c>
      <c r="J3286" s="194">
        <f t="shared" si="256"/>
        <v>5.8978500752761898</v>
      </c>
      <c r="K3286" s="219">
        <f>InpC!$F$55*100</f>
        <v>0.15</v>
      </c>
      <c r="L3286" s="219">
        <f>InpC!$F$64*100</f>
        <v>0</v>
      </c>
      <c r="M3286" s="194">
        <f t="shared" si="257"/>
        <v>5.7478500752761894</v>
      </c>
      <c r="N3286" s="194">
        <f t="shared" si="258"/>
        <v>5.7478500752761894</v>
      </c>
    </row>
    <row r="3287" spans="5:14" x14ac:dyDescent="0.25">
      <c r="E3287" s="220">
        <f t="shared" si="259"/>
        <v>46966</v>
      </c>
      <c r="F3287" s="219">
        <f xml:space="preserve"> InpC!$F$28</f>
        <v>4</v>
      </c>
      <c r="G3287" s="217">
        <f t="shared" si="255"/>
        <v>2029</v>
      </c>
      <c r="H3287" s="216">
        <v>5.6011990572091497</v>
      </c>
      <c r="I3287" s="216">
        <v>6.1949706818381189</v>
      </c>
      <c r="J3287" s="194">
        <f t="shared" si="256"/>
        <v>5.8980848695236343</v>
      </c>
      <c r="K3287" s="219">
        <f>InpC!$F$55*100</f>
        <v>0.15</v>
      </c>
      <c r="L3287" s="219">
        <f>InpC!$F$64*100</f>
        <v>0</v>
      </c>
      <c r="M3287" s="194">
        <f t="shared" si="257"/>
        <v>5.748084869523634</v>
      </c>
      <c r="N3287" s="194">
        <f t="shared" si="258"/>
        <v>5.748084869523634</v>
      </c>
    </row>
    <row r="3288" spans="5:14" x14ac:dyDescent="0.25">
      <c r="E3288" s="220">
        <f t="shared" si="259"/>
        <v>46967</v>
      </c>
      <c r="F3288" s="219">
        <f xml:space="preserve"> InpC!$F$28</f>
        <v>4</v>
      </c>
      <c r="G3288" s="217">
        <f t="shared" si="255"/>
        <v>2029</v>
      </c>
      <c r="H3288" s="216">
        <v>5.6014345936623799</v>
      </c>
      <c r="I3288" s="216">
        <v>6.1952068795467774</v>
      </c>
      <c r="J3288" s="194">
        <f t="shared" si="256"/>
        <v>5.8983207366045782</v>
      </c>
      <c r="K3288" s="219">
        <f>InpC!$F$55*100</f>
        <v>0.15</v>
      </c>
      <c r="L3288" s="219">
        <f>InpC!$F$64*100</f>
        <v>0</v>
      </c>
      <c r="M3288" s="194">
        <f t="shared" si="257"/>
        <v>5.7483207366045779</v>
      </c>
      <c r="N3288" s="194">
        <f t="shared" si="258"/>
        <v>5.7483207366045779</v>
      </c>
    </row>
    <row r="3289" spans="5:14" x14ac:dyDescent="0.25">
      <c r="E3289" s="220">
        <f t="shared" si="259"/>
        <v>46968</v>
      </c>
      <c r="F3289" s="219">
        <f xml:space="preserve"> InpC!$F$28</f>
        <v>4</v>
      </c>
      <c r="G3289" s="217">
        <f t="shared" si="255"/>
        <v>2029</v>
      </c>
      <c r="H3289" s="216">
        <v>5.6016707075775773</v>
      </c>
      <c r="I3289" s="216">
        <v>6.1954436563379511</v>
      </c>
      <c r="J3289" s="194">
        <f t="shared" si="256"/>
        <v>5.8985571819577647</v>
      </c>
      <c r="K3289" s="219">
        <f>InpC!$F$55*100</f>
        <v>0.15</v>
      </c>
      <c r="L3289" s="219">
        <f>InpC!$F$64*100</f>
        <v>0</v>
      </c>
      <c r="M3289" s="194">
        <f t="shared" si="257"/>
        <v>5.7485571819577643</v>
      </c>
      <c r="N3289" s="194">
        <f t="shared" si="258"/>
        <v>5.7485571819577643</v>
      </c>
    </row>
    <row r="3290" spans="5:14" x14ac:dyDescent="0.25">
      <c r="E3290" s="220">
        <f t="shared" si="259"/>
        <v>46969</v>
      </c>
      <c r="F3290" s="219">
        <f xml:space="preserve"> InpC!$F$28</f>
        <v>4</v>
      </c>
      <c r="G3290" s="217">
        <f t="shared" si="255"/>
        <v>2029</v>
      </c>
      <c r="H3290" s="216">
        <v>5.6019076401013113</v>
      </c>
      <c r="I3290" s="216">
        <v>6.1956812540350237</v>
      </c>
      <c r="J3290" s="194">
        <f t="shared" si="256"/>
        <v>5.8987944470681679</v>
      </c>
      <c r="K3290" s="219">
        <f>InpC!$F$55*100</f>
        <v>0.15</v>
      </c>
      <c r="L3290" s="219">
        <f>InpC!$F$64*100</f>
        <v>0</v>
      </c>
      <c r="M3290" s="194">
        <f t="shared" si="257"/>
        <v>5.7487944470681676</v>
      </c>
      <c r="N3290" s="194">
        <f t="shared" si="258"/>
        <v>5.7487944470681676</v>
      </c>
    </row>
    <row r="3291" spans="5:14" x14ac:dyDescent="0.25">
      <c r="E3291" s="220">
        <f t="shared" si="259"/>
        <v>46972</v>
      </c>
      <c r="F3291" s="219">
        <f xml:space="preserve"> InpC!$F$28</f>
        <v>4</v>
      </c>
      <c r="G3291" s="217">
        <f t="shared" si="255"/>
        <v>2029</v>
      </c>
      <c r="H3291" s="216">
        <v>5.6026235557477655</v>
      </c>
      <c r="I3291" s="216">
        <v>6.1963991795657813</v>
      </c>
      <c r="J3291" s="194">
        <f t="shared" si="256"/>
        <v>5.899511367656773</v>
      </c>
      <c r="K3291" s="219">
        <f>InpC!$F$55*100</f>
        <v>0.15</v>
      </c>
      <c r="L3291" s="219">
        <f>InpC!$F$64*100</f>
        <v>0</v>
      </c>
      <c r="M3291" s="194">
        <f t="shared" si="257"/>
        <v>5.7495113676567726</v>
      </c>
      <c r="N3291" s="194">
        <f t="shared" si="258"/>
        <v>5.7495113676567726</v>
      </c>
    </row>
    <row r="3292" spans="5:14" x14ac:dyDescent="0.25">
      <c r="E3292" s="220">
        <f t="shared" si="259"/>
        <v>46973</v>
      </c>
      <c r="F3292" s="219">
        <f xml:space="preserve"> InpC!$F$28</f>
        <v>4</v>
      </c>
      <c r="G3292" s="217">
        <f t="shared" si="255"/>
        <v>2029</v>
      </c>
      <c r="H3292" s="216">
        <v>5.602863724123508</v>
      </c>
      <c r="I3292" s="216">
        <v>6.1966400221963092</v>
      </c>
      <c r="J3292" s="194">
        <f t="shared" si="256"/>
        <v>5.899751873159909</v>
      </c>
      <c r="K3292" s="219">
        <f>InpC!$F$55*100</f>
        <v>0.15</v>
      </c>
      <c r="L3292" s="219">
        <f>InpC!$F$64*100</f>
        <v>0</v>
      </c>
      <c r="M3292" s="194">
        <f t="shared" si="257"/>
        <v>5.7497518731599087</v>
      </c>
      <c r="N3292" s="194">
        <f t="shared" si="258"/>
        <v>5.7497518731599087</v>
      </c>
    </row>
    <row r="3293" spans="5:14" x14ac:dyDescent="0.25">
      <c r="E3293" s="220">
        <f t="shared" si="259"/>
        <v>46974</v>
      </c>
      <c r="F3293" s="219">
        <f xml:space="preserve"> InpC!$F$28</f>
        <v>4</v>
      </c>
      <c r="G3293" s="217">
        <f t="shared" si="255"/>
        <v>2029</v>
      </c>
      <c r="H3293" s="216">
        <v>5.6031046918165739</v>
      </c>
      <c r="I3293" s="216">
        <v>6.1968816663873882</v>
      </c>
      <c r="J3293" s="194">
        <f t="shared" si="256"/>
        <v>5.8999931791019815</v>
      </c>
      <c r="K3293" s="219">
        <f>InpC!$F$55*100</f>
        <v>0.15</v>
      </c>
      <c r="L3293" s="219">
        <f>InpC!$F$64*100</f>
        <v>0</v>
      </c>
      <c r="M3293" s="194">
        <f t="shared" si="257"/>
        <v>5.7499931791019812</v>
      </c>
      <c r="N3293" s="194">
        <f t="shared" si="258"/>
        <v>5.7499931791019812</v>
      </c>
    </row>
    <row r="3294" spans="5:14" x14ac:dyDescent="0.25">
      <c r="E3294" s="220">
        <f t="shared" si="259"/>
        <v>46975</v>
      </c>
      <c r="F3294" s="219">
        <f xml:space="preserve"> InpC!$F$28</f>
        <v>4</v>
      </c>
      <c r="G3294" s="217">
        <f t="shared" si="255"/>
        <v>2029</v>
      </c>
      <c r="H3294" s="216">
        <v>5.6033464549686052</v>
      </c>
      <c r="I3294" s="216">
        <v>6.1971241082699136</v>
      </c>
      <c r="J3294" s="194">
        <f t="shared" si="256"/>
        <v>5.9002352816192598</v>
      </c>
      <c r="K3294" s="219">
        <f>InpC!$F$55*100</f>
        <v>0.15</v>
      </c>
      <c r="L3294" s="219">
        <f>InpC!$F$64*100</f>
        <v>0</v>
      </c>
      <c r="M3294" s="194">
        <f t="shared" si="257"/>
        <v>5.7502352816192595</v>
      </c>
      <c r="N3294" s="194">
        <f t="shared" si="258"/>
        <v>5.7502352816192595</v>
      </c>
    </row>
    <row r="3295" spans="5:14" x14ac:dyDescent="0.25">
      <c r="E3295" s="220">
        <f t="shared" si="259"/>
        <v>46976</v>
      </c>
      <c r="F3295" s="219">
        <f xml:space="preserve"> InpC!$F$28</f>
        <v>4</v>
      </c>
      <c r="G3295" s="217">
        <f t="shared" si="255"/>
        <v>2029</v>
      </c>
      <c r="H3295" s="216">
        <v>5.6035890097214214</v>
      </c>
      <c r="I3295" s="216">
        <v>6.1973673439747579</v>
      </c>
      <c r="J3295" s="194">
        <f t="shared" si="256"/>
        <v>5.9004781768480896</v>
      </c>
      <c r="K3295" s="219">
        <f>InpC!$F$55*100</f>
        <v>0.15</v>
      </c>
      <c r="L3295" s="219">
        <f>InpC!$F$64*100</f>
        <v>0</v>
      </c>
      <c r="M3295" s="194">
        <f t="shared" si="257"/>
        <v>5.7504781768480893</v>
      </c>
      <c r="N3295" s="194">
        <f t="shared" si="258"/>
        <v>5.7504781768480893</v>
      </c>
    </row>
    <row r="3296" spans="5:14" x14ac:dyDescent="0.25">
      <c r="E3296" s="220">
        <f t="shared" si="259"/>
        <v>46979</v>
      </c>
      <c r="F3296" s="219">
        <f xml:space="preserve"> InpC!$F$28</f>
        <v>4</v>
      </c>
      <c r="G3296" s="217">
        <f t="shared" si="255"/>
        <v>2029</v>
      </c>
      <c r="H3296" s="216">
        <v>5.6043216300096121</v>
      </c>
      <c r="I3296" s="216">
        <v>6.198102021027907</v>
      </c>
      <c r="J3296" s="194">
        <f t="shared" si="256"/>
        <v>5.9012118255187591</v>
      </c>
      <c r="K3296" s="219">
        <f>InpC!$F$55*100</f>
        <v>0.15</v>
      </c>
      <c r="L3296" s="219">
        <f>InpC!$F$64*100</f>
        <v>0</v>
      </c>
      <c r="M3296" s="194">
        <f t="shared" si="257"/>
        <v>5.7512118255187588</v>
      </c>
      <c r="N3296" s="194">
        <f t="shared" si="258"/>
        <v>5.7512118255187588</v>
      </c>
    </row>
    <row r="3297" spans="5:14" x14ac:dyDescent="0.25">
      <c r="E3297" s="220">
        <f t="shared" si="259"/>
        <v>46980</v>
      </c>
      <c r="F3297" s="219">
        <f xml:space="preserve"> InpC!$F$28</f>
        <v>4</v>
      </c>
      <c r="G3297" s="217">
        <f t="shared" si="255"/>
        <v>2029</v>
      </c>
      <c r="H3297" s="216">
        <v>5.6045673125826312</v>
      </c>
      <c r="I3297" s="216">
        <v>6.1983483933308436</v>
      </c>
      <c r="J3297" s="194">
        <f t="shared" si="256"/>
        <v>5.901457852956737</v>
      </c>
      <c r="K3297" s="219">
        <f>InpC!$F$55*100</f>
        <v>0.15</v>
      </c>
      <c r="L3297" s="219">
        <f>InpC!$F$64*100</f>
        <v>0</v>
      </c>
      <c r="M3297" s="194">
        <f t="shared" si="257"/>
        <v>5.7514578529567366</v>
      </c>
      <c r="N3297" s="194">
        <f t="shared" si="258"/>
        <v>5.7514578529567366</v>
      </c>
    </row>
    <row r="3298" spans="5:14" x14ac:dyDescent="0.25">
      <c r="E3298" s="220">
        <f t="shared" si="259"/>
        <v>46981</v>
      </c>
      <c r="F3298" s="219">
        <f xml:space="preserve"> InpC!$F$28</f>
        <v>4</v>
      </c>
      <c r="G3298" s="217">
        <f t="shared" si="255"/>
        <v>2029</v>
      </c>
      <c r="H3298" s="216">
        <v>5.6048140124737689</v>
      </c>
      <c r="I3298" s="216">
        <v>6.1985957858071483</v>
      </c>
      <c r="J3298" s="194">
        <f t="shared" si="256"/>
        <v>5.9017048991404586</v>
      </c>
      <c r="K3298" s="219">
        <f>InpC!$F$55*100</f>
        <v>0.15</v>
      </c>
      <c r="L3298" s="219">
        <f>InpC!$F$64*100</f>
        <v>0</v>
      </c>
      <c r="M3298" s="194">
        <f t="shared" si="257"/>
        <v>5.7517048991404582</v>
      </c>
      <c r="N3298" s="194">
        <f t="shared" si="258"/>
        <v>5.7517048991404582</v>
      </c>
    </row>
    <row r="3299" spans="5:14" x14ac:dyDescent="0.25">
      <c r="E3299" s="220">
        <f t="shared" si="259"/>
        <v>46982</v>
      </c>
      <c r="F3299" s="219">
        <f xml:space="preserve"> InpC!$F$28</f>
        <v>4</v>
      </c>
      <c r="G3299" s="217">
        <f t="shared" si="255"/>
        <v>2029</v>
      </c>
      <c r="H3299" s="216">
        <v>5.6050612358071294</v>
      </c>
      <c r="I3299" s="216">
        <v>6.1988437031943455</v>
      </c>
      <c r="J3299" s="194">
        <f t="shared" si="256"/>
        <v>5.9019524695007375</v>
      </c>
      <c r="K3299" s="219">
        <f>InpC!$F$55*100</f>
        <v>0.15</v>
      </c>
      <c r="L3299" s="219">
        <f>InpC!$F$64*100</f>
        <v>0</v>
      </c>
      <c r="M3299" s="194">
        <f t="shared" si="257"/>
        <v>5.7519524695007371</v>
      </c>
      <c r="N3299" s="194">
        <f t="shared" si="258"/>
        <v>5.7519524695007371</v>
      </c>
    </row>
    <row r="3300" spans="5:14" x14ac:dyDescent="0.25">
      <c r="E3300" s="220">
        <f t="shared" si="259"/>
        <v>46983</v>
      </c>
      <c r="F3300" s="219">
        <f xml:space="preserve"> InpC!$F$28</f>
        <v>4</v>
      </c>
      <c r="G3300" s="217">
        <f t="shared" si="255"/>
        <v>2029</v>
      </c>
      <c r="H3300" s="216">
        <v>5.6053092237329238</v>
      </c>
      <c r="I3300" s="216">
        <v>6.1990923873196824</v>
      </c>
      <c r="J3300" s="194">
        <f t="shared" si="256"/>
        <v>5.9022008055263031</v>
      </c>
      <c r="K3300" s="219">
        <f>InpC!$F$55*100</f>
        <v>0.15</v>
      </c>
      <c r="L3300" s="219">
        <f>InpC!$F$64*100</f>
        <v>0</v>
      </c>
      <c r="M3300" s="194">
        <f t="shared" si="257"/>
        <v>5.7522008055263028</v>
      </c>
      <c r="N3300" s="194">
        <f t="shared" si="258"/>
        <v>5.7522008055263028</v>
      </c>
    </row>
    <row r="3301" spans="5:14" x14ac:dyDescent="0.25">
      <c r="E3301" s="220">
        <f t="shared" si="259"/>
        <v>46986</v>
      </c>
      <c r="F3301" s="219">
        <f xml:space="preserve"> InpC!$F$28</f>
        <v>4</v>
      </c>
      <c r="G3301" s="217">
        <f t="shared" si="255"/>
        <v>2029</v>
      </c>
      <c r="H3301" s="216">
        <v>5.6060579814922296</v>
      </c>
      <c r="I3301" s="216">
        <v>6.1998432471312093</v>
      </c>
      <c r="J3301" s="194">
        <f t="shared" si="256"/>
        <v>5.9029506143117194</v>
      </c>
      <c r="K3301" s="219">
        <f>InpC!$F$55*100</f>
        <v>0.15</v>
      </c>
      <c r="L3301" s="219">
        <f>InpC!$F$64*100</f>
        <v>0</v>
      </c>
      <c r="M3301" s="194">
        <f t="shared" si="257"/>
        <v>5.7529506143117191</v>
      </c>
      <c r="N3301" s="194">
        <f t="shared" si="258"/>
        <v>5.7529506143117191</v>
      </c>
    </row>
    <row r="3302" spans="5:14" x14ac:dyDescent="0.25">
      <c r="E3302" s="220">
        <f t="shared" si="259"/>
        <v>46987</v>
      </c>
      <c r="F3302" s="219">
        <f xml:space="preserve"> InpC!$F$28</f>
        <v>4</v>
      </c>
      <c r="G3302" s="217">
        <f t="shared" si="255"/>
        <v>2029</v>
      </c>
      <c r="H3302" s="216">
        <v>5.6063089892046669</v>
      </c>
      <c r="I3302" s="216">
        <v>6.2000949595176102</v>
      </c>
      <c r="J3302" s="194">
        <f t="shared" si="256"/>
        <v>5.9032019743611386</v>
      </c>
      <c r="K3302" s="219">
        <f>InpC!$F$55*100</f>
        <v>0.15</v>
      </c>
      <c r="L3302" s="219">
        <f>InpC!$F$64*100</f>
        <v>0</v>
      </c>
      <c r="M3302" s="194">
        <f t="shared" si="257"/>
        <v>5.7532019743611382</v>
      </c>
      <c r="N3302" s="194">
        <f t="shared" si="258"/>
        <v>5.7532019743611382</v>
      </c>
    </row>
    <row r="3303" spans="5:14" x14ac:dyDescent="0.25">
      <c r="E3303" s="220">
        <f t="shared" si="259"/>
        <v>46988</v>
      </c>
      <c r="F3303" s="219">
        <f xml:space="preserve"> InpC!$F$28</f>
        <v>4</v>
      </c>
      <c r="G3303" s="217">
        <f t="shared" si="255"/>
        <v>2029</v>
      </c>
      <c r="H3303" s="216">
        <v>5.6065607422177255</v>
      </c>
      <c r="I3303" s="216">
        <v>6.2003474192960928</v>
      </c>
      <c r="J3303" s="194">
        <f t="shared" si="256"/>
        <v>5.9034540807569087</v>
      </c>
      <c r="K3303" s="219">
        <f>InpC!$F$55*100</f>
        <v>0.15</v>
      </c>
      <c r="L3303" s="219">
        <f>InpC!$F$64*100</f>
        <v>0</v>
      </c>
      <c r="M3303" s="194">
        <f t="shared" si="257"/>
        <v>5.7534540807569083</v>
      </c>
      <c r="N3303" s="194">
        <f t="shared" si="258"/>
        <v>5.7534540807569083</v>
      </c>
    </row>
    <row r="3304" spans="5:14" x14ac:dyDescent="0.25">
      <c r="E3304" s="220">
        <f t="shared" si="259"/>
        <v>46989</v>
      </c>
      <c r="F3304" s="219">
        <f xml:space="preserve"> InpC!$F$28</f>
        <v>4</v>
      </c>
      <c r="G3304" s="217">
        <f t="shared" si="255"/>
        <v>2029</v>
      </c>
      <c r="H3304" s="216">
        <v>5.606813236673025</v>
      </c>
      <c r="I3304" s="216">
        <v>6.2006006225974852</v>
      </c>
      <c r="J3304" s="194">
        <f t="shared" si="256"/>
        <v>5.9037069296352556</v>
      </c>
      <c r="K3304" s="219">
        <f>InpC!$F$55*100</f>
        <v>0.15</v>
      </c>
      <c r="L3304" s="219">
        <f>InpC!$F$64*100</f>
        <v>0</v>
      </c>
      <c r="M3304" s="194">
        <f t="shared" si="257"/>
        <v>5.7537069296352552</v>
      </c>
      <c r="N3304" s="194">
        <f t="shared" si="258"/>
        <v>5.7537069296352552</v>
      </c>
    </row>
    <row r="3305" spans="5:14" x14ac:dyDescent="0.25">
      <c r="E3305" s="220">
        <f t="shared" si="259"/>
        <v>46990</v>
      </c>
      <c r="F3305" s="219">
        <f xml:space="preserve"> InpC!$F$28</f>
        <v>4</v>
      </c>
      <c r="G3305" s="217">
        <f t="shared" si="255"/>
        <v>2029</v>
      </c>
      <c r="H3305" s="216">
        <v>5.6070664687120741</v>
      </c>
      <c r="I3305" s="216">
        <v>6.2008545655524827</v>
      </c>
      <c r="J3305" s="194">
        <f t="shared" si="256"/>
        <v>5.903960517132278</v>
      </c>
      <c r="K3305" s="219">
        <f>InpC!$F$55*100</f>
        <v>0.15</v>
      </c>
      <c r="L3305" s="219">
        <f>InpC!$F$64*100</f>
        <v>0</v>
      </c>
      <c r="M3305" s="194">
        <f t="shared" si="257"/>
        <v>5.7539605171322776</v>
      </c>
      <c r="N3305" s="194">
        <f t="shared" si="258"/>
        <v>5.7539605171322776</v>
      </c>
    </row>
    <row r="3306" spans="5:14" x14ac:dyDescent="0.25">
      <c r="E3306" s="220">
        <f t="shared" si="259"/>
        <v>46993</v>
      </c>
      <c r="F3306" s="219">
        <f xml:space="preserve"> InpC!$F$28</f>
        <v>4</v>
      </c>
      <c r="G3306" s="217">
        <f t="shared" si="255"/>
        <v>2029</v>
      </c>
      <c r="H3306" s="216">
        <v>5.6078307967600827</v>
      </c>
      <c r="I3306" s="216">
        <v>6.2016210393465832</v>
      </c>
      <c r="J3306" s="194">
        <f t="shared" si="256"/>
        <v>5.9047259180533329</v>
      </c>
      <c r="K3306" s="219">
        <f>InpC!$F$55*100</f>
        <v>0.15</v>
      </c>
      <c r="L3306" s="219">
        <f>InpC!$F$64*100</f>
        <v>0</v>
      </c>
      <c r="M3306" s="194">
        <f t="shared" si="257"/>
        <v>5.7547259180533326</v>
      </c>
      <c r="N3306" s="194">
        <f t="shared" si="258"/>
        <v>5.7547259180533326</v>
      </c>
    </row>
    <row r="3307" spans="5:14" x14ac:dyDescent="0.25">
      <c r="E3307" s="220">
        <f t="shared" si="259"/>
        <v>46994</v>
      </c>
      <c r="F3307" s="219">
        <f xml:space="preserve"> InpC!$F$28</f>
        <v>4</v>
      </c>
      <c r="G3307" s="217">
        <f t="shared" si="255"/>
        <v>2029</v>
      </c>
      <c r="H3307" s="216">
        <v>5.6080869405501277</v>
      </c>
      <c r="I3307" s="216">
        <v>6.2018779022234849</v>
      </c>
      <c r="J3307" s="194">
        <f t="shared" si="256"/>
        <v>5.9049824213868067</v>
      </c>
      <c r="K3307" s="219">
        <f>InpC!$F$55*100</f>
        <v>0.15</v>
      </c>
      <c r="L3307" s="219">
        <f>InpC!$F$64*100</f>
        <v>0</v>
      </c>
      <c r="M3307" s="194">
        <f t="shared" si="257"/>
        <v>5.7549824213868064</v>
      </c>
      <c r="N3307" s="194">
        <f t="shared" si="258"/>
        <v>5.7549824213868064</v>
      </c>
    </row>
    <row r="3308" spans="5:14" x14ac:dyDescent="0.25">
      <c r="E3308" s="220">
        <f t="shared" si="259"/>
        <v>46995</v>
      </c>
      <c r="F3308" s="219">
        <f xml:space="preserve"> InpC!$F$28</f>
        <v>4</v>
      </c>
      <c r="G3308" s="217">
        <f t="shared" si="255"/>
        <v>2029</v>
      </c>
      <c r="H3308" s="216">
        <v>5.608344047644831</v>
      </c>
      <c r="I3308" s="216">
        <v>6.2021357311084602</v>
      </c>
      <c r="J3308" s="194">
        <f t="shared" si="256"/>
        <v>5.9052398893766451</v>
      </c>
      <c r="K3308" s="219">
        <f>InpC!$F$55*100</f>
        <v>0.15</v>
      </c>
      <c r="L3308" s="219">
        <f>InpC!$F$64*100</f>
        <v>0</v>
      </c>
      <c r="M3308" s="194">
        <f t="shared" si="257"/>
        <v>5.7552398893766448</v>
      </c>
      <c r="N3308" s="194">
        <f t="shared" si="258"/>
        <v>5.7552398893766448</v>
      </c>
    </row>
    <row r="3309" spans="5:14" x14ac:dyDescent="0.25">
      <c r="E3309" s="220">
        <f t="shared" si="259"/>
        <v>46996</v>
      </c>
      <c r="F3309" s="219">
        <f xml:space="preserve"> InpC!$F$28</f>
        <v>4</v>
      </c>
      <c r="G3309" s="217">
        <f t="shared" si="255"/>
        <v>2029</v>
      </c>
      <c r="H3309" s="216">
        <v>5.6086016241597703</v>
      </c>
      <c r="I3309" s="216">
        <v>6.202394030730618</v>
      </c>
      <c r="J3309" s="194">
        <f t="shared" si="256"/>
        <v>5.9054978274451937</v>
      </c>
      <c r="K3309" s="219">
        <f>InpC!$F$55*100</f>
        <v>0.15</v>
      </c>
      <c r="L3309" s="219">
        <f>InpC!$F$64*100</f>
        <v>0</v>
      </c>
      <c r="M3309" s="194">
        <f t="shared" si="257"/>
        <v>5.7554978274451933</v>
      </c>
      <c r="N3309" s="194">
        <f t="shared" si="258"/>
        <v>5.7554978274451933</v>
      </c>
    </row>
    <row r="3310" spans="5:14" x14ac:dyDescent="0.25">
      <c r="E3310" s="220">
        <f t="shared" si="259"/>
        <v>46997</v>
      </c>
      <c r="F3310" s="219">
        <f xml:space="preserve"> InpC!$F$28</f>
        <v>4</v>
      </c>
      <c r="G3310" s="217">
        <f t="shared" si="255"/>
        <v>2029</v>
      </c>
      <c r="H3310" s="216">
        <v>5.6088599112493087</v>
      </c>
      <c r="I3310" s="216">
        <v>6.202653042921269</v>
      </c>
      <c r="J3310" s="194">
        <f t="shared" si="256"/>
        <v>5.9057564770852888</v>
      </c>
      <c r="K3310" s="219">
        <f>InpC!$F$55*100</f>
        <v>0.15</v>
      </c>
      <c r="L3310" s="219">
        <f>InpC!$F$64*100</f>
        <v>0</v>
      </c>
      <c r="M3310" s="194">
        <f t="shared" si="257"/>
        <v>5.7557564770852885</v>
      </c>
      <c r="N3310" s="194">
        <f t="shared" si="258"/>
        <v>5.7557564770852885</v>
      </c>
    </row>
    <row r="3311" spans="5:14" x14ac:dyDescent="0.25">
      <c r="E3311" s="220">
        <f t="shared" si="259"/>
        <v>47000</v>
      </c>
      <c r="F3311" s="219">
        <f xml:space="preserve"> InpC!$F$28</f>
        <v>4</v>
      </c>
      <c r="G3311" s="217">
        <f t="shared" si="255"/>
        <v>2029</v>
      </c>
      <c r="H3311" s="216">
        <v>5.6096392423944597</v>
      </c>
      <c r="I3311" s="216">
        <v>6.2034345619131015</v>
      </c>
      <c r="J3311" s="194">
        <f t="shared" si="256"/>
        <v>5.9065369021537801</v>
      </c>
      <c r="K3311" s="219">
        <f>InpC!$F$55*100</f>
        <v>0.15</v>
      </c>
      <c r="L3311" s="219">
        <f>InpC!$F$64*100</f>
        <v>0</v>
      </c>
      <c r="M3311" s="194">
        <f t="shared" si="257"/>
        <v>5.7565369021537798</v>
      </c>
      <c r="N3311" s="194">
        <f t="shared" si="258"/>
        <v>5.7565369021537798</v>
      </c>
    </row>
    <row r="3312" spans="5:14" x14ac:dyDescent="0.25">
      <c r="E3312" s="220">
        <f t="shared" si="259"/>
        <v>47001</v>
      </c>
      <c r="F3312" s="219">
        <f xml:space="preserve"> InpC!$F$28</f>
        <v>4</v>
      </c>
      <c r="G3312" s="217">
        <f t="shared" si="255"/>
        <v>2029</v>
      </c>
      <c r="H3312" s="216">
        <v>5.6099003331972597</v>
      </c>
      <c r="I3312" s="216">
        <v>6.2036963856844318</v>
      </c>
      <c r="J3312" s="194">
        <f t="shared" si="256"/>
        <v>5.9067983594408453</v>
      </c>
      <c r="K3312" s="219">
        <f>InpC!$F$55*100</f>
        <v>0.15</v>
      </c>
      <c r="L3312" s="219">
        <f>InpC!$F$64*100</f>
        <v>0</v>
      </c>
      <c r="M3312" s="194">
        <f t="shared" si="257"/>
        <v>5.7567983594408449</v>
      </c>
      <c r="N3312" s="194">
        <f t="shared" si="258"/>
        <v>5.7567983594408449</v>
      </c>
    </row>
    <row r="3313" spans="5:14" x14ac:dyDescent="0.25">
      <c r="E3313" s="220">
        <f t="shared" si="259"/>
        <v>47002</v>
      </c>
      <c r="F3313" s="219">
        <f xml:space="preserve"> InpC!$F$28</f>
        <v>4</v>
      </c>
      <c r="G3313" s="217">
        <f t="shared" si="255"/>
        <v>2029</v>
      </c>
      <c r="H3313" s="216">
        <v>5.6101623610947282</v>
      </c>
      <c r="I3313" s="216">
        <v>6.2039591491802826</v>
      </c>
      <c r="J3313" s="194">
        <f t="shared" si="256"/>
        <v>5.9070607551375058</v>
      </c>
      <c r="K3313" s="219">
        <f>InpC!$F$55*100</f>
        <v>0.15</v>
      </c>
      <c r="L3313" s="219">
        <f>InpC!$F$64*100</f>
        <v>0</v>
      </c>
      <c r="M3313" s="194">
        <f t="shared" si="257"/>
        <v>5.7570607551375055</v>
      </c>
      <c r="N3313" s="194">
        <f t="shared" si="258"/>
        <v>5.7570607551375055</v>
      </c>
    </row>
    <row r="3314" spans="5:14" x14ac:dyDescent="0.25">
      <c r="E3314" s="220">
        <f t="shared" si="259"/>
        <v>47003</v>
      </c>
      <c r="F3314" s="219">
        <f xml:space="preserve"> InpC!$F$28</f>
        <v>4</v>
      </c>
      <c r="G3314" s="217">
        <f t="shared" si="255"/>
        <v>2029</v>
      </c>
      <c r="H3314" s="216">
        <v>5.6104248305861137</v>
      </c>
      <c r="I3314" s="216">
        <v>6.2042223555087928</v>
      </c>
      <c r="J3314" s="194">
        <f t="shared" si="256"/>
        <v>5.9073235930474528</v>
      </c>
      <c r="K3314" s="219">
        <f>InpC!$F$55*100</f>
        <v>0.15</v>
      </c>
      <c r="L3314" s="219">
        <f>InpC!$F$64*100</f>
        <v>0</v>
      </c>
      <c r="M3314" s="194">
        <f t="shared" si="257"/>
        <v>5.7573235930474524</v>
      </c>
      <c r="N3314" s="194">
        <f t="shared" si="258"/>
        <v>5.7573235930474524</v>
      </c>
    </row>
    <row r="3315" spans="5:14" x14ac:dyDescent="0.25">
      <c r="E3315" s="220">
        <f t="shared" si="259"/>
        <v>47004</v>
      </c>
      <c r="F3315" s="219">
        <f xml:space="preserve"> InpC!$F$28</f>
        <v>4</v>
      </c>
      <c r="G3315" s="217">
        <f t="shared" si="255"/>
        <v>2029</v>
      </c>
      <c r="H3315" s="216">
        <v>5.6106882286580007</v>
      </c>
      <c r="I3315" s="216">
        <v>6.2044864930238086</v>
      </c>
      <c r="J3315" s="194">
        <f t="shared" si="256"/>
        <v>5.9075873608409051</v>
      </c>
      <c r="K3315" s="219">
        <f>InpC!$F$55*100</f>
        <v>0.15</v>
      </c>
      <c r="L3315" s="219">
        <f>InpC!$F$64*100</f>
        <v>0</v>
      </c>
      <c r="M3315" s="194">
        <f t="shared" si="257"/>
        <v>5.7575873608409047</v>
      </c>
      <c r="N3315" s="194">
        <f t="shared" si="258"/>
        <v>5.7575873608409047</v>
      </c>
    </row>
    <row r="3316" spans="5:14" x14ac:dyDescent="0.25">
      <c r="E3316" s="220">
        <f t="shared" si="259"/>
        <v>47007</v>
      </c>
      <c r="F3316" s="219">
        <f xml:space="preserve"> InpC!$F$28</f>
        <v>4</v>
      </c>
      <c r="G3316" s="217">
        <f t="shared" si="255"/>
        <v>2029</v>
      </c>
      <c r="H3316" s="216">
        <v>5.6114817506301984</v>
      </c>
      <c r="I3316" s="216">
        <v>6.2052822426617249</v>
      </c>
      <c r="J3316" s="194">
        <f t="shared" si="256"/>
        <v>5.9083819966459616</v>
      </c>
      <c r="K3316" s="219">
        <f>InpC!$F$55*100</f>
        <v>0.15</v>
      </c>
      <c r="L3316" s="219">
        <f>InpC!$F$64*100</f>
        <v>0</v>
      </c>
      <c r="M3316" s="194">
        <f t="shared" si="257"/>
        <v>5.7583819966459613</v>
      </c>
      <c r="N3316" s="194">
        <f t="shared" si="258"/>
        <v>5.7583819966459613</v>
      </c>
    </row>
    <row r="3317" spans="5:14" x14ac:dyDescent="0.25">
      <c r="E3317" s="220">
        <f t="shared" si="259"/>
        <v>47008</v>
      </c>
      <c r="F3317" s="219">
        <f xml:space="preserve"> InpC!$F$28</f>
        <v>4</v>
      </c>
      <c r="G3317" s="217">
        <f t="shared" si="255"/>
        <v>2029</v>
      </c>
      <c r="H3317" s="216">
        <v>5.6117475993597843</v>
      </c>
      <c r="I3317" s="216">
        <v>6.2055488377104062</v>
      </c>
      <c r="J3317" s="194">
        <f t="shared" si="256"/>
        <v>5.9086482185350953</v>
      </c>
      <c r="K3317" s="219">
        <f>InpC!$F$55*100</f>
        <v>0.15</v>
      </c>
      <c r="L3317" s="219">
        <f>InpC!$F$64*100</f>
        <v>0</v>
      </c>
      <c r="M3317" s="194">
        <f t="shared" si="257"/>
        <v>5.7586482185350949</v>
      </c>
      <c r="N3317" s="194">
        <f t="shared" si="258"/>
        <v>5.7586482185350949</v>
      </c>
    </row>
    <row r="3318" spans="5:14" x14ac:dyDescent="0.25">
      <c r="E3318" s="220">
        <f t="shared" si="259"/>
        <v>47009</v>
      </c>
      <c r="F3318" s="219">
        <f xml:space="preserve"> InpC!$F$28</f>
        <v>4</v>
      </c>
      <c r="G3318" s="217">
        <f t="shared" si="255"/>
        <v>2029</v>
      </c>
      <c r="H3318" s="216">
        <v>5.6120143573783476</v>
      </c>
      <c r="I3318" s="216">
        <v>6.2058163445998016</v>
      </c>
      <c r="J3318" s="194">
        <f t="shared" si="256"/>
        <v>5.9089153509890746</v>
      </c>
      <c r="K3318" s="219">
        <f>InpC!$F$55*100</f>
        <v>0.15</v>
      </c>
      <c r="L3318" s="219">
        <f>InpC!$F$64*100</f>
        <v>0</v>
      </c>
      <c r="M3318" s="194">
        <f t="shared" si="257"/>
        <v>5.7589153509890743</v>
      </c>
      <c r="N3318" s="194">
        <f t="shared" si="258"/>
        <v>5.7589153509890743</v>
      </c>
    </row>
    <row r="3319" spans="5:14" x14ac:dyDescent="0.25">
      <c r="E3319" s="220">
        <f t="shared" si="259"/>
        <v>47010</v>
      </c>
      <c r="F3319" s="219">
        <f xml:space="preserve"> InpC!$F$28</f>
        <v>4</v>
      </c>
      <c r="G3319" s="217">
        <f t="shared" si="255"/>
        <v>2029</v>
      </c>
      <c r="H3319" s="216">
        <v>5.6122815307929841</v>
      </c>
      <c r="I3319" s="216">
        <v>6.2060842680504713</v>
      </c>
      <c r="J3319" s="194">
        <f t="shared" si="256"/>
        <v>5.9091828994217277</v>
      </c>
      <c r="K3319" s="219">
        <f>InpC!$F$55*100</f>
        <v>0.15</v>
      </c>
      <c r="L3319" s="219">
        <f>InpC!$F$64*100</f>
        <v>0</v>
      </c>
      <c r="M3319" s="194">
        <f t="shared" si="257"/>
        <v>5.7591828994217273</v>
      </c>
      <c r="N3319" s="194">
        <f t="shared" si="258"/>
        <v>5.7591828994217273</v>
      </c>
    </row>
    <row r="3320" spans="5:14" x14ac:dyDescent="0.25">
      <c r="E3320" s="220">
        <f t="shared" si="259"/>
        <v>47011</v>
      </c>
      <c r="F3320" s="219">
        <f xml:space="preserve"> InpC!$F$28</f>
        <v>4</v>
      </c>
      <c r="G3320" s="217">
        <f t="shared" si="255"/>
        <v>2029</v>
      </c>
      <c r="H3320" s="216">
        <v>5.6125493607619426</v>
      </c>
      <c r="I3320" s="216">
        <v>6.2063528498976339</v>
      </c>
      <c r="J3320" s="194">
        <f t="shared" si="256"/>
        <v>5.9094511053297882</v>
      </c>
      <c r="K3320" s="219">
        <f>InpC!$F$55*100</f>
        <v>0.15</v>
      </c>
      <c r="L3320" s="219">
        <f>InpC!$F$64*100</f>
        <v>0</v>
      </c>
      <c r="M3320" s="194">
        <f t="shared" si="257"/>
        <v>5.7594511053297879</v>
      </c>
      <c r="N3320" s="194">
        <f t="shared" si="258"/>
        <v>5.7594511053297879</v>
      </c>
    </row>
    <row r="3321" spans="5:14" x14ac:dyDescent="0.25">
      <c r="E3321" s="220">
        <f t="shared" si="259"/>
        <v>47014</v>
      </c>
      <c r="F3321" s="219">
        <f xml:space="preserve"> InpC!$F$28</f>
        <v>4</v>
      </c>
      <c r="G3321" s="217">
        <f t="shared" si="255"/>
        <v>2029</v>
      </c>
      <c r="H3321" s="216">
        <v>5.6133569964270214</v>
      </c>
      <c r="I3321" s="216">
        <v>6.2071627528299755</v>
      </c>
      <c r="J3321" s="194">
        <f t="shared" si="256"/>
        <v>5.9102598746284984</v>
      </c>
      <c r="K3321" s="219">
        <f>InpC!$F$55*100</f>
        <v>0.15</v>
      </c>
      <c r="L3321" s="219">
        <f>InpC!$F$64*100</f>
        <v>0</v>
      </c>
      <c r="M3321" s="194">
        <f t="shared" si="257"/>
        <v>5.7602598746284981</v>
      </c>
      <c r="N3321" s="194">
        <f t="shared" si="258"/>
        <v>5.7602598746284981</v>
      </c>
    </row>
    <row r="3322" spans="5:14" x14ac:dyDescent="0.25">
      <c r="E3322" s="220">
        <f t="shared" si="259"/>
        <v>47015</v>
      </c>
      <c r="F3322" s="219">
        <f xml:space="preserve"> InpC!$F$28</f>
        <v>4</v>
      </c>
      <c r="G3322" s="217">
        <f t="shared" si="255"/>
        <v>2029</v>
      </c>
      <c r="H3322" s="216">
        <v>5.6136274140267783</v>
      </c>
      <c r="I3322" s="216">
        <v>6.2074339295683068</v>
      </c>
      <c r="J3322" s="194">
        <f t="shared" si="256"/>
        <v>5.9105306717975425</v>
      </c>
      <c r="K3322" s="219">
        <f>InpC!$F$55*100</f>
        <v>0.15</v>
      </c>
      <c r="L3322" s="219">
        <f>InpC!$F$64*100</f>
        <v>0</v>
      </c>
      <c r="M3322" s="194">
        <f t="shared" si="257"/>
        <v>5.7605306717975422</v>
      </c>
      <c r="N3322" s="194">
        <f t="shared" si="258"/>
        <v>5.7605306717975422</v>
      </c>
    </row>
    <row r="3323" spans="5:14" x14ac:dyDescent="0.25">
      <c r="E3323" s="220">
        <f t="shared" si="259"/>
        <v>47016</v>
      </c>
      <c r="F3323" s="219">
        <f xml:space="preserve"> InpC!$F$28</f>
        <v>4</v>
      </c>
      <c r="G3323" s="217">
        <f t="shared" si="255"/>
        <v>2029</v>
      </c>
      <c r="H3323" s="216">
        <v>5.6138984688873128</v>
      </c>
      <c r="I3323" s="216">
        <v>6.2077057453554296</v>
      </c>
      <c r="J3323" s="194">
        <f t="shared" si="256"/>
        <v>5.9108021071213717</v>
      </c>
      <c r="K3323" s="219">
        <f>InpC!$F$55*100</f>
        <v>0.15</v>
      </c>
      <c r="L3323" s="219">
        <f>InpC!$F$64*100</f>
        <v>0</v>
      </c>
      <c r="M3323" s="194">
        <f t="shared" si="257"/>
        <v>5.7608021071213713</v>
      </c>
      <c r="N3323" s="194">
        <f t="shared" si="258"/>
        <v>5.7608021071213713</v>
      </c>
    </row>
    <row r="3324" spans="5:14" x14ac:dyDescent="0.25">
      <c r="E3324" s="220">
        <f t="shared" si="259"/>
        <v>47017</v>
      </c>
      <c r="F3324" s="219">
        <f xml:space="preserve"> InpC!$F$28</f>
        <v>4</v>
      </c>
      <c r="G3324" s="217">
        <f t="shared" si="255"/>
        <v>2029</v>
      </c>
      <c r="H3324" s="216">
        <v>5.6141701571499114</v>
      </c>
      <c r="I3324" s="216">
        <v>6.2079781963217506</v>
      </c>
      <c r="J3324" s="194">
        <f t="shared" si="256"/>
        <v>5.9110741767358306</v>
      </c>
      <c r="K3324" s="219">
        <f>InpC!$F$55*100</f>
        <v>0.15</v>
      </c>
      <c r="L3324" s="219">
        <f>InpC!$F$64*100</f>
        <v>0</v>
      </c>
      <c r="M3324" s="194">
        <f t="shared" si="257"/>
        <v>5.7610741767358302</v>
      </c>
      <c r="N3324" s="194">
        <f t="shared" si="258"/>
        <v>5.7610741767358302</v>
      </c>
    </row>
    <row r="3325" spans="5:14" x14ac:dyDescent="0.25">
      <c r="E3325" s="220">
        <f t="shared" si="259"/>
        <v>47018</v>
      </c>
      <c r="F3325" s="219">
        <f xml:space="preserve"> InpC!$F$28</f>
        <v>4</v>
      </c>
      <c r="G3325" s="217">
        <f t="shared" si="255"/>
        <v>2029</v>
      </c>
      <c r="H3325" s="216">
        <v>5.6144427199759317</v>
      </c>
      <c r="I3325" s="216">
        <v>6.2082515243056857</v>
      </c>
      <c r="J3325" s="194">
        <f t="shared" si="256"/>
        <v>5.9113471221408087</v>
      </c>
      <c r="K3325" s="219">
        <f>InpC!$F$55*100</f>
        <v>0.15</v>
      </c>
      <c r="L3325" s="219">
        <f>InpC!$F$64*100</f>
        <v>0</v>
      </c>
      <c r="M3325" s="194">
        <f t="shared" si="257"/>
        <v>5.7613471221408084</v>
      </c>
      <c r="N3325" s="194">
        <f t="shared" si="258"/>
        <v>5.7613471221408084</v>
      </c>
    </row>
    <row r="3326" spans="5:14" x14ac:dyDescent="0.25">
      <c r="E3326" s="220">
        <f t="shared" si="259"/>
        <v>47021</v>
      </c>
      <c r="F3326" s="219">
        <f xml:space="preserve"> InpC!$F$28</f>
        <v>4</v>
      </c>
      <c r="G3326" s="217">
        <f t="shared" si="255"/>
        <v>2029</v>
      </c>
      <c r="H3326" s="216">
        <v>5.6152634120662182</v>
      </c>
      <c r="I3326" s="216">
        <v>6.2090745202956654</v>
      </c>
      <c r="J3326" s="194">
        <f t="shared" si="256"/>
        <v>5.9121689661809418</v>
      </c>
      <c r="K3326" s="219">
        <f>InpC!$F$55*100</f>
        <v>0.15</v>
      </c>
      <c r="L3326" s="219">
        <f>InpC!$F$64*100</f>
        <v>0</v>
      </c>
      <c r="M3326" s="194">
        <f t="shared" si="257"/>
        <v>5.7621689661809414</v>
      </c>
      <c r="N3326" s="194">
        <f t="shared" si="258"/>
        <v>5.7621689661809414</v>
      </c>
    </row>
    <row r="3327" spans="5:14" x14ac:dyDescent="0.25">
      <c r="E3327" s="220">
        <f t="shared" si="259"/>
        <v>47022</v>
      </c>
      <c r="F3327" s="219">
        <f xml:space="preserve"> InpC!$F$28</f>
        <v>4</v>
      </c>
      <c r="G3327" s="217">
        <f t="shared" si="255"/>
        <v>2029</v>
      </c>
      <c r="H3327" s="216">
        <v>5.6155382094575268</v>
      </c>
      <c r="I3327" s="216">
        <v>6.2093500891138964</v>
      </c>
      <c r="J3327" s="194">
        <f t="shared" si="256"/>
        <v>5.9124441492857116</v>
      </c>
      <c r="K3327" s="219">
        <f>InpC!$F$55*100</f>
        <v>0.15</v>
      </c>
      <c r="L3327" s="219">
        <f>InpC!$F$64*100</f>
        <v>0</v>
      </c>
      <c r="M3327" s="194">
        <f t="shared" si="257"/>
        <v>5.7624441492857112</v>
      </c>
      <c r="N3327" s="194">
        <f t="shared" si="258"/>
        <v>5.7624441492857112</v>
      </c>
    </row>
    <row r="3328" spans="5:14" x14ac:dyDescent="0.25">
      <c r="E3328" s="220">
        <f t="shared" si="259"/>
        <v>47023</v>
      </c>
      <c r="F3328" s="219">
        <f xml:space="preserve"> InpC!$F$28</f>
        <v>4</v>
      </c>
      <c r="G3328" s="217">
        <f t="shared" si="255"/>
        <v>2029</v>
      </c>
      <c r="H3328" s="216">
        <v>5.615813862119734</v>
      </c>
      <c r="I3328" s="216">
        <v>6.2096265156029951</v>
      </c>
      <c r="J3328" s="194">
        <f t="shared" si="256"/>
        <v>5.9127201888613641</v>
      </c>
      <c r="K3328" s="219">
        <f>InpC!$F$55*100</f>
        <v>0.15</v>
      </c>
      <c r="L3328" s="219">
        <f>InpC!$F$64*100</f>
        <v>0</v>
      </c>
      <c r="M3328" s="194">
        <f t="shared" si="257"/>
        <v>5.7627201888613637</v>
      </c>
      <c r="N3328" s="194">
        <f t="shared" si="258"/>
        <v>5.7627201888613637</v>
      </c>
    </row>
    <row r="3329" spans="5:14" x14ac:dyDescent="0.25">
      <c r="E3329" s="220">
        <f t="shared" si="259"/>
        <v>47024</v>
      </c>
      <c r="F3329" s="219">
        <f xml:space="preserve"> InpC!$F$28</f>
        <v>4</v>
      </c>
      <c r="G3329" s="217">
        <f t="shared" si="255"/>
        <v>2029</v>
      </c>
      <c r="H3329" s="216">
        <v>5.6160898761509426</v>
      </c>
      <c r="I3329" s="216">
        <v>6.2099033044744845</v>
      </c>
      <c r="J3329" s="194">
        <f t="shared" si="256"/>
        <v>5.912996590312714</v>
      </c>
      <c r="K3329" s="219">
        <f>InpC!$F$55*100</f>
        <v>0.15</v>
      </c>
      <c r="L3329" s="219">
        <f>InpC!$F$64*100</f>
        <v>0</v>
      </c>
      <c r="M3329" s="194">
        <f t="shared" si="257"/>
        <v>5.7629965903127136</v>
      </c>
      <c r="N3329" s="194">
        <f t="shared" si="258"/>
        <v>5.7629965903127136</v>
      </c>
    </row>
    <row r="3330" spans="5:14" x14ac:dyDescent="0.25">
      <c r="E3330" s="220">
        <f t="shared" si="259"/>
        <v>47025</v>
      </c>
      <c r="F3330" s="219">
        <f xml:space="preserve"> InpC!$F$28</f>
        <v>4</v>
      </c>
      <c r="G3330" s="217">
        <f t="shared" si="255"/>
        <v>2029</v>
      </c>
      <c r="H3330" s="216">
        <v>5.6163664927135759</v>
      </c>
      <c r="I3330" s="216">
        <v>6.2101806975679574</v>
      </c>
      <c r="J3330" s="194">
        <f t="shared" si="256"/>
        <v>5.9132735951407671</v>
      </c>
      <c r="K3330" s="219">
        <f>InpC!$F$55*100</f>
        <v>0.15</v>
      </c>
      <c r="L3330" s="219">
        <f>InpC!$F$64*100</f>
        <v>0</v>
      </c>
      <c r="M3330" s="194">
        <f t="shared" si="257"/>
        <v>5.7632735951407668</v>
      </c>
      <c r="N3330" s="194">
        <f t="shared" si="258"/>
        <v>5.7632735951407668</v>
      </c>
    </row>
    <row r="3331" spans="5:14" x14ac:dyDescent="0.25">
      <c r="E3331" s="220">
        <f t="shared" si="259"/>
        <v>47028</v>
      </c>
      <c r="F3331" s="219">
        <f xml:space="preserve"> InpC!$F$28</f>
        <v>4</v>
      </c>
      <c r="G3331" s="217">
        <f t="shared" si="255"/>
        <v>2029</v>
      </c>
      <c r="H3331" s="216">
        <v>5.6172001640248936</v>
      </c>
      <c r="I3331" s="216">
        <v>6.2110167091936619</v>
      </c>
      <c r="J3331" s="194">
        <f t="shared" si="256"/>
        <v>5.9141084366092773</v>
      </c>
      <c r="K3331" s="219">
        <f>InpC!$F$55*100</f>
        <v>0.15</v>
      </c>
      <c r="L3331" s="219">
        <f>InpC!$F$64*100</f>
        <v>0</v>
      </c>
      <c r="M3331" s="194">
        <f t="shared" si="257"/>
        <v>5.764108436609277</v>
      </c>
      <c r="N3331" s="194">
        <f t="shared" si="258"/>
        <v>5.764108436609277</v>
      </c>
    </row>
    <row r="3332" spans="5:14" x14ac:dyDescent="0.25">
      <c r="E3332" s="220">
        <f t="shared" si="259"/>
        <v>47029</v>
      </c>
      <c r="F3332" s="219">
        <f xml:space="preserve"> InpC!$F$28</f>
        <v>4</v>
      </c>
      <c r="G3332" s="217">
        <f t="shared" si="255"/>
        <v>2029</v>
      </c>
      <c r="H3332" s="216">
        <v>5.6174791521248268</v>
      </c>
      <c r="I3332" s="216">
        <v>6.2112964804777571</v>
      </c>
      <c r="J3332" s="194">
        <f t="shared" si="256"/>
        <v>5.914387816301292</v>
      </c>
      <c r="K3332" s="219">
        <f>InpC!$F$55*100</f>
        <v>0.15</v>
      </c>
      <c r="L3332" s="219">
        <f>InpC!$F$64*100</f>
        <v>0</v>
      </c>
      <c r="M3332" s="194">
        <f t="shared" si="257"/>
        <v>5.7643878163012916</v>
      </c>
      <c r="N3332" s="194">
        <f t="shared" si="258"/>
        <v>5.7643878163012916</v>
      </c>
    </row>
    <row r="3333" spans="5:14" x14ac:dyDescent="0.25">
      <c r="E3333" s="220">
        <f t="shared" si="259"/>
        <v>47030</v>
      </c>
      <c r="F3333" s="219">
        <f xml:space="preserve"> InpC!$F$28</f>
        <v>4</v>
      </c>
      <c r="G3333" s="217">
        <f t="shared" si="255"/>
        <v>2029</v>
      </c>
      <c r="H3333" s="216">
        <v>5.6177587234616411</v>
      </c>
      <c r="I3333" s="216">
        <v>6.2115768366349355</v>
      </c>
      <c r="J3333" s="194">
        <f t="shared" si="256"/>
        <v>5.9146677800482887</v>
      </c>
      <c r="K3333" s="219">
        <f>InpC!$F$55*100</f>
        <v>0.15</v>
      </c>
      <c r="L3333" s="219">
        <f>InpC!$F$64*100</f>
        <v>0</v>
      </c>
      <c r="M3333" s="194">
        <f t="shared" si="257"/>
        <v>5.7646677800482884</v>
      </c>
      <c r="N3333" s="194">
        <f t="shared" si="258"/>
        <v>5.7646677800482884</v>
      </c>
    </row>
    <row r="3334" spans="5:14" x14ac:dyDescent="0.25">
      <c r="E3334" s="220">
        <f t="shared" si="259"/>
        <v>47031</v>
      </c>
      <c r="F3334" s="219">
        <f xml:space="preserve"> InpC!$F$28</f>
        <v>4</v>
      </c>
      <c r="G3334" s="217">
        <f t="shared" si="255"/>
        <v>2029</v>
      </c>
      <c r="H3334" s="216">
        <v>5.6180388741763787</v>
      </c>
      <c r="I3334" s="216">
        <v>6.2118577737954705</v>
      </c>
      <c r="J3334" s="194">
        <f t="shared" si="256"/>
        <v>5.9149483239859251</v>
      </c>
      <c r="K3334" s="219">
        <f>InpC!$F$55*100</f>
        <v>0.15</v>
      </c>
      <c r="L3334" s="219">
        <f>InpC!$F$64*100</f>
        <v>0</v>
      </c>
      <c r="M3334" s="194">
        <f t="shared" si="257"/>
        <v>5.7649483239859247</v>
      </c>
      <c r="N3334" s="194">
        <f t="shared" si="258"/>
        <v>5.7649483239859247</v>
      </c>
    </row>
    <row r="3335" spans="5:14" x14ac:dyDescent="0.25">
      <c r="E3335" s="220">
        <f t="shared" si="259"/>
        <v>47032</v>
      </c>
      <c r="F3335" s="219">
        <f xml:space="preserve"> InpC!$F$28</f>
        <v>4</v>
      </c>
      <c r="G3335" s="217">
        <f t="shared" ref="G3335:G3398" si="260">YEAR(E3335) + IF(MONTH(E3335) &gt;= F3335, 1, 0)</f>
        <v>2029</v>
      </c>
      <c r="H3335" s="216">
        <v>5.6183198454347272</v>
      </c>
      <c r="I3335" s="216">
        <v>6.2121395338020191</v>
      </c>
      <c r="J3335" s="194">
        <f t="shared" ref="J3335:J3398" si="261">IFERROR(AVERAGE(H3335:I3335),"")</f>
        <v>5.9152296896183731</v>
      </c>
      <c r="K3335" s="219">
        <f>InpC!$F$55*100</f>
        <v>0.15</v>
      </c>
      <c r="L3335" s="219">
        <f>InpC!$F$64*100</f>
        <v>0</v>
      </c>
      <c r="M3335" s="194">
        <f t="shared" ref="M3335:M3398" si="262" xml:space="preserve"> IFERROR(J3335 - K3335,"")</f>
        <v>5.7652296896183728</v>
      </c>
      <c r="N3335" s="194">
        <f t="shared" ref="N3335:N3398" si="263">IFERROR(J3335-K3335+L3335,"")</f>
        <v>5.7652296896183728</v>
      </c>
    </row>
    <row r="3336" spans="5:14" x14ac:dyDescent="0.25">
      <c r="E3336" s="220">
        <f t="shared" ref="E3336:E3399" si="264">WORKDAY(E3335,1,)</f>
        <v>47035</v>
      </c>
      <c r="F3336" s="219">
        <f xml:space="preserve"> InpC!$F$28</f>
        <v>4</v>
      </c>
      <c r="G3336" s="217">
        <f t="shared" si="260"/>
        <v>2029</v>
      </c>
      <c r="H3336" s="216">
        <v>5.6191654386605228</v>
      </c>
      <c r="I3336" s="216">
        <v>6.2129875007878477</v>
      </c>
      <c r="J3336" s="194">
        <f t="shared" si="261"/>
        <v>5.9160764697241852</v>
      </c>
      <c r="K3336" s="219">
        <f>InpC!$F$55*100</f>
        <v>0.15</v>
      </c>
      <c r="L3336" s="219">
        <f>InpC!$F$64*100</f>
        <v>0</v>
      </c>
      <c r="M3336" s="194">
        <f t="shared" si="262"/>
        <v>5.7660764697241849</v>
      </c>
      <c r="N3336" s="194">
        <f t="shared" si="263"/>
        <v>5.7660764697241849</v>
      </c>
    </row>
    <row r="3337" spans="5:14" x14ac:dyDescent="0.25">
      <c r="E3337" s="220">
        <f t="shared" si="264"/>
        <v>47036</v>
      </c>
      <c r="F3337" s="219">
        <f xml:space="preserve"> InpC!$F$28</f>
        <v>4</v>
      </c>
      <c r="G3337" s="217">
        <f t="shared" si="260"/>
        <v>2029</v>
      </c>
      <c r="H3337" s="216">
        <v>5.6194484283802915</v>
      </c>
      <c r="I3337" s="216">
        <v>6.2132712849178429</v>
      </c>
      <c r="J3337" s="194">
        <f t="shared" si="261"/>
        <v>5.9163598566490672</v>
      </c>
      <c r="K3337" s="219">
        <f>InpC!$F$55*100</f>
        <v>0.15</v>
      </c>
      <c r="L3337" s="219">
        <f>InpC!$F$64*100</f>
        <v>0</v>
      </c>
      <c r="M3337" s="194">
        <f t="shared" si="262"/>
        <v>5.7663598566490668</v>
      </c>
      <c r="N3337" s="194">
        <f t="shared" si="263"/>
        <v>5.7663598566490668</v>
      </c>
    </row>
    <row r="3338" spans="5:14" x14ac:dyDescent="0.25">
      <c r="E3338" s="220">
        <f t="shared" si="264"/>
        <v>47037</v>
      </c>
      <c r="F3338" s="219">
        <f xml:space="preserve"> InpC!$F$28</f>
        <v>4</v>
      </c>
      <c r="G3338" s="217">
        <f t="shared" si="260"/>
        <v>2029</v>
      </c>
      <c r="H3338" s="216">
        <v>5.6197322193501487</v>
      </c>
      <c r="I3338" s="216">
        <v>6.2135558725461282</v>
      </c>
      <c r="J3338" s="194">
        <f t="shared" si="261"/>
        <v>5.9166440459481384</v>
      </c>
      <c r="K3338" s="219">
        <f>InpC!$F$55*100</f>
        <v>0.15</v>
      </c>
      <c r="L3338" s="219">
        <f>InpC!$F$64*100</f>
        <v>0</v>
      </c>
      <c r="M3338" s="194">
        <f t="shared" si="262"/>
        <v>5.7666440459481381</v>
      </c>
      <c r="N3338" s="194">
        <f t="shared" si="263"/>
        <v>5.7666440459481381</v>
      </c>
    </row>
    <row r="3339" spans="5:14" x14ac:dyDescent="0.25">
      <c r="E3339" s="220">
        <f t="shared" si="264"/>
        <v>47038</v>
      </c>
      <c r="F3339" s="219">
        <f xml:space="preserve"> InpC!$F$28</f>
        <v>4</v>
      </c>
      <c r="G3339" s="217">
        <f t="shared" si="260"/>
        <v>2029</v>
      </c>
      <c r="H3339" s="216">
        <v>5.6200163176588269</v>
      </c>
      <c r="I3339" s="216">
        <v>6.2138407683749008</v>
      </c>
      <c r="J3339" s="194">
        <f t="shared" si="261"/>
        <v>5.9169285430168639</v>
      </c>
      <c r="K3339" s="219">
        <f>InpC!$F$55*100</f>
        <v>0.15</v>
      </c>
      <c r="L3339" s="219">
        <f>InpC!$F$64*100</f>
        <v>0</v>
      </c>
      <c r="M3339" s="194">
        <f t="shared" si="262"/>
        <v>5.7669285430168635</v>
      </c>
      <c r="N3339" s="194">
        <f t="shared" si="263"/>
        <v>5.7669285430168635</v>
      </c>
    </row>
    <row r="3340" spans="5:14" x14ac:dyDescent="0.25">
      <c r="E3340" s="220">
        <f t="shared" si="264"/>
        <v>47039</v>
      </c>
      <c r="F3340" s="219">
        <f xml:space="preserve"> InpC!$F$28</f>
        <v>4</v>
      </c>
      <c r="G3340" s="217">
        <f t="shared" si="260"/>
        <v>2029</v>
      </c>
      <c r="H3340" s="216">
        <v>5.6203009644731239</v>
      </c>
      <c r="I3340" s="216">
        <v>6.2141262142479947</v>
      </c>
      <c r="J3340" s="194">
        <f t="shared" si="261"/>
        <v>5.9172135893605589</v>
      </c>
      <c r="K3340" s="219">
        <f>InpC!$F$55*100</f>
        <v>0.15</v>
      </c>
      <c r="L3340" s="219">
        <f>InpC!$F$64*100</f>
        <v>0</v>
      </c>
      <c r="M3340" s="194">
        <f t="shared" si="262"/>
        <v>5.7672135893605585</v>
      </c>
      <c r="N3340" s="194">
        <f t="shared" si="263"/>
        <v>5.7672135893605585</v>
      </c>
    </row>
    <row r="3341" spans="5:14" x14ac:dyDescent="0.25">
      <c r="E3341" s="220">
        <f t="shared" si="264"/>
        <v>47042</v>
      </c>
      <c r="F3341" s="219">
        <f xml:space="preserve"> InpC!$F$28</f>
        <v>4</v>
      </c>
      <c r="G3341" s="217">
        <f t="shared" si="260"/>
        <v>2029</v>
      </c>
      <c r="H3341" s="216">
        <v>5.6211586475860997</v>
      </c>
      <c r="I3341" s="216">
        <v>6.2149863050372067</v>
      </c>
      <c r="J3341" s="194">
        <f t="shared" si="261"/>
        <v>5.9180724763116537</v>
      </c>
      <c r="K3341" s="219">
        <f>InpC!$F$55*100</f>
        <v>0.15</v>
      </c>
      <c r="L3341" s="219">
        <f>InpC!$F$64*100</f>
        <v>0</v>
      </c>
      <c r="M3341" s="194">
        <f t="shared" si="262"/>
        <v>5.7680724763116533</v>
      </c>
      <c r="N3341" s="194">
        <f t="shared" si="263"/>
        <v>5.7680724763116533</v>
      </c>
    </row>
    <row r="3342" spans="5:14" x14ac:dyDescent="0.25">
      <c r="E3342" s="220">
        <f t="shared" si="264"/>
        <v>47043</v>
      </c>
      <c r="F3342" s="219">
        <f xml:space="preserve"> InpC!$F$28</f>
        <v>4</v>
      </c>
      <c r="G3342" s="217">
        <f t="shared" si="260"/>
        <v>2029</v>
      </c>
      <c r="H3342" s="216">
        <v>5.6214454498180855</v>
      </c>
      <c r="I3342" s="216">
        <v>6.2152739123743528</v>
      </c>
      <c r="J3342" s="194">
        <f t="shared" si="261"/>
        <v>5.9183596810962191</v>
      </c>
      <c r="K3342" s="219">
        <f>InpC!$F$55*100</f>
        <v>0.15</v>
      </c>
      <c r="L3342" s="219">
        <f>InpC!$F$64*100</f>
        <v>0</v>
      </c>
      <c r="M3342" s="194">
        <f t="shared" si="262"/>
        <v>5.7683596810962188</v>
      </c>
      <c r="N3342" s="194">
        <f t="shared" si="263"/>
        <v>5.7683596810962188</v>
      </c>
    </row>
    <row r="3343" spans="5:14" x14ac:dyDescent="0.25">
      <c r="E3343" s="220">
        <f t="shared" si="264"/>
        <v>47044</v>
      </c>
      <c r="F3343" s="219">
        <f xml:space="preserve"> InpC!$F$28</f>
        <v>4</v>
      </c>
      <c r="G3343" s="217">
        <f t="shared" si="260"/>
        <v>2029</v>
      </c>
      <c r="H3343" s="216">
        <v>5.621732781260147</v>
      </c>
      <c r="I3343" s="216">
        <v>6.2155620504060094</v>
      </c>
      <c r="J3343" s="194">
        <f t="shared" si="261"/>
        <v>5.9186474158330782</v>
      </c>
      <c r="K3343" s="219">
        <f>InpC!$F$55*100</f>
        <v>0.15</v>
      </c>
      <c r="L3343" s="219">
        <f>InpC!$F$64*100</f>
        <v>0</v>
      </c>
      <c r="M3343" s="194">
        <f t="shared" si="262"/>
        <v>5.7686474158330778</v>
      </c>
      <c r="N3343" s="194">
        <f t="shared" si="263"/>
        <v>5.7686474158330778</v>
      </c>
    </row>
    <row r="3344" spans="5:14" x14ac:dyDescent="0.25">
      <c r="E3344" s="220">
        <f t="shared" si="264"/>
        <v>47045</v>
      </c>
      <c r="F3344" s="219">
        <f xml:space="preserve"> InpC!$F$28</f>
        <v>4</v>
      </c>
      <c r="G3344" s="217">
        <f t="shared" si="260"/>
        <v>2029</v>
      </c>
      <c r="H3344" s="216">
        <v>5.6220206380529936</v>
      </c>
      <c r="I3344" s="216">
        <v>6.2158507152621167</v>
      </c>
      <c r="J3344" s="194">
        <f t="shared" si="261"/>
        <v>5.9189356766575552</v>
      </c>
      <c r="K3344" s="219">
        <f>InpC!$F$55*100</f>
        <v>0.15</v>
      </c>
      <c r="L3344" s="219">
        <f>InpC!$F$64*100</f>
        <v>0</v>
      </c>
      <c r="M3344" s="194">
        <f t="shared" si="262"/>
        <v>5.7689356766575548</v>
      </c>
      <c r="N3344" s="194">
        <f t="shared" si="263"/>
        <v>5.7689356766575548</v>
      </c>
    </row>
    <row r="3345" spans="5:14" x14ac:dyDescent="0.25">
      <c r="E3345" s="220">
        <f t="shared" si="264"/>
        <v>47046</v>
      </c>
      <c r="F3345" s="219">
        <f xml:space="preserve"> InpC!$F$28</f>
        <v>4</v>
      </c>
      <c r="G3345" s="217">
        <f t="shared" si="260"/>
        <v>2029</v>
      </c>
      <c r="H3345" s="216">
        <v>5.6223092613667092</v>
      </c>
      <c r="I3345" s="216">
        <v>6.2161401487897283</v>
      </c>
      <c r="J3345" s="194">
        <f t="shared" si="261"/>
        <v>5.9192247050782187</v>
      </c>
      <c r="K3345" s="219">
        <f>InpC!$F$55*100</f>
        <v>0.15</v>
      </c>
      <c r="L3345" s="219">
        <f>InpC!$F$64*100</f>
        <v>0</v>
      </c>
      <c r="M3345" s="194">
        <f t="shared" si="262"/>
        <v>5.7692247050782184</v>
      </c>
      <c r="N3345" s="194">
        <f t="shared" si="263"/>
        <v>5.7692247050782184</v>
      </c>
    </row>
    <row r="3346" spans="5:14" x14ac:dyDescent="0.25">
      <c r="E3346" s="220">
        <f t="shared" si="264"/>
        <v>47049</v>
      </c>
      <c r="F3346" s="219">
        <f xml:space="preserve"> InpC!$F$28</f>
        <v>4</v>
      </c>
      <c r="G3346" s="217">
        <f t="shared" si="260"/>
        <v>2029</v>
      </c>
      <c r="H3346" s="216">
        <v>5.6231774865783679</v>
      </c>
      <c r="I3346" s="216">
        <v>6.2170108112481026</v>
      </c>
      <c r="J3346" s="194">
        <f t="shared" si="261"/>
        <v>5.9200941489132353</v>
      </c>
      <c r="K3346" s="219">
        <f>InpC!$F$55*100</f>
        <v>0.15</v>
      </c>
      <c r="L3346" s="219">
        <f>InpC!$F$64*100</f>
        <v>0</v>
      </c>
      <c r="M3346" s="194">
        <f t="shared" si="262"/>
        <v>5.7700941489132349</v>
      </c>
      <c r="N3346" s="194">
        <f t="shared" si="263"/>
        <v>5.7700941489132349</v>
      </c>
    </row>
    <row r="3347" spans="5:14" x14ac:dyDescent="0.25">
      <c r="E3347" s="220">
        <f t="shared" si="264"/>
        <v>47050</v>
      </c>
      <c r="F3347" s="219">
        <f xml:space="preserve"> InpC!$F$28</f>
        <v>4</v>
      </c>
      <c r="G3347" s="217">
        <f t="shared" si="260"/>
        <v>2029</v>
      </c>
      <c r="H3347" s="216">
        <v>5.6234681572677969</v>
      </c>
      <c r="I3347" s="216">
        <v>6.2173022978942338</v>
      </c>
      <c r="J3347" s="194">
        <f t="shared" si="261"/>
        <v>5.9203852275810149</v>
      </c>
      <c r="K3347" s="219">
        <f>InpC!$F$55*100</f>
        <v>0.15</v>
      </c>
      <c r="L3347" s="219">
        <f>InpC!$F$64*100</f>
        <v>0</v>
      </c>
      <c r="M3347" s="194">
        <f t="shared" si="262"/>
        <v>5.7703852275810146</v>
      </c>
      <c r="N3347" s="194">
        <f t="shared" si="263"/>
        <v>5.7703852275810146</v>
      </c>
    </row>
    <row r="3348" spans="5:14" x14ac:dyDescent="0.25">
      <c r="E3348" s="220">
        <f t="shared" si="264"/>
        <v>47051</v>
      </c>
      <c r="F3348" s="219">
        <f xml:space="preserve"> InpC!$F$28</f>
        <v>4</v>
      </c>
      <c r="G3348" s="217">
        <f t="shared" si="260"/>
        <v>2029</v>
      </c>
      <c r="H3348" s="216">
        <v>5.6237590851221819</v>
      </c>
      <c r="I3348" s="216">
        <v>6.2175940424262111</v>
      </c>
      <c r="J3348" s="194">
        <f t="shared" si="261"/>
        <v>5.9206765637741965</v>
      </c>
      <c r="K3348" s="219">
        <f>InpC!$F$55*100</f>
        <v>0.15</v>
      </c>
      <c r="L3348" s="219">
        <f>InpC!$F$64*100</f>
        <v>0</v>
      </c>
      <c r="M3348" s="194">
        <f t="shared" si="262"/>
        <v>5.7706765637741961</v>
      </c>
      <c r="N3348" s="194">
        <f t="shared" si="263"/>
        <v>5.7706765637741961</v>
      </c>
    </row>
    <row r="3349" spans="5:14" x14ac:dyDescent="0.25">
      <c r="E3349" s="220">
        <f t="shared" si="264"/>
        <v>47052</v>
      </c>
      <c r="F3349" s="219">
        <f xml:space="preserve"> InpC!$F$28</f>
        <v>4</v>
      </c>
      <c r="G3349" s="217">
        <f t="shared" si="260"/>
        <v>2029</v>
      </c>
      <c r="H3349" s="216">
        <v>5.6240505113126504</v>
      </c>
      <c r="I3349" s="216">
        <v>6.217886286691976</v>
      </c>
      <c r="J3349" s="194">
        <f t="shared" si="261"/>
        <v>5.9209683990023132</v>
      </c>
      <c r="K3349" s="219">
        <f>InpC!$F$55*100</f>
        <v>0.15</v>
      </c>
      <c r="L3349" s="219">
        <f>InpC!$F$64*100</f>
        <v>0</v>
      </c>
      <c r="M3349" s="194">
        <f t="shared" si="262"/>
        <v>5.7709683990023128</v>
      </c>
      <c r="N3349" s="194">
        <f t="shared" si="263"/>
        <v>5.7709683990023128</v>
      </c>
    </row>
    <row r="3350" spans="5:14" x14ac:dyDescent="0.25">
      <c r="E3350" s="220">
        <f t="shared" si="264"/>
        <v>47053</v>
      </c>
      <c r="F3350" s="219">
        <f xml:space="preserve"> InpC!$F$28</f>
        <v>4</v>
      </c>
      <c r="G3350" s="217">
        <f t="shared" si="260"/>
        <v>2029</v>
      </c>
      <c r="H3350" s="216">
        <v>5.6243424319796897</v>
      </c>
      <c r="I3350" s="216">
        <v>6.2181790268212689</v>
      </c>
      <c r="J3350" s="194">
        <f t="shared" si="261"/>
        <v>5.9212607294004798</v>
      </c>
      <c r="K3350" s="219">
        <f>InpC!$F$55*100</f>
        <v>0.15</v>
      </c>
      <c r="L3350" s="219">
        <f>InpC!$F$64*100</f>
        <v>0</v>
      </c>
      <c r="M3350" s="194">
        <f t="shared" si="262"/>
        <v>5.7712607294004794</v>
      </c>
      <c r="N3350" s="194">
        <f t="shared" si="263"/>
        <v>5.7712607294004794</v>
      </c>
    </row>
    <row r="3351" spans="5:14" x14ac:dyDescent="0.25">
      <c r="E3351" s="220">
        <f t="shared" si="264"/>
        <v>47056</v>
      </c>
      <c r="F3351" s="219">
        <f xml:space="preserve"> InpC!$F$28</f>
        <v>4</v>
      </c>
      <c r="G3351" s="217">
        <f t="shared" si="260"/>
        <v>2029</v>
      </c>
      <c r="H3351" s="216">
        <v>5.6252213672799201</v>
      </c>
      <c r="I3351" s="216">
        <v>6.2190604294093177</v>
      </c>
      <c r="J3351" s="194">
        <f t="shared" si="261"/>
        <v>5.9221408983446189</v>
      </c>
      <c r="K3351" s="219">
        <f>InpC!$F$55*100</f>
        <v>0.15</v>
      </c>
      <c r="L3351" s="219">
        <f>InpC!$F$64*100</f>
        <v>0</v>
      </c>
      <c r="M3351" s="194">
        <f t="shared" si="262"/>
        <v>5.7721408983446185</v>
      </c>
      <c r="N3351" s="194">
        <f t="shared" si="263"/>
        <v>5.7721408983446185</v>
      </c>
    </row>
    <row r="3352" spans="5:14" x14ac:dyDescent="0.25">
      <c r="E3352" s="220">
        <f t="shared" si="264"/>
        <v>47057</v>
      </c>
      <c r="F3352" s="219">
        <f xml:space="preserve"> InpC!$F$28</f>
        <v>4</v>
      </c>
      <c r="G3352" s="217">
        <f t="shared" si="260"/>
        <v>2029</v>
      </c>
      <c r="H3352" s="216">
        <v>5.6255152272602693</v>
      </c>
      <c r="I3352" s="216">
        <v>6.2193551142912584</v>
      </c>
      <c r="J3352" s="194">
        <f t="shared" si="261"/>
        <v>5.9224351707757634</v>
      </c>
      <c r="K3352" s="219">
        <f>InpC!$F$55*100</f>
        <v>0.15</v>
      </c>
      <c r="L3352" s="219">
        <f>InpC!$F$64*100</f>
        <v>0</v>
      </c>
      <c r="M3352" s="194">
        <f t="shared" si="262"/>
        <v>5.7724351707757631</v>
      </c>
      <c r="N3352" s="194">
        <f t="shared" si="263"/>
        <v>5.7724351707757631</v>
      </c>
    </row>
    <row r="3353" spans="5:14" x14ac:dyDescent="0.25">
      <c r="E3353" s="220">
        <f t="shared" si="264"/>
        <v>47058</v>
      </c>
      <c r="F3353" s="219">
        <f xml:space="preserve"> InpC!$F$28</f>
        <v>4</v>
      </c>
      <c r="G3353" s="217">
        <f t="shared" si="260"/>
        <v>2029</v>
      </c>
      <c r="H3353" s="216">
        <v>5.6258095624203586</v>
      </c>
      <c r="I3353" s="216">
        <v>6.2196502756856953</v>
      </c>
      <c r="J3353" s="194">
        <f t="shared" si="261"/>
        <v>5.9227299190530269</v>
      </c>
      <c r="K3353" s="219">
        <f>InpC!$F$55*100</f>
        <v>0.15</v>
      </c>
      <c r="L3353" s="219">
        <f>InpC!$F$64*100</f>
        <v>0</v>
      </c>
      <c r="M3353" s="194">
        <f t="shared" si="262"/>
        <v>5.7727299190530266</v>
      </c>
      <c r="N3353" s="194">
        <f t="shared" si="263"/>
        <v>5.7727299190530266</v>
      </c>
    </row>
    <row r="3354" spans="5:14" x14ac:dyDescent="0.25">
      <c r="E3354" s="220">
        <f t="shared" si="264"/>
        <v>47059</v>
      </c>
      <c r="F3354" s="219">
        <f xml:space="preserve"> InpC!$F$28</f>
        <v>4</v>
      </c>
      <c r="G3354" s="217">
        <f t="shared" si="260"/>
        <v>2029</v>
      </c>
      <c r="H3354" s="216">
        <v>5.6261043689007417</v>
      </c>
      <c r="I3354" s="216">
        <v>6.2199459097222798</v>
      </c>
      <c r="J3354" s="194">
        <f t="shared" si="261"/>
        <v>5.9230251393115108</v>
      </c>
      <c r="K3354" s="219">
        <f>InpC!$F$55*100</f>
        <v>0.15</v>
      </c>
      <c r="L3354" s="219">
        <f>InpC!$F$64*100</f>
        <v>0</v>
      </c>
      <c r="M3354" s="194">
        <f t="shared" si="262"/>
        <v>5.7730251393115104</v>
      </c>
      <c r="N3354" s="194">
        <f t="shared" si="263"/>
        <v>5.7730251393115104</v>
      </c>
    </row>
    <row r="3355" spans="5:14" x14ac:dyDescent="0.25">
      <c r="E3355" s="220">
        <f t="shared" si="264"/>
        <v>47060</v>
      </c>
      <c r="F3355" s="219">
        <f xml:space="preserve"> InpC!$F$28</f>
        <v>4</v>
      </c>
      <c r="G3355" s="217">
        <f t="shared" si="260"/>
        <v>2029</v>
      </c>
      <c r="H3355" s="216">
        <v>5.6263998878759436</v>
      </c>
      <c r="I3355" s="216">
        <v>6.2202422582526395</v>
      </c>
      <c r="J3355" s="194">
        <f t="shared" si="261"/>
        <v>5.923321073064292</v>
      </c>
      <c r="K3355" s="219">
        <f>InpC!$F$55*100</f>
        <v>0.15</v>
      </c>
      <c r="L3355" s="219">
        <f>InpC!$F$64*100</f>
        <v>0</v>
      </c>
      <c r="M3355" s="194">
        <f t="shared" si="262"/>
        <v>5.7733210730642917</v>
      </c>
      <c r="N3355" s="194">
        <f t="shared" si="263"/>
        <v>5.7733210730642917</v>
      </c>
    </row>
    <row r="3356" spans="5:14" x14ac:dyDescent="0.25">
      <c r="E3356" s="220">
        <f t="shared" si="264"/>
        <v>47063</v>
      </c>
      <c r="F3356" s="219">
        <f xml:space="preserve"> InpC!$F$28</f>
        <v>4</v>
      </c>
      <c r="G3356" s="217">
        <f t="shared" si="260"/>
        <v>2029</v>
      </c>
      <c r="H3356" s="216">
        <v>5.6272884758706621</v>
      </c>
      <c r="I3356" s="216">
        <v>6.22113334060721</v>
      </c>
      <c r="J3356" s="194">
        <f t="shared" si="261"/>
        <v>5.924210908238936</v>
      </c>
      <c r="K3356" s="219">
        <f>InpC!$F$55*100</f>
        <v>0.15</v>
      </c>
      <c r="L3356" s="219">
        <f>InpC!$F$64*100</f>
        <v>0</v>
      </c>
      <c r="M3356" s="194">
        <f t="shared" si="262"/>
        <v>5.7742109082389357</v>
      </c>
      <c r="N3356" s="194">
        <f t="shared" si="263"/>
        <v>5.7742109082389357</v>
      </c>
    </row>
    <row r="3357" spans="5:14" x14ac:dyDescent="0.25">
      <c r="E3357" s="220">
        <f t="shared" si="264"/>
        <v>47064</v>
      </c>
      <c r="F3357" s="219">
        <f xml:space="preserve"> InpC!$F$28</f>
        <v>4</v>
      </c>
      <c r="G3357" s="217">
        <f t="shared" si="260"/>
        <v>2029</v>
      </c>
      <c r="H3357" s="216">
        <v>5.6275855810605568</v>
      </c>
      <c r="I3357" s="216">
        <v>6.2214312798002158</v>
      </c>
      <c r="J3357" s="194">
        <f t="shared" si="261"/>
        <v>5.9245084304303859</v>
      </c>
      <c r="K3357" s="219">
        <f>InpC!$F$55*100</f>
        <v>0.15</v>
      </c>
      <c r="L3357" s="219">
        <f>InpC!$F$64*100</f>
        <v>0</v>
      </c>
      <c r="M3357" s="194">
        <f t="shared" si="262"/>
        <v>5.7745084304303855</v>
      </c>
      <c r="N3357" s="194">
        <f t="shared" si="263"/>
        <v>5.7745084304303855</v>
      </c>
    </row>
    <row r="3358" spans="5:14" x14ac:dyDescent="0.25">
      <c r="E3358" s="220">
        <f t="shared" si="264"/>
        <v>47065</v>
      </c>
      <c r="F3358" s="219">
        <f xml:space="preserve"> InpC!$F$28</f>
        <v>4</v>
      </c>
      <c r="G3358" s="217">
        <f t="shared" si="260"/>
        <v>2029</v>
      </c>
      <c r="H3358" s="216">
        <v>5.6278833794494165</v>
      </c>
      <c r="I3358" s="216">
        <v>6.2217299141369198</v>
      </c>
      <c r="J3358" s="194">
        <f t="shared" si="261"/>
        <v>5.9248066467931686</v>
      </c>
      <c r="K3358" s="219">
        <f>InpC!$F$55*100</f>
        <v>0.15</v>
      </c>
      <c r="L3358" s="219">
        <f>InpC!$F$64*100</f>
        <v>0</v>
      </c>
      <c r="M3358" s="194">
        <f t="shared" si="262"/>
        <v>5.7748066467931682</v>
      </c>
      <c r="N3358" s="194">
        <f t="shared" si="263"/>
        <v>5.7748066467931682</v>
      </c>
    </row>
    <row r="3359" spans="5:14" x14ac:dyDescent="0.25">
      <c r="E3359" s="220">
        <f t="shared" si="264"/>
        <v>47066</v>
      </c>
      <c r="F3359" s="219">
        <f xml:space="preserve"> InpC!$F$28</f>
        <v>4</v>
      </c>
      <c r="G3359" s="217">
        <f t="shared" si="260"/>
        <v>2029</v>
      </c>
      <c r="H3359" s="216">
        <v>5.6281813771066114</v>
      </c>
      <c r="I3359" s="216">
        <v>6.2220287483000902</v>
      </c>
      <c r="J3359" s="194">
        <f t="shared" si="261"/>
        <v>5.9251050627033504</v>
      </c>
      <c r="K3359" s="219">
        <f>InpC!$F$55*100</f>
        <v>0.15</v>
      </c>
      <c r="L3359" s="219">
        <f>InpC!$F$64*100</f>
        <v>0</v>
      </c>
      <c r="M3359" s="194">
        <f t="shared" si="262"/>
        <v>5.77510506270335</v>
      </c>
      <c r="N3359" s="194">
        <f t="shared" si="263"/>
        <v>5.77510506270335</v>
      </c>
    </row>
    <row r="3360" spans="5:14" x14ac:dyDescent="0.25">
      <c r="E3360" s="220">
        <f t="shared" si="264"/>
        <v>47067</v>
      </c>
      <c r="F3360" s="219">
        <f xml:space="preserve"> InpC!$F$28</f>
        <v>4</v>
      </c>
      <c r="G3360" s="217">
        <f t="shared" si="260"/>
        <v>2029</v>
      </c>
      <c r="H3360" s="216">
        <v>5.628479815207843</v>
      </c>
      <c r="I3360" s="216">
        <v>6.222328024142576</v>
      </c>
      <c r="J3360" s="194">
        <f t="shared" si="261"/>
        <v>5.92540391967521</v>
      </c>
      <c r="K3360" s="219">
        <f>InpC!$F$55*100</f>
        <v>0.15</v>
      </c>
      <c r="L3360" s="219">
        <f>InpC!$F$64*100</f>
        <v>0</v>
      </c>
      <c r="M3360" s="194">
        <f t="shared" si="262"/>
        <v>5.7754039196752096</v>
      </c>
      <c r="N3360" s="194">
        <f t="shared" si="263"/>
        <v>5.7754039196752096</v>
      </c>
    </row>
    <row r="3361" spans="5:14" x14ac:dyDescent="0.25">
      <c r="E3361" s="220">
        <f t="shared" si="264"/>
        <v>47070</v>
      </c>
      <c r="F3361" s="219">
        <f xml:space="preserve"> InpC!$F$28</f>
        <v>4</v>
      </c>
      <c r="G3361" s="217">
        <f t="shared" si="260"/>
        <v>2029</v>
      </c>
      <c r="H3361" s="216">
        <v>5.6293779786174225</v>
      </c>
      <c r="I3361" s="216">
        <v>6.2232287087663263</v>
      </c>
      <c r="J3361" s="194">
        <f t="shared" si="261"/>
        <v>5.9263033436918739</v>
      </c>
      <c r="K3361" s="219">
        <f>InpC!$F$55*100</f>
        <v>0.15</v>
      </c>
      <c r="L3361" s="219">
        <f>InpC!$F$64*100</f>
        <v>0</v>
      </c>
      <c r="M3361" s="194">
        <f t="shared" si="262"/>
        <v>5.7763033436918736</v>
      </c>
      <c r="N3361" s="194">
        <f t="shared" si="263"/>
        <v>5.7763033436918736</v>
      </c>
    </row>
    <row r="3362" spans="5:14" x14ac:dyDescent="0.25">
      <c r="E3362" s="220">
        <f t="shared" si="264"/>
        <v>47071</v>
      </c>
      <c r="F3362" s="219">
        <f xml:space="preserve"> InpC!$F$28</f>
        <v>4</v>
      </c>
      <c r="G3362" s="217">
        <f t="shared" si="260"/>
        <v>2029</v>
      </c>
      <c r="H3362" s="216">
        <v>5.6296781398991413</v>
      </c>
      <c r="I3362" s="216">
        <v>6.2235297126215672</v>
      </c>
      <c r="J3362" s="194">
        <f t="shared" si="261"/>
        <v>5.9266039262603538</v>
      </c>
      <c r="K3362" s="219">
        <f>InpC!$F$55*100</f>
        <v>0.15</v>
      </c>
      <c r="L3362" s="219">
        <f>InpC!$F$64*100</f>
        <v>0</v>
      </c>
      <c r="M3362" s="194">
        <f t="shared" si="262"/>
        <v>5.7766039262603535</v>
      </c>
      <c r="N3362" s="194">
        <f t="shared" si="263"/>
        <v>5.7766039262603535</v>
      </c>
    </row>
    <row r="3363" spans="5:14" x14ac:dyDescent="0.25">
      <c r="E3363" s="220">
        <f t="shared" si="264"/>
        <v>47072</v>
      </c>
      <c r="F3363" s="219">
        <f xml:space="preserve"> InpC!$F$28</f>
        <v>4</v>
      </c>
      <c r="G3363" s="217">
        <f t="shared" si="260"/>
        <v>2029</v>
      </c>
      <c r="H3363" s="216">
        <v>5.6299787223266895</v>
      </c>
      <c r="I3363" s="216">
        <v>6.2238311388036704</v>
      </c>
      <c r="J3363" s="194">
        <f t="shared" si="261"/>
        <v>5.92690493056518</v>
      </c>
      <c r="K3363" s="219">
        <f>InpC!$F$55*100</f>
        <v>0.15</v>
      </c>
      <c r="L3363" s="219">
        <f>InpC!$F$64*100</f>
        <v>0</v>
      </c>
      <c r="M3363" s="194">
        <f t="shared" si="262"/>
        <v>5.7769049305651796</v>
      </c>
      <c r="N3363" s="194">
        <f t="shared" si="263"/>
        <v>5.7769049305651796</v>
      </c>
    </row>
    <row r="3364" spans="5:14" x14ac:dyDescent="0.25">
      <c r="E3364" s="220">
        <f t="shared" si="264"/>
        <v>47073</v>
      </c>
      <c r="F3364" s="219">
        <f xml:space="preserve"> InpC!$F$28</f>
        <v>4</v>
      </c>
      <c r="G3364" s="217">
        <f t="shared" si="260"/>
        <v>2029</v>
      </c>
      <c r="H3364" s="216">
        <v>5.6302797220403988</v>
      </c>
      <c r="I3364" s="216">
        <v>6.2241329834420434</v>
      </c>
      <c r="J3364" s="194">
        <f t="shared" si="261"/>
        <v>5.9272063527412211</v>
      </c>
      <c r="K3364" s="219">
        <f>InpC!$F$55*100</f>
        <v>0.15</v>
      </c>
      <c r="L3364" s="219">
        <f>InpC!$F$64*100</f>
        <v>0</v>
      </c>
      <c r="M3364" s="194">
        <f t="shared" si="262"/>
        <v>5.7772063527412207</v>
      </c>
      <c r="N3364" s="194">
        <f t="shared" si="263"/>
        <v>5.7772063527412207</v>
      </c>
    </row>
    <row r="3365" spans="5:14" x14ac:dyDescent="0.25">
      <c r="E3365" s="220">
        <f t="shared" si="264"/>
        <v>47074</v>
      </c>
      <c r="F3365" s="219">
        <f xml:space="preserve"> InpC!$F$28</f>
        <v>4</v>
      </c>
      <c r="G3365" s="217">
        <f t="shared" si="260"/>
        <v>2029</v>
      </c>
      <c r="H3365" s="216">
        <v>5.6305813802193683</v>
      </c>
      <c r="I3365" s="216">
        <v>6.2244354883928432</v>
      </c>
      <c r="J3365" s="194">
        <f t="shared" si="261"/>
        <v>5.9275084343061053</v>
      </c>
      <c r="K3365" s="219">
        <f>InpC!$F$55*100</f>
        <v>0.15</v>
      </c>
      <c r="L3365" s="219">
        <f>InpC!$F$64*100</f>
        <v>0</v>
      </c>
      <c r="M3365" s="194">
        <f t="shared" si="262"/>
        <v>5.7775084343061049</v>
      </c>
      <c r="N3365" s="194">
        <f t="shared" si="263"/>
        <v>5.7775084343061049</v>
      </c>
    </row>
    <row r="3366" spans="5:14" x14ac:dyDescent="0.25">
      <c r="E3366" s="220">
        <f t="shared" si="264"/>
        <v>47077</v>
      </c>
      <c r="F3366" s="219">
        <f xml:space="preserve"> InpC!$F$28</f>
        <v>4</v>
      </c>
      <c r="G3366" s="217">
        <f t="shared" si="260"/>
        <v>2029</v>
      </c>
      <c r="H3366" s="216">
        <v>5.6314880616017859</v>
      </c>
      <c r="I3366" s="216">
        <v>6.2253447148746588</v>
      </c>
      <c r="J3366" s="194">
        <f t="shared" si="261"/>
        <v>5.9284163882382224</v>
      </c>
      <c r="K3366" s="219">
        <f>InpC!$F$55*100</f>
        <v>0.15</v>
      </c>
      <c r="L3366" s="219">
        <f>InpC!$F$64*100</f>
        <v>0</v>
      </c>
      <c r="M3366" s="194">
        <f t="shared" si="262"/>
        <v>5.778416388238222</v>
      </c>
      <c r="N3366" s="194">
        <f t="shared" si="263"/>
        <v>5.778416388238222</v>
      </c>
    </row>
    <row r="3367" spans="5:14" x14ac:dyDescent="0.25">
      <c r="E3367" s="220">
        <f t="shared" si="264"/>
        <v>47078</v>
      </c>
      <c r="F3367" s="219">
        <f xml:space="preserve"> InpC!$F$28</f>
        <v>4</v>
      </c>
      <c r="G3367" s="217">
        <f t="shared" si="260"/>
        <v>2029</v>
      </c>
      <c r="H3367" s="216">
        <v>5.6317910898503021</v>
      </c>
      <c r="I3367" s="216">
        <v>6.2256485937359995</v>
      </c>
      <c r="J3367" s="194">
        <f t="shared" si="261"/>
        <v>5.9287198417931508</v>
      </c>
      <c r="K3367" s="219">
        <f>InpC!$F$55*100</f>
        <v>0.15</v>
      </c>
      <c r="L3367" s="219">
        <f>InpC!$F$64*100</f>
        <v>0</v>
      </c>
      <c r="M3367" s="194">
        <f t="shared" si="262"/>
        <v>5.7787198417931505</v>
      </c>
      <c r="N3367" s="194">
        <f t="shared" si="263"/>
        <v>5.7787198417931505</v>
      </c>
    </row>
    <row r="3368" spans="5:14" x14ac:dyDescent="0.25">
      <c r="E3368" s="220">
        <f t="shared" si="264"/>
        <v>47079</v>
      </c>
      <c r="F3368" s="219">
        <f xml:space="preserve"> InpC!$F$28</f>
        <v>4</v>
      </c>
      <c r="G3368" s="217">
        <f t="shared" si="260"/>
        <v>2029</v>
      </c>
      <c r="H3368" s="216">
        <v>5.6320947572669144</v>
      </c>
      <c r="I3368" s="216">
        <v>6.2259531135583801</v>
      </c>
      <c r="J3368" s="194">
        <f t="shared" si="261"/>
        <v>5.9290239354126477</v>
      </c>
      <c r="K3368" s="219">
        <f>InpC!$F$55*100</f>
        <v>0.15</v>
      </c>
      <c r="L3368" s="219">
        <f>InpC!$F$64*100</f>
        <v>0</v>
      </c>
      <c r="M3368" s="194">
        <f t="shared" si="262"/>
        <v>5.7790239354126474</v>
      </c>
      <c r="N3368" s="194">
        <f t="shared" si="263"/>
        <v>5.7790239354126474</v>
      </c>
    </row>
    <row r="3369" spans="5:14" x14ac:dyDescent="0.25">
      <c r="E3369" s="220">
        <f t="shared" si="264"/>
        <v>47080</v>
      </c>
      <c r="F3369" s="219">
        <f xml:space="preserve"> InpC!$F$28</f>
        <v>4</v>
      </c>
      <c r="G3369" s="217">
        <f t="shared" si="260"/>
        <v>2029</v>
      </c>
      <c r="H3369" s="216">
        <v>5.6323985699109569</v>
      </c>
      <c r="I3369" s="216">
        <v>6.2262577790146212</v>
      </c>
      <c r="J3369" s="194">
        <f t="shared" si="261"/>
        <v>5.929328174462789</v>
      </c>
      <c r="K3369" s="219">
        <f>InpC!$F$55*100</f>
        <v>0.15</v>
      </c>
      <c r="L3369" s="219">
        <f>InpC!$F$64*100</f>
        <v>0</v>
      </c>
      <c r="M3369" s="194">
        <f t="shared" si="262"/>
        <v>5.7793281744627887</v>
      </c>
      <c r="N3369" s="194">
        <f t="shared" si="263"/>
        <v>5.7793281744627887</v>
      </c>
    </row>
    <row r="3370" spans="5:14" x14ac:dyDescent="0.25">
      <c r="E3370" s="220">
        <f t="shared" si="264"/>
        <v>47081</v>
      </c>
      <c r="F3370" s="219">
        <f xml:space="preserve"> InpC!$F$28</f>
        <v>4</v>
      </c>
      <c r="G3370" s="217">
        <f t="shared" si="260"/>
        <v>2029</v>
      </c>
      <c r="H3370" s="216">
        <v>5.6327027689627718</v>
      </c>
      <c r="I3370" s="216">
        <v>6.226562831962057</v>
      </c>
      <c r="J3370" s="194">
        <f t="shared" si="261"/>
        <v>5.9296328004624144</v>
      </c>
      <c r="K3370" s="219">
        <f>InpC!$F$55*100</f>
        <v>0.15</v>
      </c>
      <c r="L3370" s="219">
        <f>InpC!$F$64*100</f>
        <v>0</v>
      </c>
      <c r="M3370" s="194">
        <f t="shared" si="262"/>
        <v>5.779632800462414</v>
      </c>
      <c r="N3370" s="194">
        <f t="shared" si="263"/>
        <v>5.779632800462414</v>
      </c>
    </row>
    <row r="3371" spans="5:14" x14ac:dyDescent="0.25">
      <c r="E3371" s="220">
        <f t="shared" si="264"/>
        <v>47084</v>
      </c>
      <c r="F3371" s="219">
        <f xml:space="preserve"> InpC!$F$28</f>
        <v>4</v>
      </c>
      <c r="G3371" s="217">
        <f t="shared" si="260"/>
        <v>2029</v>
      </c>
      <c r="H3371" s="216">
        <v>5.6336178908208856</v>
      </c>
      <c r="I3371" s="216">
        <v>6.2274805225865482</v>
      </c>
      <c r="J3371" s="194">
        <f t="shared" si="261"/>
        <v>5.9305492067037164</v>
      </c>
      <c r="K3371" s="219">
        <f>InpC!$F$55*100</f>
        <v>0.15</v>
      </c>
      <c r="L3371" s="219">
        <f>InpC!$F$64*100</f>
        <v>0</v>
      </c>
      <c r="M3371" s="194">
        <f t="shared" si="262"/>
        <v>5.7805492067037161</v>
      </c>
      <c r="N3371" s="194">
        <f t="shared" si="263"/>
        <v>5.7805492067037161</v>
      </c>
    </row>
    <row r="3372" spans="5:14" x14ac:dyDescent="0.25">
      <c r="E3372" s="220">
        <f t="shared" si="264"/>
        <v>47085</v>
      </c>
      <c r="F3372" s="219">
        <f xml:space="preserve"> InpC!$F$28</f>
        <v>4</v>
      </c>
      <c r="G3372" s="217">
        <f t="shared" si="260"/>
        <v>2029</v>
      </c>
      <c r="H3372" s="216">
        <v>5.6339238419421234</v>
      </c>
      <c r="I3372" s="216">
        <v>6.2277873325165656</v>
      </c>
      <c r="J3372" s="194">
        <f t="shared" si="261"/>
        <v>5.9308555872293445</v>
      </c>
      <c r="K3372" s="219">
        <f>InpC!$F$55*100</f>
        <v>0.15</v>
      </c>
      <c r="L3372" s="219">
        <f>InpC!$F$64*100</f>
        <v>0</v>
      </c>
      <c r="M3372" s="194">
        <f t="shared" si="262"/>
        <v>5.7808555872293441</v>
      </c>
      <c r="N3372" s="194">
        <f t="shared" si="263"/>
        <v>5.7808555872293441</v>
      </c>
    </row>
    <row r="3373" spans="5:14" x14ac:dyDescent="0.25">
      <c r="E3373" s="220">
        <f t="shared" si="264"/>
        <v>47086</v>
      </c>
      <c r="F3373" s="219">
        <f xml:space="preserve"> InpC!$F$28</f>
        <v>4</v>
      </c>
      <c r="G3373" s="217">
        <f t="shared" si="260"/>
        <v>2029</v>
      </c>
      <c r="H3373" s="216">
        <v>5.6342299151291853</v>
      </c>
      <c r="I3373" s="216">
        <v>6.2280942648538007</v>
      </c>
      <c r="J3373" s="194">
        <f t="shared" si="261"/>
        <v>5.931162089991493</v>
      </c>
      <c r="K3373" s="219">
        <f>InpC!$F$55*100</f>
        <v>0.15</v>
      </c>
      <c r="L3373" s="219">
        <f>InpC!$F$64*100</f>
        <v>0</v>
      </c>
      <c r="M3373" s="194">
        <f t="shared" si="262"/>
        <v>5.7811620899914926</v>
      </c>
      <c r="N3373" s="194">
        <f t="shared" si="263"/>
        <v>5.7811620899914926</v>
      </c>
    </row>
    <row r="3374" spans="5:14" x14ac:dyDescent="0.25">
      <c r="E3374" s="220">
        <f t="shared" si="264"/>
        <v>47087</v>
      </c>
      <c r="F3374" s="219">
        <f xml:space="preserve"> InpC!$F$28</f>
        <v>4</v>
      </c>
      <c r="G3374" s="217">
        <f t="shared" si="260"/>
        <v>2029</v>
      </c>
      <c r="H3374" s="216">
        <v>5.6345363515644564</v>
      </c>
      <c r="I3374" s="216">
        <v>6.2284015614576527</v>
      </c>
      <c r="J3374" s="194">
        <f t="shared" si="261"/>
        <v>5.9314689565110541</v>
      </c>
      <c r="K3374" s="219">
        <f>InpC!$F$55*100</f>
        <v>0.15</v>
      </c>
      <c r="L3374" s="219">
        <f>InpC!$F$64*100</f>
        <v>0</v>
      </c>
      <c r="M3374" s="194">
        <f t="shared" si="262"/>
        <v>5.7814689565110537</v>
      </c>
      <c r="N3374" s="194">
        <f t="shared" si="263"/>
        <v>5.7814689565110537</v>
      </c>
    </row>
    <row r="3375" spans="5:14" x14ac:dyDescent="0.25">
      <c r="E3375" s="220">
        <f t="shared" si="264"/>
        <v>47088</v>
      </c>
      <c r="F3375" s="219">
        <f xml:space="preserve"> InpC!$F$28</f>
        <v>4</v>
      </c>
      <c r="G3375" s="217">
        <f t="shared" si="260"/>
        <v>2029</v>
      </c>
      <c r="H3375" s="216">
        <v>5.6348431473879801</v>
      </c>
      <c r="I3375" s="216">
        <v>6.2287092184573067</v>
      </c>
      <c r="J3375" s="194">
        <f t="shared" si="261"/>
        <v>5.9317761829226434</v>
      </c>
      <c r="K3375" s="219">
        <f>InpC!$F$55*100</f>
        <v>0.15</v>
      </c>
      <c r="L3375" s="219">
        <f>InpC!$F$64*100</f>
        <v>0</v>
      </c>
      <c r="M3375" s="194">
        <f t="shared" si="262"/>
        <v>5.7817761829226431</v>
      </c>
      <c r="N3375" s="194">
        <f t="shared" si="263"/>
        <v>5.7817761829226431</v>
      </c>
    </row>
    <row r="3376" spans="5:14" x14ac:dyDescent="0.25">
      <c r="E3376" s="220">
        <f t="shared" si="264"/>
        <v>47091</v>
      </c>
      <c r="F3376" s="219">
        <f xml:space="preserve"> InpC!$F$28</f>
        <v>4</v>
      </c>
      <c r="G3376" s="217">
        <f t="shared" si="260"/>
        <v>2029</v>
      </c>
      <c r="H3376" s="216">
        <v>5.6357658976322389</v>
      </c>
      <c r="I3376" s="216">
        <v>6.229634558854702</v>
      </c>
      <c r="J3376" s="194">
        <f t="shared" si="261"/>
        <v>5.9327002282434709</v>
      </c>
      <c r="K3376" s="219">
        <f>InpC!$F$55*100</f>
        <v>0.15</v>
      </c>
      <c r="L3376" s="219">
        <f>InpC!$F$64*100</f>
        <v>0</v>
      </c>
      <c r="M3376" s="194">
        <f t="shared" si="262"/>
        <v>5.7827002282434705</v>
      </c>
      <c r="N3376" s="194">
        <f t="shared" si="263"/>
        <v>5.7827002282434705</v>
      </c>
    </row>
    <row r="3377" spans="5:14" x14ac:dyDescent="0.25">
      <c r="E3377" s="220">
        <f t="shared" si="264"/>
        <v>47092</v>
      </c>
      <c r="F3377" s="219">
        <f xml:space="preserve"> InpC!$F$28</f>
        <v>4</v>
      </c>
      <c r="G3377" s="217">
        <f t="shared" si="260"/>
        <v>2029</v>
      </c>
      <c r="H3377" s="216">
        <v>5.6360740924085162</v>
      </c>
      <c r="I3377" s="216">
        <v>6.2299436187289281</v>
      </c>
      <c r="J3377" s="194">
        <f t="shared" si="261"/>
        <v>5.9330088555687226</v>
      </c>
      <c r="K3377" s="219">
        <f>InpC!$F$55*100</f>
        <v>0.15</v>
      </c>
      <c r="L3377" s="219">
        <f>InpC!$F$64*100</f>
        <v>0</v>
      </c>
      <c r="M3377" s="194">
        <f t="shared" si="262"/>
        <v>5.7830088555687222</v>
      </c>
      <c r="N3377" s="194">
        <f t="shared" si="263"/>
        <v>5.7830088555687222</v>
      </c>
    </row>
    <row r="3378" spans="5:14" x14ac:dyDescent="0.25">
      <c r="E3378" s="220">
        <f t="shared" si="264"/>
        <v>47093</v>
      </c>
      <c r="F3378" s="219">
        <f xml:space="preserve"> InpC!$F$28</f>
        <v>4</v>
      </c>
      <c r="G3378" s="217">
        <f t="shared" si="260"/>
        <v>2029</v>
      </c>
      <c r="H3378" s="216">
        <v>5.6363828720793707</v>
      </c>
      <c r="I3378" s="216">
        <v>6.2302532651382414</v>
      </c>
      <c r="J3378" s="194">
        <f t="shared" si="261"/>
        <v>5.9333180686088056</v>
      </c>
      <c r="K3378" s="219">
        <f>InpC!$F$55*100</f>
        <v>0.15</v>
      </c>
      <c r="L3378" s="219">
        <f>InpC!$F$64*100</f>
        <v>0</v>
      </c>
      <c r="M3378" s="194">
        <f t="shared" si="262"/>
        <v>5.7833180686088053</v>
      </c>
      <c r="N3378" s="194">
        <f t="shared" si="263"/>
        <v>5.7833180686088053</v>
      </c>
    </row>
    <row r="3379" spans="5:14" x14ac:dyDescent="0.25">
      <c r="E3379" s="220">
        <f t="shared" si="264"/>
        <v>47094</v>
      </c>
      <c r="F3379" s="219">
        <f xml:space="preserve"> InpC!$F$28</f>
        <v>4</v>
      </c>
      <c r="G3379" s="217">
        <f t="shared" si="260"/>
        <v>2029</v>
      </c>
      <c r="H3379" s="216">
        <v>5.6366917431661001</v>
      </c>
      <c r="I3379" s="216">
        <v>6.2305630032187809</v>
      </c>
      <c r="J3379" s="194">
        <f t="shared" si="261"/>
        <v>5.93362737319244</v>
      </c>
      <c r="K3379" s="219">
        <f>InpC!$F$55*100</f>
        <v>0.15</v>
      </c>
      <c r="L3379" s="219">
        <f>InpC!$F$64*100</f>
        <v>0</v>
      </c>
      <c r="M3379" s="194">
        <f t="shared" si="262"/>
        <v>5.7836273731924397</v>
      </c>
      <c r="N3379" s="194">
        <f t="shared" si="263"/>
        <v>5.7836273731924397</v>
      </c>
    </row>
    <row r="3380" spans="5:14" x14ac:dyDescent="0.25">
      <c r="E3380" s="220">
        <f t="shared" si="264"/>
        <v>47095</v>
      </c>
      <c r="F3380" s="219">
        <f xml:space="preserve"> InpC!$F$28</f>
        <v>4</v>
      </c>
      <c r="G3380" s="217">
        <f t="shared" si="260"/>
        <v>2029</v>
      </c>
      <c r="H3380" s="216">
        <v>5.6370009466204074</v>
      </c>
      <c r="I3380" s="216">
        <v>6.2308730745985752</v>
      </c>
      <c r="J3380" s="194">
        <f t="shared" si="261"/>
        <v>5.9339370106094913</v>
      </c>
      <c r="K3380" s="219">
        <f>InpC!$F$55*100</f>
        <v>0.15</v>
      </c>
      <c r="L3380" s="219">
        <f>InpC!$F$64*100</f>
        <v>0</v>
      </c>
      <c r="M3380" s="194">
        <f t="shared" si="262"/>
        <v>5.7839370106094909</v>
      </c>
      <c r="N3380" s="194">
        <f t="shared" si="263"/>
        <v>5.7839370106094909</v>
      </c>
    </row>
    <row r="3381" spans="5:14" x14ac:dyDescent="0.25">
      <c r="E3381" s="220">
        <f t="shared" si="264"/>
        <v>47098</v>
      </c>
      <c r="F3381" s="219">
        <f xml:space="preserve"> InpC!$F$28</f>
        <v>4</v>
      </c>
      <c r="G3381" s="217">
        <f t="shared" si="260"/>
        <v>2029</v>
      </c>
      <c r="H3381" s="216">
        <v>5.6379307576346349</v>
      </c>
      <c r="I3381" s="216">
        <v>6.2318054955587732</v>
      </c>
      <c r="J3381" s="194">
        <f t="shared" si="261"/>
        <v>5.9348681265967045</v>
      </c>
      <c r="K3381" s="219">
        <f>InpC!$F$55*100</f>
        <v>0.15</v>
      </c>
      <c r="L3381" s="219">
        <f>InpC!$F$64*100</f>
        <v>0</v>
      </c>
      <c r="M3381" s="194">
        <f t="shared" si="262"/>
        <v>5.7848681265967041</v>
      </c>
      <c r="N3381" s="194">
        <f t="shared" si="263"/>
        <v>5.7848681265967041</v>
      </c>
    </row>
    <row r="3382" spans="5:14" x14ac:dyDescent="0.25">
      <c r="E3382" s="220">
        <f t="shared" si="264"/>
        <v>47099</v>
      </c>
      <c r="F3382" s="219">
        <f xml:space="preserve"> InpC!$F$28</f>
        <v>4</v>
      </c>
      <c r="G3382" s="217">
        <f t="shared" si="260"/>
        <v>2029</v>
      </c>
      <c r="H3382" s="216">
        <v>5.6382412519578651</v>
      </c>
      <c r="I3382" s="216">
        <v>6.2321168614258182</v>
      </c>
      <c r="J3382" s="194">
        <f t="shared" si="261"/>
        <v>5.9351790566918421</v>
      </c>
      <c r="K3382" s="219">
        <f>InpC!$F$55*100</f>
        <v>0.15</v>
      </c>
      <c r="L3382" s="219">
        <f>InpC!$F$64*100</f>
        <v>0</v>
      </c>
      <c r="M3382" s="194">
        <f t="shared" si="262"/>
        <v>5.7851790566918417</v>
      </c>
      <c r="N3382" s="194">
        <f t="shared" si="263"/>
        <v>5.7851790566918417</v>
      </c>
    </row>
    <row r="3383" spans="5:14" x14ac:dyDescent="0.25">
      <c r="E3383" s="220">
        <f t="shared" si="264"/>
        <v>47100</v>
      </c>
      <c r="F3383" s="219">
        <f xml:space="preserve"> InpC!$F$28</f>
        <v>4</v>
      </c>
      <c r="G3383" s="217">
        <f t="shared" si="260"/>
        <v>2029</v>
      </c>
      <c r="H3383" s="216">
        <v>5.6385520593476679</v>
      </c>
      <c r="I3383" s="216">
        <v>6.2324285412368896</v>
      </c>
      <c r="J3383" s="194">
        <f t="shared" si="261"/>
        <v>5.9354903002922788</v>
      </c>
      <c r="K3383" s="219">
        <f>InpC!$F$55*100</f>
        <v>0.15</v>
      </c>
      <c r="L3383" s="219">
        <f>InpC!$F$64*100</f>
        <v>0</v>
      </c>
      <c r="M3383" s="194">
        <f t="shared" si="262"/>
        <v>5.7854903002922784</v>
      </c>
      <c r="N3383" s="194">
        <f t="shared" si="263"/>
        <v>5.7854903002922784</v>
      </c>
    </row>
    <row r="3384" spans="5:14" x14ac:dyDescent="0.25">
      <c r="E3384" s="220">
        <f t="shared" si="264"/>
        <v>47101</v>
      </c>
      <c r="F3384" s="219">
        <f xml:space="preserve"> InpC!$F$28</f>
        <v>4</v>
      </c>
      <c r="G3384" s="217">
        <f t="shared" si="260"/>
        <v>2029</v>
      </c>
      <c r="H3384" s="216">
        <v>5.6388634209921351</v>
      </c>
      <c r="I3384" s="216">
        <v>6.2327407768571375</v>
      </c>
      <c r="J3384" s="194">
        <f t="shared" si="261"/>
        <v>5.9358020989246363</v>
      </c>
      <c r="K3384" s="219">
        <f>InpC!$F$55*100</f>
        <v>0.15</v>
      </c>
      <c r="L3384" s="219">
        <f>InpC!$F$64*100</f>
        <v>0</v>
      </c>
      <c r="M3384" s="194">
        <f t="shared" si="262"/>
        <v>5.7858020989246359</v>
      </c>
      <c r="N3384" s="194">
        <f t="shared" si="263"/>
        <v>5.7858020989246359</v>
      </c>
    </row>
    <row r="3385" spans="5:14" x14ac:dyDescent="0.25">
      <c r="E3385" s="220">
        <f t="shared" si="264"/>
        <v>47102</v>
      </c>
      <c r="F3385" s="219">
        <f xml:space="preserve"> InpC!$F$28</f>
        <v>4</v>
      </c>
      <c r="G3385" s="217">
        <f t="shared" si="260"/>
        <v>2029</v>
      </c>
      <c r="H3385" s="216">
        <v>5.6391748429345245</v>
      </c>
      <c r="I3385" s="216">
        <v>6.2330530729432398</v>
      </c>
      <c r="J3385" s="194">
        <f t="shared" si="261"/>
        <v>5.9361139579388826</v>
      </c>
      <c r="K3385" s="219">
        <f>InpC!$F$55*100</f>
        <v>0.15</v>
      </c>
      <c r="L3385" s="219">
        <f>InpC!$F$64*100</f>
        <v>0</v>
      </c>
      <c r="M3385" s="194">
        <f t="shared" si="262"/>
        <v>5.7861139579388823</v>
      </c>
      <c r="N3385" s="194">
        <f t="shared" si="263"/>
        <v>5.7861139579388823</v>
      </c>
    </row>
    <row r="3386" spans="5:14" x14ac:dyDescent="0.25">
      <c r="E3386" s="220">
        <f t="shared" si="264"/>
        <v>47105</v>
      </c>
      <c r="F3386" s="219">
        <f xml:space="preserve"> InpC!$F$28</f>
        <v>4</v>
      </c>
      <c r="G3386" s="217">
        <f t="shared" si="260"/>
        <v>2029</v>
      </c>
      <c r="H3386" s="216">
        <v>5.6401109022342188</v>
      </c>
      <c r="I3386" s="216">
        <v>6.2339917597005412</v>
      </c>
      <c r="J3386" s="194">
        <f t="shared" si="261"/>
        <v>5.93705133096738</v>
      </c>
      <c r="K3386" s="219">
        <f>InpC!$F$55*100</f>
        <v>0.15</v>
      </c>
      <c r="L3386" s="219">
        <f>InpC!$F$64*100</f>
        <v>0</v>
      </c>
      <c r="M3386" s="194">
        <f t="shared" si="262"/>
        <v>5.7870513309673797</v>
      </c>
      <c r="N3386" s="194">
        <f t="shared" si="263"/>
        <v>5.7870513309673797</v>
      </c>
    </row>
    <row r="3387" spans="5:14" x14ac:dyDescent="0.25">
      <c r="E3387" s="220">
        <f t="shared" si="264"/>
        <v>47106</v>
      </c>
      <c r="F3387" s="219">
        <f xml:space="preserve"> InpC!$F$28</f>
        <v>4</v>
      </c>
      <c r="G3387" s="217">
        <f t="shared" si="260"/>
        <v>2029</v>
      </c>
      <c r="H3387" s="216">
        <v>5.6404237520073064</v>
      </c>
      <c r="I3387" s="216">
        <v>6.2343054876200066</v>
      </c>
      <c r="J3387" s="194">
        <f t="shared" si="261"/>
        <v>5.9373646198136569</v>
      </c>
      <c r="K3387" s="219">
        <f>InpC!$F$55*100</f>
        <v>0.15</v>
      </c>
      <c r="L3387" s="219">
        <f>InpC!$F$64*100</f>
        <v>0</v>
      </c>
      <c r="M3387" s="194">
        <f t="shared" si="262"/>
        <v>5.7873646198136566</v>
      </c>
      <c r="N3387" s="194">
        <f t="shared" si="263"/>
        <v>5.7873646198136566</v>
      </c>
    </row>
    <row r="3388" spans="5:14" x14ac:dyDescent="0.25">
      <c r="E3388" s="220">
        <f t="shared" si="264"/>
        <v>47107</v>
      </c>
      <c r="F3388" s="219">
        <f xml:space="preserve"> InpC!$F$28</f>
        <v>4</v>
      </c>
      <c r="G3388" s="217">
        <f t="shared" si="260"/>
        <v>2029</v>
      </c>
      <c r="H3388" s="216">
        <v>5.6407366427746686</v>
      </c>
      <c r="I3388" s="216">
        <v>6.2346192566474778</v>
      </c>
      <c r="J3388" s="194">
        <f t="shared" si="261"/>
        <v>5.9376779497110732</v>
      </c>
      <c r="K3388" s="219">
        <f>InpC!$F$55*100</f>
        <v>0.15</v>
      </c>
      <c r="L3388" s="219">
        <f>InpC!$F$64*100</f>
        <v>0</v>
      </c>
      <c r="M3388" s="194">
        <f t="shared" si="262"/>
        <v>5.7876779497110729</v>
      </c>
      <c r="N3388" s="194">
        <f t="shared" si="263"/>
        <v>5.7876779497110729</v>
      </c>
    </row>
    <row r="3389" spans="5:14" x14ac:dyDescent="0.25">
      <c r="E3389" s="220">
        <f t="shared" si="264"/>
        <v>47108</v>
      </c>
      <c r="F3389" s="219">
        <f xml:space="preserve"> InpC!$F$28</f>
        <v>4</v>
      </c>
      <c r="G3389" s="217">
        <f t="shared" si="260"/>
        <v>2029</v>
      </c>
      <c r="H3389" s="216">
        <v>5.6410498157257294</v>
      </c>
      <c r="I3389" s="216">
        <v>6.2349333086494596</v>
      </c>
      <c r="J3389" s="194">
        <f t="shared" si="261"/>
        <v>5.9379915621875945</v>
      </c>
      <c r="K3389" s="219">
        <f>InpC!$F$55*100</f>
        <v>0.15</v>
      </c>
      <c r="L3389" s="219">
        <f>InpC!$F$64*100</f>
        <v>0</v>
      </c>
      <c r="M3389" s="194">
        <f t="shared" si="262"/>
        <v>5.7879915621875941</v>
      </c>
      <c r="N3389" s="194">
        <f t="shared" si="263"/>
        <v>5.7879915621875941</v>
      </c>
    </row>
    <row r="3390" spans="5:14" x14ac:dyDescent="0.25">
      <c r="E3390" s="220">
        <f t="shared" si="264"/>
        <v>47109</v>
      </c>
      <c r="F3390" s="219">
        <f xml:space="preserve"> InpC!$F$28</f>
        <v>4</v>
      </c>
      <c r="G3390" s="217">
        <f t="shared" si="260"/>
        <v>2029</v>
      </c>
      <c r="H3390" s="216">
        <v>5.6413632670000657</v>
      </c>
      <c r="I3390" s="216">
        <v>6.2352476397546708</v>
      </c>
      <c r="J3390" s="194">
        <f t="shared" si="261"/>
        <v>5.9383054533773683</v>
      </c>
      <c r="K3390" s="219">
        <f>InpC!$F$55*100</f>
        <v>0.15</v>
      </c>
      <c r="L3390" s="219">
        <f>InpC!$F$64*100</f>
        <v>0</v>
      </c>
      <c r="M3390" s="194">
        <f t="shared" si="262"/>
        <v>5.7883054533773679</v>
      </c>
      <c r="N3390" s="194">
        <f t="shared" si="263"/>
        <v>5.7883054533773679</v>
      </c>
    </row>
    <row r="3391" spans="5:14" x14ac:dyDescent="0.25">
      <c r="E3391" s="220">
        <f t="shared" si="264"/>
        <v>47112</v>
      </c>
      <c r="F3391" s="219">
        <f xml:space="preserve"> InpC!$F$28</f>
        <v>4</v>
      </c>
      <c r="G3391" s="217">
        <f t="shared" si="260"/>
        <v>2029</v>
      </c>
      <c r="H3391" s="216">
        <v>5.6423054972102316</v>
      </c>
      <c r="I3391" s="216">
        <v>6.2361925147163655</v>
      </c>
      <c r="J3391" s="194">
        <f t="shared" si="261"/>
        <v>5.9392490059632985</v>
      </c>
      <c r="K3391" s="219">
        <f>InpC!$F$55*100</f>
        <v>0.15</v>
      </c>
      <c r="L3391" s="219">
        <f>InpC!$F$64*100</f>
        <v>0</v>
      </c>
      <c r="M3391" s="194">
        <f t="shared" si="262"/>
        <v>5.7892490059632982</v>
      </c>
      <c r="N3391" s="194">
        <f t="shared" si="263"/>
        <v>5.7892490059632982</v>
      </c>
    </row>
    <row r="3392" spans="5:14" x14ac:dyDescent="0.25">
      <c r="E3392" s="220">
        <f t="shared" si="264"/>
        <v>47113</v>
      </c>
      <c r="F3392" s="219">
        <f xml:space="preserve"> InpC!$F$28</f>
        <v>4</v>
      </c>
      <c r="G3392" s="217">
        <f t="shared" si="260"/>
        <v>2029</v>
      </c>
      <c r="H3392" s="216">
        <v>5.642620145356303</v>
      </c>
      <c r="I3392" s="216">
        <v>6.2365080460474731</v>
      </c>
      <c r="J3392" s="194">
        <f t="shared" si="261"/>
        <v>5.939564095701888</v>
      </c>
      <c r="K3392" s="219">
        <f>InpC!$F$55*100</f>
        <v>0.15</v>
      </c>
      <c r="L3392" s="219">
        <f>InpC!$F$64*100</f>
        <v>0</v>
      </c>
      <c r="M3392" s="194">
        <f t="shared" si="262"/>
        <v>5.7895640957018877</v>
      </c>
      <c r="N3392" s="194">
        <f t="shared" si="263"/>
        <v>5.7895640957018877</v>
      </c>
    </row>
    <row r="3393" spans="5:14" x14ac:dyDescent="0.25">
      <c r="E3393" s="220">
        <f t="shared" si="264"/>
        <v>47114</v>
      </c>
      <c r="F3393" s="219">
        <f xml:space="preserve"> InpC!$F$28</f>
        <v>4</v>
      </c>
      <c r="G3393" s="217">
        <f t="shared" si="260"/>
        <v>2029</v>
      </c>
      <c r="H3393" s="216">
        <v>5.6429350528616418</v>
      </c>
      <c r="I3393" s="216">
        <v>6.2368238374646667</v>
      </c>
      <c r="J3393" s="194">
        <f t="shared" si="261"/>
        <v>5.9398794451631538</v>
      </c>
      <c r="K3393" s="219">
        <f>InpC!$F$55*100</f>
        <v>0.15</v>
      </c>
      <c r="L3393" s="219">
        <f>InpC!$F$64*100</f>
        <v>0</v>
      </c>
      <c r="M3393" s="194">
        <f t="shared" si="262"/>
        <v>5.7898794451631534</v>
      </c>
      <c r="N3393" s="194">
        <f t="shared" si="263"/>
        <v>5.7898794451631534</v>
      </c>
    </row>
    <row r="3394" spans="5:14" x14ac:dyDescent="0.25">
      <c r="E3394" s="220">
        <f t="shared" si="264"/>
        <v>47115</v>
      </c>
      <c r="F3394" s="219">
        <f xml:space="preserve"> InpC!$F$28</f>
        <v>4</v>
      </c>
      <c r="G3394" s="217">
        <f t="shared" si="260"/>
        <v>2029</v>
      </c>
      <c r="H3394" s="216">
        <v>5.6432500930007734</v>
      </c>
      <c r="I3394" s="216">
        <v>6.2371397618865343</v>
      </c>
      <c r="J3394" s="194">
        <f t="shared" si="261"/>
        <v>5.9401949274436543</v>
      </c>
      <c r="K3394" s="219">
        <f>InpC!$F$55*100</f>
        <v>0.15</v>
      </c>
      <c r="L3394" s="219">
        <f>InpC!$F$64*100</f>
        <v>0</v>
      </c>
      <c r="M3394" s="194">
        <f t="shared" si="262"/>
        <v>5.7901949274436539</v>
      </c>
      <c r="N3394" s="194">
        <f t="shared" si="263"/>
        <v>5.7901949274436539</v>
      </c>
    </row>
    <row r="3395" spans="5:14" x14ac:dyDescent="0.25">
      <c r="E3395" s="220">
        <f t="shared" si="264"/>
        <v>47116</v>
      </c>
      <c r="F3395" s="219">
        <f xml:space="preserve"> InpC!$F$28</f>
        <v>4</v>
      </c>
      <c r="G3395" s="217">
        <f t="shared" si="260"/>
        <v>2029</v>
      </c>
      <c r="H3395" s="216">
        <v>5.6435655069663415</v>
      </c>
      <c r="I3395" s="216">
        <v>6.2374560611828445</v>
      </c>
      <c r="J3395" s="194">
        <f t="shared" si="261"/>
        <v>5.9405107840745934</v>
      </c>
      <c r="K3395" s="219">
        <f>InpC!$F$55*100</f>
        <v>0.15</v>
      </c>
      <c r="L3395" s="219">
        <f>InpC!$F$64*100</f>
        <v>0</v>
      </c>
      <c r="M3395" s="194">
        <f t="shared" si="262"/>
        <v>5.7905107840745931</v>
      </c>
      <c r="N3395" s="194">
        <f t="shared" si="263"/>
        <v>5.7905107840745931</v>
      </c>
    </row>
    <row r="3396" spans="5:14" x14ac:dyDescent="0.25">
      <c r="E3396" s="220">
        <f t="shared" si="264"/>
        <v>47119</v>
      </c>
      <c r="F3396" s="219">
        <f xml:space="preserve"> InpC!$F$28</f>
        <v>4</v>
      </c>
      <c r="G3396" s="217">
        <f t="shared" si="260"/>
        <v>2029</v>
      </c>
      <c r="H3396" s="216">
        <v>5.6445129730011256</v>
      </c>
      <c r="I3396" s="216">
        <v>6.238406186637846</v>
      </c>
      <c r="J3396" s="194">
        <f t="shared" si="261"/>
        <v>5.9414595798194858</v>
      </c>
      <c r="K3396" s="219">
        <f>InpC!$F$55*100</f>
        <v>0.15</v>
      </c>
      <c r="L3396" s="219">
        <f>InpC!$F$64*100</f>
        <v>0</v>
      </c>
      <c r="M3396" s="194">
        <f t="shared" si="262"/>
        <v>5.7914595798194854</v>
      </c>
      <c r="N3396" s="194">
        <f t="shared" si="263"/>
        <v>5.7914595798194854</v>
      </c>
    </row>
    <row r="3397" spans="5:14" x14ac:dyDescent="0.25">
      <c r="E3397" s="220">
        <f t="shared" si="264"/>
        <v>47120</v>
      </c>
      <c r="F3397" s="219">
        <f xml:space="preserve"> InpC!$F$28</f>
        <v>4</v>
      </c>
      <c r="G3397" s="217">
        <f t="shared" si="260"/>
        <v>2029</v>
      </c>
      <c r="H3397" s="216">
        <v>5.6448292310317338</v>
      </c>
      <c r="I3397" s="216">
        <v>6.2387233323630609</v>
      </c>
      <c r="J3397" s="194">
        <f t="shared" si="261"/>
        <v>5.9417762816973969</v>
      </c>
      <c r="K3397" s="219">
        <f>InpC!$F$55*100</f>
        <v>0.15</v>
      </c>
      <c r="L3397" s="219">
        <f>InpC!$F$64*100</f>
        <v>0</v>
      </c>
      <c r="M3397" s="194">
        <f t="shared" si="262"/>
        <v>5.7917762816973966</v>
      </c>
      <c r="N3397" s="194">
        <f t="shared" si="263"/>
        <v>5.7917762816973966</v>
      </c>
    </row>
    <row r="3398" spans="5:14" x14ac:dyDescent="0.25">
      <c r="E3398" s="220">
        <f t="shared" si="264"/>
        <v>47121</v>
      </c>
      <c r="F3398" s="219">
        <f xml:space="preserve"> InpC!$F$28</f>
        <v>4</v>
      </c>
      <c r="G3398" s="217">
        <f t="shared" si="260"/>
        <v>2029</v>
      </c>
      <c r="H3398" s="216">
        <v>5.6451458435864188</v>
      </c>
      <c r="I3398" s="216">
        <v>6.2390408336061354</v>
      </c>
      <c r="J3398" s="194">
        <f t="shared" si="261"/>
        <v>5.9420933385962771</v>
      </c>
      <c r="K3398" s="219">
        <f>InpC!$F$55*100</f>
        <v>0.15</v>
      </c>
      <c r="L3398" s="219">
        <f>InpC!$F$64*100</f>
        <v>0</v>
      </c>
      <c r="M3398" s="194">
        <f t="shared" si="262"/>
        <v>5.7920933385962767</v>
      </c>
      <c r="N3398" s="194">
        <f t="shared" si="263"/>
        <v>5.7920933385962767</v>
      </c>
    </row>
    <row r="3399" spans="5:14" x14ac:dyDescent="0.25">
      <c r="E3399" s="220">
        <f t="shared" si="264"/>
        <v>47122</v>
      </c>
      <c r="F3399" s="219">
        <f xml:space="preserve"> InpC!$F$28</f>
        <v>4</v>
      </c>
      <c r="G3399" s="217">
        <f t="shared" ref="G3399:G3462" si="265">YEAR(E3399) + IF(MONTH(E3399) &gt;= F3399, 1, 0)</f>
        <v>2029</v>
      </c>
      <c r="H3399" s="216">
        <v>5.6454625617488263</v>
      </c>
      <c r="I3399" s="216">
        <v>6.2393584407520075</v>
      </c>
      <c r="J3399" s="194">
        <f t="shared" ref="J3399:J3462" si="266">IFERROR(AVERAGE(H3399:I3399),"")</f>
        <v>5.9424105012504169</v>
      </c>
      <c r="K3399" s="219">
        <f>InpC!$F$55*100</f>
        <v>0.15</v>
      </c>
      <c r="L3399" s="219">
        <f>InpC!$F$64*100</f>
        <v>0</v>
      </c>
      <c r="M3399" s="194">
        <f t="shared" ref="M3399:M3462" si="267" xml:space="preserve"> IFERROR(J3399 - K3399,"")</f>
        <v>5.7924105012504166</v>
      </c>
      <c r="N3399" s="194">
        <f t="shared" ref="N3399:N3462" si="268">IFERROR(J3399-K3399+L3399,"")</f>
        <v>5.7924105012504166</v>
      </c>
    </row>
    <row r="3400" spans="5:14" x14ac:dyDescent="0.25">
      <c r="E3400" s="220">
        <f t="shared" ref="E3400:E3463" si="269">WORKDAY(E3399,1,)</f>
        <v>47123</v>
      </c>
      <c r="F3400" s="219">
        <f xml:space="preserve"> InpC!$F$28</f>
        <v>4</v>
      </c>
      <c r="G3400" s="217">
        <f t="shared" si="265"/>
        <v>2029</v>
      </c>
      <c r="H3400" s="216">
        <v>5.6457796267141314</v>
      </c>
      <c r="I3400" s="216">
        <v>6.2396763956728885</v>
      </c>
      <c r="J3400" s="194">
        <f t="shared" si="266"/>
        <v>5.9427280111935099</v>
      </c>
      <c r="K3400" s="219">
        <f>InpC!$F$55*100</f>
        <v>0.15</v>
      </c>
      <c r="L3400" s="219">
        <f>InpC!$F$64*100</f>
        <v>0</v>
      </c>
      <c r="M3400" s="194">
        <f t="shared" si="267"/>
        <v>5.7927280111935096</v>
      </c>
      <c r="N3400" s="194">
        <f t="shared" si="268"/>
        <v>5.7927280111935096</v>
      </c>
    </row>
    <row r="3401" spans="5:14" x14ac:dyDescent="0.25">
      <c r="E3401" s="220">
        <f t="shared" si="269"/>
        <v>47126</v>
      </c>
      <c r="F3401" s="219">
        <f xml:space="preserve"> InpC!$F$28</f>
        <v>4</v>
      </c>
      <c r="G3401" s="217">
        <f t="shared" si="265"/>
        <v>2029</v>
      </c>
      <c r="H3401" s="216">
        <v>5.6467318835948133</v>
      </c>
      <c r="I3401" s="216">
        <v>6.2406313253930756</v>
      </c>
      <c r="J3401" s="194">
        <f t="shared" si="266"/>
        <v>5.9436816044939444</v>
      </c>
      <c r="K3401" s="219">
        <f>InpC!$F$55*100</f>
        <v>0.15</v>
      </c>
      <c r="L3401" s="219">
        <f>InpC!$F$64*100</f>
        <v>0</v>
      </c>
      <c r="M3401" s="194">
        <f t="shared" si="267"/>
        <v>5.7936816044939441</v>
      </c>
      <c r="N3401" s="194">
        <f t="shared" si="268"/>
        <v>5.7936816044939441</v>
      </c>
    </row>
    <row r="3402" spans="5:14" x14ac:dyDescent="0.25">
      <c r="E3402" s="220">
        <f t="shared" si="269"/>
        <v>47127</v>
      </c>
      <c r="F3402" s="219">
        <f xml:space="preserve"> InpC!$F$28</f>
        <v>4</v>
      </c>
      <c r="G3402" s="217">
        <f t="shared" si="265"/>
        <v>2029</v>
      </c>
      <c r="H3402" s="216">
        <v>5.6470496845228757</v>
      </c>
      <c r="I3402" s="216">
        <v>6.2409500183370659</v>
      </c>
      <c r="J3402" s="194">
        <f t="shared" si="266"/>
        <v>5.9439998514299708</v>
      </c>
      <c r="K3402" s="219">
        <f>InpC!$F$55*100</f>
        <v>0.15</v>
      </c>
      <c r="L3402" s="219">
        <f>InpC!$F$64*100</f>
        <v>0</v>
      </c>
      <c r="M3402" s="194">
        <f t="shared" si="267"/>
        <v>5.7939998514299704</v>
      </c>
      <c r="N3402" s="194">
        <f t="shared" si="268"/>
        <v>5.7939998514299704</v>
      </c>
    </row>
    <row r="3403" spans="5:14" x14ac:dyDescent="0.25">
      <c r="E3403" s="220">
        <f t="shared" si="269"/>
        <v>47128</v>
      </c>
      <c r="F3403" s="219">
        <f xml:space="preserve"> InpC!$F$28</f>
        <v>4</v>
      </c>
      <c r="G3403" s="217">
        <f t="shared" si="265"/>
        <v>2029</v>
      </c>
      <c r="H3403" s="216">
        <v>5.6473678129505878</v>
      </c>
      <c r="I3403" s="216">
        <v>6.2412690396986603</v>
      </c>
      <c r="J3403" s="194">
        <f t="shared" si="266"/>
        <v>5.9443184263246245</v>
      </c>
      <c r="K3403" s="219">
        <f>InpC!$F$55*100</f>
        <v>0.15</v>
      </c>
      <c r="L3403" s="219">
        <f>InpC!$F$64*100</f>
        <v>0</v>
      </c>
      <c r="M3403" s="194">
        <f t="shared" si="267"/>
        <v>5.7943184263246241</v>
      </c>
      <c r="N3403" s="194">
        <f t="shared" si="268"/>
        <v>5.7943184263246241</v>
      </c>
    </row>
    <row r="3404" spans="5:14" x14ac:dyDescent="0.25">
      <c r="E3404" s="220">
        <f t="shared" si="269"/>
        <v>47129</v>
      </c>
      <c r="F3404" s="219">
        <f xml:space="preserve"> InpC!$F$28</f>
        <v>4</v>
      </c>
      <c r="G3404" s="217">
        <f t="shared" si="265"/>
        <v>2029</v>
      </c>
      <c r="H3404" s="216">
        <v>5.6476860199590417</v>
      </c>
      <c r="I3404" s="216">
        <v>6.2415881398601103</v>
      </c>
      <c r="J3404" s="194">
        <f t="shared" si="266"/>
        <v>5.944637079909576</v>
      </c>
      <c r="K3404" s="219">
        <f>InpC!$F$55*100</f>
        <v>0.15</v>
      </c>
      <c r="L3404" s="219">
        <f>InpC!$F$64*100</f>
        <v>0</v>
      </c>
      <c r="M3404" s="194">
        <f t="shared" si="267"/>
        <v>5.7946370799095757</v>
      </c>
      <c r="N3404" s="194">
        <f t="shared" si="268"/>
        <v>5.7946370799095757</v>
      </c>
    </row>
    <row r="3405" spans="5:14" x14ac:dyDescent="0.25">
      <c r="E3405" s="220">
        <f t="shared" si="269"/>
        <v>47130</v>
      </c>
      <c r="F3405" s="219">
        <f xml:space="preserve"> InpC!$F$28</f>
        <v>4</v>
      </c>
      <c r="G3405" s="217">
        <f t="shared" si="265"/>
        <v>2029</v>
      </c>
      <c r="H3405" s="216">
        <v>5.6480045467456774</v>
      </c>
      <c r="I3405" s="216">
        <v>6.2419075606960472</v>
      </c>
      <c r="J3405" s="194">
        <f t="shared" si="266"/>
        <v>5.9449560537208619</v>
      </c>
      <c r="K3405" s="219">
        <f>InpC!$F$55*100</f>
        <v>0.15</v>
      </c>
      <c r="L3405" s="219">
        <f>InpC!$F$64*100</f>
        <v>0</v>
      </c>
      <c r="M3405" s="194">
        <f t="shared" si="267"/>
        <v>5.7949560537208615</v>
      </c>
      <c r="N3405" s="194">
        <f t="shared" si="268"/>
        <v>5.7949560537208615</v>
      </c>
    </row>
    <row r="3406" spans="5:14" x14ac:dyDescent="0.25">
      <c r="E3406" s="220">
        <f t="shared" si="269"/>
        <v>47133</v>
      </c>
      <c r="F3406" s="219">
        <f xml:space="preserve"> InpC!$F$28</f>
        <v>4</v>
      </c>
      <c r="G3406" s="217">
        <f t="shared" si="265"/>
        <v>2029</v>
      </c>
      <c r="H3406" s="216">
        <v>5.6489610269304213</v>
      </c>
      <c r="I3406" s="216">
        <v>6.2428667255461923</v>
      </c>
      <c r="J3406" s="194">
        <f t="shared" si="266"/>
        <v>5.9459138762383068</v>
      </c>
      <c r="K3406" s="219">
        <f>InpC!$F$55*100</f>
        <v>0.15</v>
      </c>
      <c r="L3406" s="219">
        <f>InpC!$F$64*100</f>
        <v>0</v>
      </c>
      <c r="M3406" s="194">
        <f t="shared" si="267"/>
        <v>5.7959138762383065</v>
      </c>
      <c r="N3406" s="194">
        <f t="shared" si="268"/>
        <v>5.7959138762383065</v>
      </c>
    </row>
    <row r="3407" spans="5:14" x14ac:dyDescent="0.25">
      <c r="E3407" s="220">
        <f t="shared" si="269"/>
        <v>47134</v>
      </c>
      <c r="F3407" s="219">
        <f xml:space="preserve"> InpC!$F$28</f>
        <v>4</v>
      </c>
      <c r="G3407" s="217">
        <f t="shared" si="265"/>
        <v>2029</v>
      </c>
      <c r="H3407" s="216">
        <v>5.6492803036644057</v>
      </c>
      <c r="I3407" s="216">
        <v>6.2431868984290206</v>
      </c>
      <c r="J3407" s="194">
        <f t="shared" si="266"/>
        <v>5.9462336010467132</v>
      </c>
      <c r="K3407" s="219">
        <f>InpC!$F$55*100</f>
        <v>0.15</v>
      </c>
      <c r="L3407" s="219">
        <f>InpC!$F$64*100</f>
        <v>0</v>
      </c>
      <c r="M3407" s="194">
        <f t="shared" si="267"/>
        <v>5.7962336010467128</v>
      </c>
      <c r="N3407" s="194">
        <f t="shared" si="268"/>
        <v>5.7962336010467128</v>
      </c>
    </row>
    <row r="3408" spans="5:14" x14ac:dyDescent="0.25">
      <c r="E3408" s="220">
        <f t="shared" si="269"/>
        <v>47135</v>
      </c>
      <c r="F3408" s="219">
        <f xml:space="preserve"> InpC!$F$28</f>
        <v>4</v>
      </c>
      <c r="G3408" s="217">
        <f t="shared" si="265"/>
        <v>2029</v>
      </c>
      <c r="H3408" s="216">
        <v>5.6495997587773239</v>
      </c>
      <c r="I3408" s="216">
        <v>6.2435072501900946</v>
      </c>
      <c r="J3408" s="194">
        <f t="shared" si="266"/>
        <v>5.9465535044837097</v>
      </c>
      <c r="K3408" s="219">
        <f>InpC!$F$55*100</f>
        <v>0.15</v>
      </c>
      <c r="L3408" s="219">
        <f>InpC!$F$64*100</f>
        <v>0</v>
      </c>
      <c r="M3408" s="194">
        <f t="shared" si="267"/>
        <v>5.7965535044837093</v>
      </c>
      <c r="N3408" s="194">
        <f t="shared" si="268"/>
        <v>5.7965535044837093</v>
      </c>
    </row>
    <row r="3409" spans="5:14" x14ac:dyDescent="0.25">
      <c r="E3409" s="220">
        <f t="shared" si="269"/>
        <v>47136</v>
      </c>
      <c r="F3409" s="219">
        <f xml:space="preserve"> InpC!$F$28</f>
        <v>4</v>
      </c>
      <c r="G3409" s="217">
        <f t="shared" si="265"/>
        <v>2029</v>
      </c>
      <c r="H3409" s="216">
        <v>5.6499192654426933</v>
      </c>
      <c r="I3409" s="216">
        <v>6.2438276536469717</v>
      </c>
      <c r="J3409" s="194">
        <f t="shared" si="266"/>
        <v>5.9468734595448325</v>
      </c>
      <c r="K3409" s="219">
        <f>InpC!$F$55*100</f>
        <v>0.15</v>
      </c>
      <c r="L3409" s="219">
        <f>InpC!$F$64*100</f>
        <v>0</v>
      </c>
      <c r="M3409" s="194">
        <f t="shared" si="267"/>
        <v>5.7968734595448321</v>
      </c>
      <c r="N3409" s="194">
        <f t="shared" si="268"/>
        <v>5.7968734595448321</v>
      </c>
    </row>
    <row r="3410" spans="5:14" x14ac:dyDescent="0.25">
      <c r="E3410" s="220">
        <f t="shared" si="269"/>
        <v>47137</v>
      </c>
      <c r="F3410" s="219">
        <f xml:space="preserve"> InpC!$F$28</f>
        <v>4</v>
      </c>
      <c r="G3410" s="217">
        <f t="shared" si="265"/>
        <v>2029</v>
      </c>
      <c r="H3410" s="216">
        <v>5.650239064860596</v>
      </c>
      <c r="I3410" s="216">
        <v>6.2441483506767037</v>
      </c>
      <c r="J3410" s="194">
        <f t="shared" si="266"/>
        <v>5.9471937077686494</v>
      </c>
      <c r="K3410" s="219">
        <f>InpC!$F$55*100</f>
        <v>0.15</v>
      </c>
      <c r="L3410" s="219">
        <f>InpC!$F$64*100</f>
        <v>0</v>
      </c>
      <c r="M3410" s="194">
        <f t="shared" si="267"/>
        <v>5.7971937077686491</v>
      </c>
      <c r="N3410" s="194">
        <f t="shared" si="268"/>
        <v>5.7971937077686491</v>
      </c>
    </row>
    <row r="3411" spans="5:14" x14ac:dyDescent="0.25">
      <c r="E3411" s="220">
        <f t="shared" si="269"/>
        <v>47140</v>
      </c>
      <c r="F3411" s="219">
        <f xml:space="preserve"> InpC!$F$28</f>
        <v>4</v>
      </c>
      <c r="G3411" s="217">
        <f t="shared" si="265"/>
        <v>2029</v>
      </c>
      <c r="H3411" s="216">
        <v>5.6511992007726608</v>
      </c>
      <c r="I3411" s="216">
        <v>6.2451111814865845</v>
      </c>
      <c r="J3411" s="194">
        <f t="shared" si="266"/>
        <v>5.9481551911296222</v>
      </c>
      <c r="K3411" s="219">
        <f>InpC!$F$55*100</f>
        <v>0.15</v>
      </c>
      <c r="L3411" s="219">
        <f>InpC!$F$64*100</f>
        <v>0</v>
      </c>
      <c r="M3411" s="194">
        <f t="shared" si="267"/>
        <v>5.7981551911296219</v>
      </c>
      <c r="N3411" s="194">
        <f t="shared" si="268"/>
        <v>5.7981551911296219</v>
      </c>
    </row>
    <row r="3412" spans="5:14" x14ac:dyDescent="0.25">
      <c r="E3412" s="220">
        <f t="shared" si="269"/>
        <v>47141</v>
      </c>
      <c r="F3412" s="219">
        <f xml:space="preserve"> InpC!$F$28</f>
        <v>4</v>
      </c>
      <c r="G3412" s="217">
        <f t="shared" si="265"/>
        <v>2029</v>
      </c>
      <c r="H3412" s="216">
        <v>5.6515195199355439</v>
      </c>
      <c r="I3412" s="216">
        <v>6.2454323997146677</v>
      </c>
      <c r="J3412" s="194">
        <f t="shared" si="266"/>
        <v>5.9484759598251058</v>
      </c>
      <c r="K3412" s="219">
        <f>InpC!$F$55*100</f>
        <v>0.15</v>
      </c>
      <c r="L3412" s="219">
        <f>InpC!$F$64*100</f>
        <v>0</v>
      </c>
      <c r="M3412" s="194">
        <f t="shared" si="267"/>
        <v>5.7984759598251054</v>
      </c>
      <c r="N3412" s="194">
        <f t="shared" si="268"/>
        <v>5.7984759598251054</v>
      </c>
    </row>
    <row r="3413" spans="5:14" x14ac:dyDescent="0.25">
      <c r="E3413" s="220">
        <f t="shared" si="269"/>
        <v>47142</v>
      </c>
      <c r="F3413" s="219">
        <f xml:space="preserve"> InpC!$F$28</f>
        <v>4</v>
      </c>
      <c r="G3413" s="217">
        <f t="shared" si="265"/>
        <v>2029</v>
      </c>
      <c r="H3413" s="216">
        <v>5.6518401125461137</v>
      </c>
      <c r="I3413" s="216">
        <v>6.2457538921566247</v>
      </c>
      <c r="J3413" s="194">
        <f t="shared" si="266"/>
        <v>5.9487970023513697</v>
      </c>
      <c r="K3413" s="219">
        <f>InpC!$F$55*100</f>
        <v>0.15</v>
      </c>
      <c r="L3413" s="219">
        <f>InpC!$F$64*100</f>
        <v>0</v>
      </c>
      <c r="M3413" s="194">
        <f t="shared" si="267"/>
        <v>5.7987970023513693</v>
      </c>
      <c r="N3413" s="194">
        <f t="shared" si="268"/>
        <v>5.7987970023513693</v>
      </c>
    </row>
    <row r="3414" spans="5:14" x14ac:dyDescent="0.25">
      <c r="E3414" s="220">
        <f t="shared" si="269"/>
        <v>47143</v>
      </c>
      <c r="F3414" s="219">
        <f xml:space="preserve"> InpC!$F$28</f>
        <v>4</v>
      </c>
      <c r="G3414" s="217">
        <f t="shared" si="265"/>
        <v>2029</v>
      </c>
      <c r="H3414" s="216">
        <v>5.6521607296798448</v>
      </c>
      <c r="I3414" s="216">
        <v>6.2460754091891557</v>
      </c>
      <c r="J3414" s="194">
        <f t="shared" si="266"/>
        <v>5.9491180694345003</v>
      </c>
      <c r="K3414" s="219">
        <f>InpC!$F$55*100</f>
        <v>0.15</v>
      </c>
      <c r="L3414" s="219">
        <f>InpC!$F$64*100</f>
        <v>0</v>
      </c>
      <c r="M3414" s="194">
        <f t="shared" si="267"/>
        <v>5.7991180694344999</v>
      </c>
      <c r="N3414" s="194">
        <f t="shared" si="268"/>
        <v>5.7991180694344999</v>
      </c>
    </row>
    <row r="3415" spans="5:14" x14ac:dyDescent="0.25">
      <c r="E3415" s="220">
        <f t="shared" si="269"/>
        <v>47144</v>
      </c>
      <c r="F3415" s="219">
        <f xml:space="preserve"> InpC!$F$28</f>
        <v>4</v>
      </c>
      <c r="G3415" s="217">
        <f t="shared" si="265"/>
        <v>2029</v>
      </c>
      <c r="H3415" s="216">
        <v>5.6524816125391952</v>
      </c>
      <c r="I3415" s="216">
        <v>6.246397192691755</v>
      </c>
      <c r="J3415" s="194">
        <f t="shared" si="266"/>
        <v>5.9494394026154751</v>
      </c>
      <c r="K3415" s="219">
        <f>InpC!$F$55*100</f>
        <v>0.15</v>
      </c>
      <c r="L3415" s="219">
        <f>InpC!$F$64*100</f>
        <v>0</v>
      </c>
      <c r="M3415" s="194">
        <f t="shared" si="267"/>
        <v>5.7994394026154747</v>
      </c>
      <c r="N3415" s="194">
        <f t="shared" si="268"/>
        <v>5.7994394026154747</v>
      </c>
    </row>
    <row r="3416" spans="5:14" x14ac:dyDescent="0.25">
      <c r="E3416" s="220">
        <f t="shared" si="269"/>
        <v>47147</v>
      </c>
      <c r="F3416" s="219">
        <f xml:space="preserve"> InpC!$F$28</f>
        <v>4</v>
      </c>
      <c r="G3416" s="217">
        <f t="shared" si="265"/>
        <v>2029</v>
      </c>
      <c r="H3416" s="216">
        <v>5.6534448366021506</v>
      </c>
      <c r="I3416" s="216">
        <v>6.247363120291638</v>
      </c>
      <c r="J3416" s="194">
        <f t="shared" si="266"/>
        <v>5.9504039784468947</v>
      </c>
      <c r="K3416" s="219">
        <f>InpC!$F$55*100</f>
        <v>0.15</v>
      </c>
      <c r="L3416" s="219">
        <f>InpC!$F$64*100</f>
        <v>0</v>
      </c>
      <c r="M3416" s="194">
        <f t="shared" si="267"/>
        <v>5.8004039784468944</v>
      </c>
      <c r="N3416" s="194">
        <f t="shared" si="268"/>
        <v>5.8004039784468944</v>
      </c>
    </row>
    <row r="3417" spans="5:14" x14ac:dyDescent="0.25">
      <c r="E3417" s="220">
        <f t="shared" si="269"/>
        <v>47148</v>
      </c>
      <c r="F3417" s="219">
        <f xml:space="preserve"> InpC!$F$28</f>
        <v>4</v>
      </c>
      <c r="G3417" s="217">
        <f t="shared" si="265"/>
        <v>2029</v>
      </c>
      <c r="H3417" s="216">
        <v>5.653766131090765</v>
      </c>
      <c r="I3417" s="216">
        <v>6.2476853165734036</v>
      </c>
      <c r="J3417" s="194">
        <f t="shared" si="266"/>
        <v>5.9507257238320843</v>
      </c>
      <c r="K3417" s="219">
        <f>InpC!$F$55*100</f>
        <v>0.15</v>
      </c>
      <c r="L3417" s="219">
        <f>InpC!$F$64*100</f>
        <v>0</v>
      </c>
      <c r="M3417" s="194">
        <f t="shared" si="267"/>
        <v>5.800725723832084</v>
      </c>
      <c r="N3417" s="194">
        <f t="shared" si="268"/>
        <v>5.800725723832084</v>
      </c>
    </row>
    <row r="3418" spans="5:14" x14ac:dyDescent="0.25">
      <c r="E3418" s="220">
        <f t="shared" si="269"/>
        <v>47149</v>
      </c>
      <c r="F3418" s="219">
        <f xml:space="preserve"> InpC!$F$28</f>
        <v>4</v>
      </c>
      <c r="G3418" s="217">
        <f t="shared" si="265"/>
        <v>2029</v>
      </c>
      <c r="H3418" s="216">
        <v>5.6540876719993971</v>
      </c>
      <c r="I3418" s="216">
        <v>6.2480077599654571</v>
      </c>
      <c r="J3418" s="194">
        <f t="shared" si="266"/>
        <v>5.9510477159824271</v>
      </c>
      <c r="K3418" s="219">
        <f>InpC!$F$55*100</f>
        <v>0.15</v>
      </c>
      <c r="L3418" s="219">
        <f>InpC!$F$64*100</f>
        <v>0</v>
      </c>
      <c r="M3418" s="194">
        <f t="shared" si="267"/>
        <v>5.8010477159824267</v>
      </c>
      <c r="N3418" s="194">
        <f t="shared" si="268"/>
        <v>5.8010477159824267</v>
      </c>
    </row>
    <row r="3419" spans="5:14" x14ac:dyDescent="0.25">
      <c r="E3419" s="220">
        <f t="shared" si="269"/>
        <v>47150</v>
      </c>
      <c r="F3419" s="219">
        <f xml:space="preserve"> InpC!$F$28</f>
        <v>4</v>
      </c>
      <c r="G3419" s="217">
        <f t="shared" si="265"/>
        <v>2029</v>
      </c>
      <c r="H3419" s="216">
        <v>5.6544092104007015</v>
      </c>
      <c r="I3419" s="216">
        <v>6.2483302008417674</v>
      </c>
      <c r="J3419" s="194">
        <f t="shared" si="266"/>
        <v>5.951369705621234</v>
      </c>
      <c r="K3419" s="219">
        <f>InpC!$F$55*100</f>
        <v>0.15</v>
      </c>
      <c r="L3419" s="219">
        <f>InpC!$F$64*100</f>
        <v>0</v>
      </c>
      <c r="M3419" s="194">
        <f t="shared" si="267"/>
        <v>5.8013697056212337</v>
      </c>
      <c r="N3419" s="194">
        <f t="shared" si="268"/>
        <v>5.8013697056212337</v>
      </c>
    </row>
    <row r="3420" spans="5:14" x14ac:dyDescent="0.25">
      <c r="E3420" s="220">
        <f t="shared" si="269"/>
        <v>47151</v>
      </c>
      <c r="F3420" s="219">
        <f xml:space="preserve"> InpC!$F$28</f>
        <v>4</v>
      </c>
      <c r="G3420" s="217">
        <f t="shared" si="265"/>
        <v>2029</v>
      </c>
      <c r="H3420" s="216">
        <v>5.6547309874995566</v>
      </c>
      <c r="I3420" s="216">
        <v>6.2486528810842046</v>
      </c>
      <c r="J3420" s="194">
        <f t="shared" si="266"/>
        <v>5.9516919342918806</v>
      </c>
      <c r="K3420" s="219">
        <f>InpC!$F$55*100</f>
        <v>0.15</v>
      </c>
      <c r="L3420" s="219">
        <f>InpC!$F$64*100</f>
        <v>0</v>
      </c>
      <c r="M3420" s="194">
        <f t="shared" si="267"/>
        <v>5.8016919342918802</v>
      </c>
      <c r="N3420" s="194">
        <f t="shared" si="268"/>
        <v>5.8016919342918802</v>
      </c>
    </row>
    <row r="3421" spans="5:14" x14ac:dyDescent="0.25">
      <c r="E3421" s="220">
        <f t="shared" si="269"/>
        <v>47154</v>
      </c>
      <c r="F3421" s="219">
        <f xml:space="preserve"> InpC!$F$28</f>
        <v>4</v>
      </c>
      <c r="G3421" s="217">
        <f t="shared" si="265"/>
        <v>2029</v>
      </c>
      <c r="H3421" s="216">
        <v>5.6556968541179975</v>
      </c>
      <c r="I3421" s="216">
        <v>6.2496214586276855</v>
      </c>
      <c r="J3421" s="194">
        <f t="shared" si="266"/>
        <v>5.9526591563728415</v>
      </c>
      <c r="K3421" s="219">
        <f>InpC!$F$55*100</f>
        <v>0.15</v>
      </c>
      <c r="L3421" s="219">
        <f>InpC!$F$64*100</f>
        <v>0</v>
      </c>
      <c r="M3421" s="194">
        <f t="shared" si="267"/>
        <v>5.8026591563728411</v>
      </c>
      <c r="N3421" s="194">
        <f t="shared" si="268"/>
        <v>5.8026591563728411</v>
      </c>
    </row>
    <row r="3422" spans="5:14" x14ac:dyDescent="0.25">
      <c r="E3422" s="220">
        <f t="shared" si="269"/>
        <v>47155</v>
      </c>
      <c r="F3422" s="219">
        <f xml:space="preserve"> InpC!$F$28</f>
        <v>4</v>
      </c>
      <c r="G3422" s="217">
        <f t="shared" si="265"/>
        <v>2029</v>
      </c>
      <c r="H3422" s="216">
        <v>5.656018934722562</v>
      </c>
      <c r="I3422" s="216">
        <v>6.2499444432221773</v>
      </c>
      <c r="J3422" s="194">
        <f t="shared" si="266"/>
        <v>5.9529816889723701</v>
      </c>
      <c r="K3422" s="219">
        <f>InpC!$F$55*100</f>
        <v>0.15</v>
      </c>
      <c r="L3422" s="219">
        <f>InpC!$F$64*100</f>
        <v>0</v>
      </c>
      <c r="M3422" s="194">
        <f t="shared" si="267"/>
        <v>5.8029816889723698</v>
      </c>
      <c r="N3422" s="194">
        <f t="shared" si="268"/>
        <v>5.8029816889723698</v>
      </c>
    </row>
    <row r="3423" spans="5:14" x14ac:dyDescent="0.25">
      <c r="E3423" s="220">
        <f t="shared" si="269"/>
        <v>47156</v>
      </c>
      <c r="F3423" s="219">
        <f xml:space="preserve"> InpC!$F$28</f>
        <v>4</v>
      </c>
      <c r="G3423" s="217">
        <f t="shared" si="265"/>
        <v>2029</v>
      </c>
      <c r="H3423" s="216">
        <v>5.6563412347182984</v>
      </c>
      <c r="I3423" s="216">
        <v>6.2502676478222607</v>
      </c>
      <c r="J3423" s="194">
        <f t="shared" si="266"/>
        <v>5.95330444127028</v>
      </c>
      <c r="K3423" s="219">
        <f>InpC!$F$55*100</f>
        <v>0.15</v>
      </c>
      <c r="L3423" s="219">
        <f>InpC!$F$64*100</f>
        <v>0</v>
      </c>
      <c r="M3423" s="194">
        <f t="shared" si="267"/>
        <v>5.8033044412702797</v>
      </c>
      <c r="N3423" s="194">
        <f t="shared" si="268"/>
        <v>5.8033044412702797</v>
      </c>
    </row>
    <row r="3424" spans="5:14" x14ac:dyDescent="0.25">
      <c r="E3424" s="220">
        <f t="shared" si="269"/>
        <v>47157</v>
      </c>
      <c r="F3424" s="219">
        <f xml:space="preserve"> InpC!$F$28</f>
        <v>4</v>
      </c>
      <c r="G3424" s="217">
        <f t="shared" si="265"/>
        <v>2029</v>
      </c>
      <c r="H3424" s="216">
        <v>5.656663505175108</v>
      </c>
      <c r="I3424" s="216">
        <v>6.2505908227991069</v>
      </c>
      <c r="J3424" s="194">
        <f t="shared" si="266"/>
        <v>5.9536271639871075</v>
      </c>
      <c r="K3424" s="219">
        <f>InpC!$F$55*100</f>
        <v>0.15</v>
      </c>
      <c r="L3424" s="219">
        <f>InpC!$F$64*100</f>
        <v>0</v>
      </c>
      <c r="M3424" s="194">
        <f t="shared" si="267"/>
        <v>5.8036271639871071</v>
      </c>
      <c r="N3424" s="194">
        <f t="shared" si="268"/>
        <v>5.8036271639871071</v>
      </c>
    </row>
    <row r="3425" spans="5:14" x14ac:dyDescent="0.25">
      <c r="E3425" s="220">
        <f t="shared" si="269"/>
        <v>47158</v>
      </c>
      <c r="F3425" s="219">
        <f xml:space="preserve"> InpC!$F$28</f>
        <v>4</v>
      </c>
      <c r="G3425" s="217">
        <f t="shared" si="265"/>
        <v>2029</v>
      </c>
      <c r="H3425" s="216">
        <v>5.656985987300378</v>
      </c>
      <c r="I3425" s="216">
        <v>6.2509142100371395</v>
      </c>
      <c r="J3425" s="194">
        <f t="shared" si="266"/>
        <v>5.9539500986687592</v>
      </c>
      <c r="K3425" s="219">
        <f>InpC!$F$55*100</f>
        <v>0.15</v>
      </c>
      <c r="L3425" s="219">
        <f>InpC!$F$64*100</f>
        <v>0</v>
      </c>
      <c r="M3425" s="194">
        <f t="shared" si="267"/>
        <v>5.8039500986687589</v>
      </c>
      <c r="N3425" s="194">
        <f t="shared" si="268"/>
        <v>5.8039500986687589</v>
      </c>
    </row>
    <row r="3426" spans="5:14" x14ac:dyDescent="0.25">
      <c r="E3426" s="220">
        <f t="shared" si="269"/>
        <v>47161</v>
      </c>
      <c r="F3426" s="219">
        <f xml:space="preserve"> InpC!$F$28</f>
        <v>4</v>
      </c>
      <c r="G3426" s="217">
        <f t="shared" si="265"/>
        <v>2029</v>
      </c>
      <c r="H3426" s="216">
        <v>5.6579536847940703</v>
      </c>
      <c r="I3426" s="216">
        <v>6.2518846235656067</v>
      </c>
      <c r="J3426" s="194">
        <f t="shared" si="266"/>
        <v>5.954919154179839</v>
      </c>
      <c r="K3426" s="219">
        <f>InpC!$F$55*100</f>
        <v>0.15</v>
      </c>
      <c r="L3426" s="219">
        <f>InpC!$F$64*100</f>
        <v>0</v>
      </c>
      <c r="M3426" s="194">
        <f t="shared" si="267"/>
        <v>5.8049191541798386</v>
      </c>
      <c r="N3426" s="194">
        <f t="shared" si="268"/>
        <v>5.8049191541798386</v>
      </c>
    </row>
    <row r="3427" spans="5:14" x14ac:dyDescent="0.25">
      <c r="E3427" s="220">
        <f t="shared" si="269"/>
        <v>47162</v>
      </c>
      <c r="F3427" s="219">
        <f xml:space="preserve"> InpC!$F$28</f>
        <v>4</v>
      </c>
      <c r="G3427" s="217">
        <f t="shared" si="265"/>
        <v>2029</v>
      </c>
      <c r="H3427" s="216">
        <v>5.6582763623036936</v>
      </c>
      <c r="I3427" s="216">
        <v>6.2522082067308249</v>
      </c>
      <c r="J3427" s="194">
        <f t="shared" si="266"/>
        <v>5.9552422845172597</v>
      </c>
      <c r="K3427" s="219">
        <f>InpC!$F$55*100</f>
        <v>0.15</v>
      </c>
      <c r="L3427" s="219">
        <f>InpC!$F$64*100</f>
        <v>0</v>
      </c>
      <c r="M3427" s="194">
        <f t="shared" si="267"/>
        <v>5.8052422845172593</v>
      </c>
      <c r="N3427" s="194">
        <f t="shared" si="268"/>
        <v>5.8052422845172593</v>
      </c>
    </row>
    <row r="3428" spans="5:14" x14ac:dyDescent="0.25">
      <c r="E3428" s="220">
        <f t="shared" si="269"/>
        <v>47163</v>
      </c>
      <c r="F3428" s="219">
        <f xml:space="preserve"> InpC!$F$28</f>
        <v>4</v>
      </c>
      <c r="G3428" s="217">
        <f t="shared" si="265"/>
        <v>2029</v>
      </c>
      <c r="H3428" s="216">
        <v>5.6585992321744438</v>
      </c>
      <c r="I3428" s="216">
        <v>6.2525319827957615</v>
      </c>
      <c r="J3428" s="194">
        <f t="shared" si="266"/>
        <v>5.9555656074851022</v>
      </c>
      <c r="K3428" s="219">
        <f>InpC!$F$55*100</f>
        <v>0.15</v>
      </c>
      <c r="L3428" s="219">
        <f>InpC!$F$64*100</f>
        <v>0</v>
      </c>
      <c r="M3428" s="194">
        <f t="shared" si="267"/>
        <v>5.8055656074851019</v>
      </c>
      <c r="N3428" s="194">
        <f t="shared" si="268"/>
        <v>5.8055656074851019</v>
      </c>
    </row>
    <row r="3429" spans="5:14" x14ac:dyDescent="0.25">
      <c r="E3429" s="220">
        <f t="shared" si="269"/>
        <v>47164</v>
      </c>
      <c r="F3429" s="219">
        <f xml:space="preserve"> InpC!$F$28</f>
        <v>4</v>
      </c>
      <c r="G3429" s="217">
        <f t="shared" si="265"/>
        <v>2029</v>
      </c>
      <c r="H3429" s="216">
        <v>5.6589220454736244</v>
      </c>
      <c r="I3429" s="216">
        <v>6.2528557021288567</v>
      </c>
      <c r="J3429" s="194">
        <f t="shared" si="266"/>
        <v>5.955888873801241</v>
      </c>
      <c r="K3429" s="219">
        <f>InpC!$F$55*100</f>
        <v>0.15</v>
      </c>
      <c r="L3429" s="219">
        <f>InpC!$F$64*100</f>
        <v>0</v>
      </c>
      <c r="M3429" s="194">
        <f t="shared" si="267"/>
        <v>5.8058888738012406</v>
      </c>
      <c r="N3429" s="194">
        <f t="shared" si="268"/>
        <v>5.8058888738012406</v>
      </c>
    </row>
    <row r="3430" spans="5:14" x14ac:dyDescent="0.25">
      <c r="E3430" s="220">
        <f t="shared" si="269"/>
        <v>47165</v>
      </c>
      <c r="F3430" s="219">
        <f xml:space="preserve"> InpC!$F$28</f>
        <v>4</v>
      </c>
      <c r="G3430" s="217">
        <f t="shared" si="265"/>
        <v>2029</v>
      </c>
      <c r="H3430" s="216">
        <v>5.6592450434108432</v>
      </c>
      <c r="I3430" s="216">
        <v>6.2531796066169321</v>
      </c>
      <c r="J3430" s="194">
        <f t="shared" si="266"/>
        <v>5.9562123250138876</v>
      </c>
      <c r="K3430" s="219">
        <f>InpC!$F$55*100</f>
        <v>0.15</v>
      </c>
      <c r="L3430" s="219">
        <f>InpC!$F$64*100</f>
        <v>0</v>
      </c>
      <c r="M3430" s="194">
        <f t="shared" si="267"/>
        <v>5.8062123250138873</v>
      </c>
      <c r="N3430" s="194">
        <f t="shared" si="268"/>
        <v>5.8062123250138873</v>
      </c>
    </row>
    <row r="3431" spans="5:14" x14ac:dyDescent="0.25">
      <c r="E3431" s="220">
        <f t="shared" si="269"/>
        <v>47168</v>
      </c>
      <c r="F3431" s="219">
        <f xml:space="preserve"> InpC!$F$28</f>
        <v>4</v>
      </c>
      <c r="G3431" s="217">
        <f t="shared" si="265"/>
        <v>2029</v>
      </c>
      <c r="H3431" s="216">
        <v>5.6602141261465677</v>
      </c>
      <c r="I3431" s="216">
        <v>6.2541514092463224</v>
      </c>
      <c r="J3431" s="194">
        <f t="shared" si="266"/>
        <v>5.9571827676964446</v>
      </c>
      <c r="K3431" s="219">
        <f>InpC!$F$55*100</f>
        <v>0.15</v>
      </c>
      <c r="L3431" s="219">
        <f>InpC!$F$64*100</f>
        <v>0</v>
      </c>
      <c r="M3431" s="194">
        <f t="shared" si="267"/>
        <v>5.8071827676964443</v>
      </c>
      <c r="N3431" s="194">
        <f t="shared" si="268"/>
        <v>5.8071827676964443</v>
      </c>
    </row>
    <row r="3432" spans="5:14" x14ac:dyDescent="0.25">
      <c r="E3432" s="220">
        <f t="shared" si="269"/>
        <v>47169</v>
      </c>
      <c r="F3432" s="219">
        <f xml:space="preserve"> InpC!$F$28</f>
        <v>4</v>
      </c>
      <c r="G3432" s="217">
        <f t="shared" si="265"/>
        <v>2029</v>
      </c>
      <c r="H3432" s="216">
        <v>5.6605372113387231</v>
      </c>
      <c r="I3432" s="216">
        <v>6.2544754012286541</v>
      </c>
      <c r="J3432" s="194">
        <f t="shared" si="266"/>
        <v>5.9575063062836886</v>
      </c>
      <c r="K3432" s="219">
        <f>InpC!$F$55*100</f>
        <v>0.15</v>
      </c>
      <c r="L3432" s="219">
        <f>InpC!$F$64*100</f>
        <v>0</v>
      </c>
      <c r="M3432" s="194">
        <f t="shared" si="267"/>
        <v>5.8075063062836882</v>
      </c>
      <c r="N3432" s="194">
        <f t="shared" si="268"/>
        <v>5.8075063062836882</v>
      </c>
    </row>
    <row r="3433" spans="5:14" x14ac:dyDescent="0.25">
      <c r="E3433" s="220">
        <f t="shared" si="269"/>
        <v>47170</v>
      </c>
      <c r="F3433" s="219">
        <f xml:space="preserve"> InpC!$F$28</f>
        <v>4</v>
      </c>
      <c r="G3433" s="217">
        <f t="shared" si="265"/>
        <v>2029</v>
      </c>
      <c r="H3433" s="216">
        <v>5.6608604618609171</v>
      </c>
      <c r="I3433" s="216">
        <v>6.254799559003632</v>
      </c>
      <c r="J3433" s="194">
        <f t="shared" si="266"/>
        <v>5.957830010432275</v>
      </c>
      <c r="K3433" s="219">
        <f>InpC!$F$55*100</f>
        <v>0.15</v>
      </c>
      <c r="L3433" s="219">
        <f>InpC!$F$64*100</f>
        <v>0</v>
      </c>
      <c r="M3433" s="194">
        <f t="shared" si="267"/>
        <v>5.8078300104322746</v>
      </c>
      <c r="N3433" s="194">
        <f t="shared" si="268"/>
        <v>5.8078300104322746</v>
      </c>
    </row>
    <row r="3434" spans="5:14" x14ac:dyDescent="0.25">
      <c r="E3434" s="220">
        <f t="shared" si="269"/>
        <v>47171</v>
      </c>
      <c r="F3434" s="219">
        <f xml:space="preserve"> InpC!$F$28</f>
        <v>4</v>
      </c>
      <c r="G3434" s="217">
        <f t="shared" si="265"/>
        <v>2029</v>
      </c>
      <c r="H3434" s="216">
        <v>5.6611836287775663</v>
      </c>
      <c r="I3434" s="216">
        <v>6.2551236329370319</v>
      </c>
      <c r="J3434" s="194">
        <f t="shared" si="266"/>
        <v>5.9581536308572991</v>
      </c>
      <c r="K3434" s="219">
        <f>InpC!$F$55*100</f>
        <v>0.15</v>
      </c>
      <c r="L3434" s="219">
        <f>InpC!$F$64*100</f>
        <v>0</v>
      </c>
      <c r="M3434" s="194">
        <f t="shared" si="267"/>
        <v>5.8081536308572987</v>
      </c>
      <c r="N3434" s="194">
        <f t="shared" si="268"/>
        <v>5.8081536308572987</v>
      </c>
    </row>
    <row r="3435" spans="5:14" x14ac:dyDescent="0.25">
      <c r="E3435" s="220">
        <f t="shared" si="269"/>
        <v>47172</v>
      </c>
      <c r="F3435" s="219">
        <f xml:space="preserve"> InpC!$F$28</f>
        <v>4</v>
      </c>
      <c r="G3435" s="217">
        <f t="shared" si="265"/>
        <v>2029</v>
      </c>
      <c r="H3435" s="216">
        <v>5.6615069533008766</v>
      </c>
      <c r="I3435" s="216">
        <v>6.255447864918029</v>
      </c>
      <c r="J3435" s="194">
        <f t="shared" si="266"/>
        <v>5.9584774091094523</v>
      </c>
      <c r="K3435" s="219">
        <f>InpC!$F$55*100</f>
        <v>0.15</v>
      </c>
      <c r="L3435" s="219">
        <f>InpC!$F$64*100</f>
        <v>0</v>
      </c>
      <c r="M3435" s="194">
        <f t="shared" si="267"/>
        <v>5.808477409109452</v>
      </c>
      <c r="N3435" s="194">
        <f t="shared" si="268"/>
        <v>5.808477409109452</v>
      </c>
    </row>
    <row r="3436" spans="5:14" x14ac:dyDescent="0.25">
      <c r="E3436" s="220">
        <f t="shared" si="269"/>
        <v>47175</v>
      </c>
      <c r="F3436" s="219">
        <f xml:space="preserve"> InpC!$F$28</f>
        <v>4</v>
      </c>
      <c r="G3436" s="217">
        <f t="shared" si="265"/>
        <v>2029</v>
      </c>
      <c r="H3436" s="216">
        <v>5.6624769758391702</v>
      </c>
      <c r="I3436" s="216">
        <v>6.2564206099585906</v>
      </c>
      <c r="J3436" s="194">
        <f t="shared" si="266"/>
        <v>5.9594487928988809</v>
      </c>
      <c r="K3436" s="219">
        <f>InpC!$F$55*100</f>
        <v>0.15</v>
      </c>
      <c r="L3436" s="219">
        <f>InpC!$F$64*100</f>
        <v>0</v>
      </c>
      <c r="M3436" s="194">
        <f t="shared" si="267"/>
        <v>5.8094487928988805</v>
      </c>
      <c r="N3436" s="194">
        <f t="shared" si="268"/>
        <v>5.8094487928988805</v>
      </c>
    </row>
    <row r="3437" spans="5:14" x14ac:dyDescent="0.25">
      <c r="E3437" s="220">
        <f t="shared" si="269"/>
        <v>47176</v>
      </c>
      <c r="F3437" s="219">
        <f xml:space="preserve"> InpC!$F$28</f>
        <v>4</v>
      </c>
      <c r="G3437" s="217">
        <f t="shared" si="265"/>
        <v>2029</v>
      </c>
      <c r="H3437" s="216">
        <v>5.6628002794820498</v>
      </c>
      <c r="I3437" s="216">
        <v>6.2567448209950305</v>
      </c>
      <c r="J3437" s="194">
        <f t="shared" si="266"/>
        <v>5.9597725502385401</v>
      </c>
      <c r="K3437" s="219">
        <f>InpC!$F$55*100</f>
        <v>0.15</v>
      </c>
      <c r="L3437" s="219">
        <f>InpC!$F$64*100</f>
        <v>0</v>
      </c>
      <c r="M3437" s="194">
        <f t="shared" si="267"/>
        <v>5.8097725502385398</v>
      </c>
      <c r="N3437" s="194">
        <f t="shared" si="268"/>
        <v>5.8097725502385398</v>
      </c>
    </row>
    <row r="3438" spans="5:14" x14ac:dyDescent="0.25">
      <c r="E3438" s="220">
        <f t="shared" si="269"/>
        <v>47177</v>
      </c>
      <c r="F3438" s="219">
        <f xml:space="preserve"> InpC!$F$28</f>
        <v>4</v>
      </c>
      <c r="G3438" s="217">
        <f t="shared" si="265"/>
        <v>2029</v>
      </c>
      <c r="H3438" s="216">
        <v>5.663123598884412</v>
      </c>
      <c r="I3438" s="216">
        <v>6.2570690478337854</v>
      </c>
      <c r="J3438" s="194">
        <f t="shared" si="266"/>
        <v>5.9600963233590987</v>
      </c>
      <c r="K3438" s="219">
        <f>InpC!$F$55*100</f>
        <v>0.15</v>
      </c>
      <c r="L3438" s="219">
        <f>InpC!$F$64*100</f>
        <v>0</v>
      </c>
      <c r="M3438" s="194">
        <f t="shared" si="267"/>
        <v>5.8100963233590983</v>
      </c>
      <c r="N3438" s="194">
        <f t="shared" si="268"/>
        <v>5.8100963233590983</v>
      </c>
    </row>
    <row r="3439" spans="5:14" x14ac:dyDescent="0.25">
      <c r="E3439" s="220">
        <f t="shared" si="269"/>
        <v>47178</v>
      </c>
      <c r="F3439" s="219">
        <f xml:space="preserve"> InpC!$F$28</f>
        <v>4</v>
      </c>
      <c r="G3439" s="217">
        <f t="shared" si="265"/>
        <v>2029</v>
      </c>
      <c r="H3439" s="216">
        <v>5.6634470527227476</v>
      </c>
      <c r="I3439" s="216">
        <v>6.257393409484413</v>
      </c>
      <c r="J3439" s="194">
        <f t="shared" si="266"/>
        <v>5.9604202311035799</v>
      </c>
      <c r="K3439" s="219">
        <f>InpC!$F$55*100</f>
        <v>0.15</v>
      </c>
      <c r="L3439" s="219">
        <f>InpC!$F$64*100</f>
        <v>0</v>
      </c>
      <c r="M3439" s="194">
        <f t="shared" si="267"/>
        <v>5.8104202311035795</v>
      </c>
      <c r="N3439" s="194">
        <f t="shared" si="268"/>
        <v>5.8104202311035795</v>
      </c>
    </row>
    <row r="3440" spans="5:14" x14ac:dyDescent="0.25">
      <c r="E3440" s="220">
        <f t="shared" si="269"/>
        <v>47179</v>
      </c>
      <c r="F3440" s="219">
        <f xml:space="preserve"> InpC!$F$28</f>
        <v>4</v>
      </c>
      <c r="G3440" s="217">
        <f t="shared" si="265"/>
        <v>2029</v>
      </c>
      <c r="H3440" s="216">
        <v>5.6637705142986494</v>
      </c>
      <c r="I3440" s="216">
        <v>6.2577177788929683</v>
      </c>
      <c r="J3440" s="194">
        <f t="shared" si="266"/>
        <v>5.9607441465958093</v>
      </c>
      <c r="K3440" s="219">
        <f>InpC!$F$55*100</f>
        <v>0.15</v>
      </c>
      <c r="L3440" s="219">
        <f>InpC!$F$64*100</f>
        <v>0</v>
      </c>
      <c r="M3440" s="194">
        <f t="shared" si="267"/>
        <v>5.810744146595809</v>
      </c>
      <c r="N3440" s="194">
        <f t="shared" si="268"/>
        <v>5.810744146595809</v>
      </c>
    </row>
    <row r="3441" spans="5:14" x14ac:dyDescent="0.25">
      <c r="E3441" s="220">
        <f t="shared" si="269"/>
        <v>47182</v>
      </c>
      <c r="F3441" s="219">
        <f xml:space="preserve"> InpC!$F$28</f>
        <v>4</v>
      </c>
      <c r="G3441" s="217">
        <f t="shared" si="265"/>
        <v>2029</v>
      </c>
      <c r="H3441" s="216">
        <v>5.6647406644320109</v>
      </c>
      <c r="I3441" s="216">
        <v>6.2586906518575125</v>
      </c>
      <c r="J3441" s="194">
        <f t="shared" si="266"/>
        <v>5.9617156581447617</v>
      </c>
      <c r="K3441" s="219">
        <f>InpC!$F$55*100</f>
        <v>0.15</v>
      </c>
      <c r="L3441" s="219">
        <f>InpC!$F$64*100</f>
        <v>0</v>
      </c>
      <c r="M3441" s="194">
        <f t="shared" si="267"/>
        <v>5.8117156581447613</v>
      </c>
      <c r="N3441" s="194">
        <f t="shared" si="268"/>
        <v>5.8117156581447613</v>
      </c>
    </row>
    <row r="3442" spans="5:14" x14ac:dyDescent="0.25">
      <c r="E3442" s="220">
        <f t="shared" si="269"/>
        <v>47183</v>
      </c>
      <c r="F3442" s="219">
        <f xml:space="preserve"> InpC!$F$28</f>
        <v>4</v>
      </c>
      <c r="G3442" s="217">
        <f t="shared" si="265"/>
        <v>2029</v>
      </c>
      <c r="H3442" s="216">
        <v>5.6650641198263685</v>
      </c>
      <c r="I3442" s="216">
        <v>6.2590150150616086</v>
      </c>
      <c r="J3442" s="194">
        <f t="shared" si="266"/>
        <v>5.9620395674439886</v>
      </c>
      <c r="K3442" s="219">
        <f>InpC!$F$55*100</f>
        <v>0.15</v>
      </c>
      <c r="L3442" s="219">
        <f>InpC!$F$64*100</f>
        <v>0</v>
      </c>
      <c r="M3442" s="194">
        <f t="shared" si="267"/>
        <v>5.8120395674439882</v>
      </c>
      <c r="N3442" s="194">
        <f t="shared" si="268"/>
        <v>5.8120395674439882</v>
      </c>
    </row>
    <row r="3443" spans="5:14" x14ac:dyDescent="0.25">
      <c r="E3443" s="220">
        <f t="shared" si="269"/>
        <v>47184</v>
      </c>
      <c r="F3443" s="219">
        <f xml:space="preserve"> InpC!$F$28</f>
        <v>4</v>
      </c>
      <c r="G3443" s="217">
        <f t="shared" si="265"/>
        <v>2029</v>
      </c>
      <c r="H3443" s="216">
        <v>5.6653874414062333</v>
      </c>
      <c r="I3443" s="216">
        <v>6.2593392440742912</v>
      </c>
      <c r="J3443" s="194">
        <f t="shared" si="266"/>
        <v>5.9623633427402627</v>
      </c>
      <c r="K3443" s="219">
        <f>InpC!$F$55*100</f>
        <v>0.15</v>
      </c>
      <c r="L3443" s="219">
        <f>InpC!$F$64*100</f>
        <v>0</v>
      </c>
      <c r="M3443" s="194">
        <f t="shared" si="267"/>
        <v>5.8123633427402623</v>
      </c>
      <c r="N3443" s="194">
        <f t="shared" si="268"/>
        <v>5.8123633427402623</v>
      </c>
    </row>
    <row r="3444" spans="5:14" x14ac:dyDescent="0.25">
      <c r="E3444" s="220">
        <f t="shared" si="269"/>
        <v>47185</v>
      </c>
      <c r="F3444" s="219">
        <f xml:space="preserve"> InpC!$F$28</f>
        <v>4</v>
      </c>
      <c r="G3444" s="217">
        <f t="shared" si="265"/>
        <v>2029</v>
      </c>
      <c r="H3444" s="216">
        <v>5.6657107478487179</v>
      </c>
      <c r="I3444" s="216">
        <v>6.2596634579056731</v>
      </c>
      <c r="J3444" s="194">
        <f t="shared" si="266"/>
        <v>5.9626871028771955</v>
      </c>
      <c r="K3444" s="219">
        <f>InpC!$F$55*100</f>
        <v>0.15</v>
      </c>
      <c r="L3444" s="219">
        <f>InpC!$F$64*100</f>
        <v>0</v>
      </c>
      <c r="M3444" s="194">
        <f t="shared" si="267"/>
        <v>5.8126871028771951</v>
      </c>
      <c r="N3444" s="194">
        <f t="shared" si="268"/>
        <v>5.8126871028771951</v>
      </c>
    </row>
    <row r="3445" spans="5:14" x14ac:dyDescent="0.25">
      <c r="E3445" s="220">
        <f t="shared" si="269"/>
        <v>47186</v>
      </c>
      <c r="F3445" s="219">
        <f xml:space="preserve"> InpC!$F$28</f>
        <v>4</v>
      </c>
      <c r="G3445" s="217">
        <f t="shared" si="265"/>
        <v>2029</v>
      </c>
      <c r="H3445" s="216">
        <v>5.6660341578314011</v>
      </c>
      <c r="I3445" s="216">
        <v>6.259987775566489</v>
      </c>
      <c r="J3445" s="194">
        <f t="shared" si="266"/>
        <v>5.9630109666989455</v>
      </c>
      <c r="K3445" s="219">
        <f>InpC!$F$55*100</f>
        <v>0.15</v>
      </c>
      <c r="L3445" s="219">
        <f>InpC!$F$64*100</f>
        <v>0</v>
      </c>
      <c r="M3445" s="194">
        <f t="shared" si="267"/>
        <v>5.8130109666989451</v>
      </c>
      <c r="N3445" s="194">
        <f t="shared" si="268"/>
        <v>5.8130109666989451</v>
      </c>
    </row>
    <row r="3446" spans="5:14" x14ac:dyDescent="0.25">
      <c r="E3446" s="220">
        <f t="shared" si="269"/>
        <v>47189</v>
      </c>
      <c r="F3446" s="219">
        <f xml:space="preserve"> InpC!$F$28</f>
        <v>4</v>
      </c>
      <c r="G3446" s="217">
        <f t="shared" si="265"/>
        <v>2029</v>
      </c>
      <c r="H3446" s="216">
        <v>5.6670040510391484</v>
      </c>
      <c r="I3446" s="216">
        <v>6.2609603908551748</v>
      </c>
      <c r="J3446" s="194">
        <f t="shared" si="266"/>
        <v>5.9639822209471616</v>
      </c>
      <c r="K3446" s="219">
        <f>InpC!$F$55*100</f>
        <v>0.15</v>
      </c>
      <c r="L3446" s="219">
        <f>InpC!$F$64*100</f>
        <v>0</v>
      </c>
      <c r="M3446" s="194">
        <f t="shared" si="267"/>
        <v>5.8139822209471612</v>
      </c>
      <c r="N3446" s="194">
        <f t="shared" si="268"/>
        <v>5.8139822209471612</v>
      </c>
    </row>
    <row r="3447" spans="5:14" x14ac:dyDescent="0.25">
      <c r="E3447" s="220">
        <f t="shared" si="269"/>
        <v>47190</v>
      </c>
      <c r="F3447" s="219">
        <f xml:space="preserve"> InpC!$F$28</f>
        <v>4</v>
      </c>
      <c r="G3447" s="217">
        <f t="shared" si="265"/>
        <v>2029</v>
      </c>
      <c r="H3447" s="216">
        <v>5.6673272851301082</v>
      </c>
      <c r="I3447" s="216">
        <v>6.2612845321249777</v>
      </c>
      <c r="J3447" s="194">
        <f t="shared" si="266"/>
        <v>5.9643059086275425</v>
      </c>
      <c r="K3447" s="219">
        <f>InpC!$F$55*100</f>
        <v>0.15</v>
      </c>
      <c r="L3447" s="219">
        <f>InpC!$F$64*100</f>
        <v>0</v>
      </c>
      <c r="M3447" s="194">
        <f t="shared" si="267"/>
        <v>5.8143059086275422</v>
      </c>
      <c r="N3447" s="194">
        <f t="shared" si="268"/>
        <v>5.8143059086275422</v>
      </c>
    </row>
    <row r="3448" spans="5:14" x14ac:dyDescent="0.25">
      <c r="E3448" s="220">
        <f t="shared" si="269"/>
        <v>47191</v>
      </c>
      <c r="F3448" s="219">
        <f xml:space="preserve"> InpC!$F$28</f>
        <v>4</v>
      </c>
      <c r="G3448" s="217">
        <f t="shared" si="265"/>
        <v>2029</v>
      </c>
      <c r="H3448" s="216">
        <v>5.6676504809100026</v>
      </c>
      <c r="I3448" s="216">
        <v>6.2616086349749356</v>
      </c>
      <c r="J3448" s="194">
        <f t="shared" si="266"/>
        <v>5.9646295579424695</v>
      </c>
      <c r="K3448" s="219">
        <f>InpC!$F$55*100</f>
        <v>0.15</v>
      </c>
      <c r="L3448" s="219">
        <f>InpC!$F$64*100</f>
        <v>0</v>
      </c>
      <c r="M3448" s="194">
        <f t="shared" si="267"/>
        <v>5.8146295579424692</v>
      </c>
      <c r="N3448" s="194">
        <f t="shared" si="268"/>
        <v>5.8146295579424692</v>
      </c>
    </row>
    <row r="3449" spans="5:14" x14ac:dyDescent="0.25">
      <c r="E3449" s="220">
        <f t="shared" si="269"/>
        <v>47192</v>
      </c>
      <c r="F3449" s="219">
        <f xml:space="preserve"> InpC!$F$28</f>
        <v>4</v>
      </c>
      <c r="G3449" s="217">
        <f t="shared" si="265"/>
        <v>2029</v>
      </c>
      <c r="H3449" s="216">
        <v>5.6679736345166543</v>
      </c>
      <c r="I3449" s="216">
        <v>6.2619326955318133</v>
      </c>
      <c r="J3449" s="194">
        <f t="shared" si="266"/>
        <v>5.9649531650242338</v>
      </c>
      <c r="K3449" s="219">
        <f>InpC!$F$55*100</f>
        <v>0.15</v>
      </c>
      <c r="L3449" s="219">
        <f>InpC!$F$64*100</f>
        <v>0</v>
      </c>
      <c r="M3449" s="194">
        <f t="shared" si="267"/>
        <v>5.8149531650242334</v>
      </c>
      <c r="N3449" s="194">
        <f t="shared" si="268"/>
        <v>5.8149531650242334</v>
      </c>
    </row>
    <row r="3450" spans="5:14" x14ac:dyDescent="0.25">
      <c r="E3450" s="220">
        <f t="shared" si="269"/>
        <v>47193</v>
      </c>
      <c r="F3450" s="219">
        <f xml:space="preserve"> InpC!$F$28</f>
        <v>4</v>
      </c>
      <c r="G3450" s="217">
        <f t="shared" si="265"/>
        <v>2029</v>
      </c>
      <c r="H3450" s="216">
        <v>5.6682967420875308</v>
      </c>
      <c r="I3450" s="216">
        <v>6.262256709922398</v>
      </c>
      <c r="J3450" s="194">
        <f t="shared" si="266"/>
        <v>5.9652767260049639</v>
      </c>
      <c r="K3450" s="219">
        <f>InpC!$F$55*100</f>
        <v>0.15</v>
      </c>
      <c r="L3450" s="219">
        <f>InpC!$F$64*100</f>
        <v>0</v>
      </c>
      <c r="M3450" s="194">
        <f t="shared" si="267"/>
        <v>5.8152767260049636</v>
      </c>
      <c r="N3450" s="194">
        <f t="shared" si="268"/>
        <v>5.8152767260049636</v>
      </c>
    </row>
    <row r="3451" spans="5:14" x14ac:dyDescent="0.25">
      <c r="E3451" s="220">
        <f t="shared" si="269"/>
        <v>47196</v>
      </c>
      <c r="F3451" s="219">
        <f xml:space="preserve"> InpC!$F$28</f>
        <v>4</v>
      </c>
      <c r="G3451" s="217">
        <f t="shared" si="265"/>
        <v>2029</v>
      </c>
      <c r="H3451" s="216">
        <v>5.6692656886906612</v>
      </c>
      <c r="I3451" s="216">
        <v>6.2632283759206375</v>
      </c>
      <c r="J3451" s="194">
        <f t="shared" si="266"/>
        <v>5.9662470323056489</v>
      </c>
      <c r="K3451" s="219">
        <f>InpC!$F$55*100</f>
        <v>0.15</v>
      </c>
      <c r="L3451" s="219">
        <f>InpC!$F$64*100</f>
        <v>0</v>
      </c>
      <c r="M3451" s="194">
        <f t="shared" si="267"/>
        <v>5.8162470323056485</v>
      </c>
      <c r="N3451" s="194">
        <f t="shared" si="268"/>
        <v>5.8162470323056485</v>
      </c>
    </row>
    <row r="3452" spans="5:14" x14ac:dyDescent="0.25">
      <c r="E3452" s="220">
        <f t="shared" si="269"/>
        <v>47197</v>
      </c>
      <c r="F3452" s="219">
        <f xml:space="preserve"> InpC!$F$28</f>
        <v>4</v>
      </c>
      <c r="G3452" s="217">
        <f t="shared" si="265"/>
        <v>2029</v>
      </c>
      <c r="H3452" s="216">
        <v>5.6695885734941998</v>
      </c>
      <c r="I3452" s="216">
        <v>6.2635521669130334</v>
      </c>
      <c r="J3452" s="194">
        <f t="shared" si="266"/>
        <v>5.9665703702036161</v>
      </c>
      <c r="K3452" s="219">
        <f>InpC!$F$55*100</f>
        <v>0.15</v>
      </c>
      <c r="L3452" s="219">
        <f>InpC!$F$64*100</f>
        <v>0</v>
      </c>
      <c r="M3452" s="194">
        <f t="shared" si="267"/>
        <v>5.8165703702036158</v>
      </c>
      <c r="N3452" s="194">
        <f t="shared" si="268"/>
        <v>5.8165703702036158</v>
      </c>
    </row>
    <row r="3453" spans="5:14" x14ac:dyDescent="0.25">
      <c r="E3453" s="220">
        <f t="shared" si="269"/>
        <v>47198</v>
      </c>
      <c r="F3453" s="219">
        <f xml:space="preserve"> InpC!$F$28</f>
        <v>4</v>
      </c>
      <c r="G3453" s="217">
        <f t="shared" si="265"/>
        <v>2029</v>
      </c>
      <c r="H3453" s="216">
        <v>5.6699113929496336</v>
      </c>
      <c r="I3453" s="216">
        <v>6.2638758923726501</v>
      </c>
      <c r="J3453" s="194">
        <f t="shared" si="266"/>
        <v>5.9668936426611419</v>
      </c>
      <c r="K3453" s="219">
        <f>InpC!$F$55*100</f>
        <v>0.15</v>
      </c>
      <c r="L3453" s="219">
        <f>InpC!$F$64*100</f>
        <v>0</v>
      </c>
      <c r="M3453" s="194">
        <f t="shared" si="267"/>
        <v>5.8168936426611415</v>
      </c>
      <c r="N3453" s="194">
        <f t="shared" si="268"/>
        <v>5.8168936426611415</v>
      </c>
    </row>
    <row r="3454" spans="5:14" x14ac:dyDescent="0.25">
      <c r="E3454" s="220">
        <f t="shared" si="269"/>
        <v>47199</v>
      </c>
      <c r="F3454" s="219">
        <f xml:space="preserve"> InpC!$F$28</f>
        <v>4</v>
      </c>
      <c r="G3454" s="217">
        <f t="shared" si="265"/>
        <v>2029</v>
      </c>
      <c r="H3454" s="216">
        <v>5.6702341431945413</v>
      </c>
      <c r="I3454" s="216">
        <v>6.2641995484260526</v>
      </c>
      <c r="J3454" s="194">
        <f t="shared" si="266"/>
        <v>5.967216845810297</v>
      </c>
      <c r="K3454" s="219">
        <f>InpC!$F$55*100</f>
        <v>0.15</v>
      </c>
      <c r="L3454" s="219">
        <f>InpC!$F$64*100</f>
        <v>0</v>
      </c>
      <c r="M3454" s="194">
        <f t="shared" si="267"/>
        <v>5.8172168458102966</v>
      </c>
      <c r="N3454" s="194">
        <f t="shared" si="268"/>
        <v>5.8172168458102966</v>
      </c>
    </row>
    <row r="3455" spans="5:14" x14ac:dyDescent="0.25">
      <c r="E3455" s="220">
        <f t="shared" si="269"/>
        <v>47200</v>
      </c>
      <c r="F3455" s="219">
        <f xml:space="preserve"> InpC!$F$28</f>
        <v>4</v>
      </c>
      <c r="G3455" s="217">
        <f t="shared" si="265"/>
        <v>2029</v>
      </c>
      <c r="H3455" s="216">
        <v>5.6705568813138818</v>
      </c>
      <c r="I3455" s="216">
        <v>6.2645231923185163</v>
      </c>
      <c r="J3455" s="194">
        <f t="shared" si="266"/>
        <v>5.9675400368161995</v>
      </c>
      <c r="K3455" s="219">
        <f>InpC!$F$55*100</f>
        <v>0.15</v>
      </c>
      <c r="L3455" s="219">
        <f>InpC!$F$64*100</f>
        <v>0</v>
      </c>
      <c r="M3455" s="194">
        <f t="shared" si="267"/>
        <v>5.8175400368161991</v>
      </c>
      <c r="N3455" s="194">
        <f t="shared" si="268"/>
        <v>5.8175400368161991</v>
      </c>
    </row>
    <row r="3456" spans="5:14" x14ac:dyDescent="0.25">
      <c r="E3456" s="220">
        <f t="shared" si="269"/>
        <v>47203</v>
      </c>
      <c r="F3456" s="219">
        <f xml:space="preserve"> InpC!$F$28</f>
        <v>4</v>
      </c>
      <c r="G3456" s="217">
        <f t="shared" si="265"/>
        <v>2029</v>
      </c>
      <c r="H3456" s="216">
        <v>5.6715243744901667</v>
      </c>
      <c r="I3456" s="216">
        <v>6.265493400781752</v>
      </c>
      <c r="J3456" s="194">
        <f t="shared" si="266"/>
        <v>5.9685088876359593</v>
      </c>
      <c r="K3456" s="219">
        <f>InpC!$F$55*100</f>
        <v>0.15</v>
      </c>
      <c r="L3456" s="219">
        <f>InpC!$F$64*100</f>
        <v>0</v>
      </c>
      <c r="M3456" s="194">
        <f t="shared" si="267"/>
        <v>5.818508887635959</v>
      </c>
      <c r="N3456" s="194">
        <f t="shared" si="268"/>
        <v>5.818508887635959</v>
      </c>
    </row>
    <row r="3457" spans="5:14" x14ac:dyDescent="0.25">
      <c r="E3457" s="220">
        <f t="shared" si="269"/>
        <v>47204</v>
      </c>
      <c r="F3457" s="219">
        <f xml:space="preserve"> InpC!$F$28</f>
        <v>4</v>
      </c>
      <c r="G3457" s="217">
        <f t="shared" si="265"/>
        <v>2029</v>
      </c>
      <c r="H3457" s="216">
        <v>5.6718467207423684</v>
      </c>
      <c r="I3457" s="216">
        <v>6.2658166517017388</v>
      </c>
      <c r="J3457" s="194">
        <f t="shared" si="266"/>
        <v>5.9688316862220532</v>
      </c>
      <c r="K3457" s="219">
        <f>InpC!$F$55*100</f>
        <v>0.15</v>
      </c>
      <c r="L3457" s="219">
        <f>InpC!$F$64*100</f>
        <v>0</v>
      </c>
      <c r="M3457" s="194">
        <f t="shared" si="267"/>
        <v>5.8188316862220528</v>
      </c>
      <c r="N3457" s="194">
        <f t="shared" si="268"/>
        <v>5.8188316862220528</v>
      </c>
    </row>
    <row r="3458" spans="5:14" x14ac:dyDescent="0.25">
      <c r="E3458" s="220">
        <f t="shared" si="269"/>
        <v>47205</v>
      </c>
      <c r="F3458" s="219">
        <f xml:space="preserve"> InpC!$F$28</f>
        <v>4</v>
      </c>
      <c r="G3458" s="217">
        <f t="shared" si="265"/>
        <v>2029</v>
      </c>
      <c r="H3458" s="216">
        <v>5.6721689746083825</v>
      </c>
      <c r="I3458" s="216">
        <v>6.2661398099748356</v>
      </c>
      <c r="J3458" s="194">
        <f t="shared" si="266"/>
        <v>5.9691543922916086</v>
      </c>
      <c r="K3458" s="219">
        <f>InpC!$F$55*100</f>
        <v>0.15</v>
      </c>
      <c r="L3458" s="219">
        <f>InpC!$F$64*100</f>
        <v>0</v>
      </c>
      <c r="M3458" s="194">
        <f t="shared" si="267"/>
        <v>5.8191543922916082</v>
      </c>
      <c r="N3458" s="194">
        <f t="shared" si="268"/>
        <v>5.8191543922916082</v>
      </c>
    </row>
    <row r="3459" spans="5:14" x14ac:dyDescent="0.25">
      <c r="E3459" s="220">
        <f t="shared" si="269"/>
        <v>47206</v>
      </c>
      <c r="F3459" s="219">
        <f xml:space="preserve"> InpC!$F$28</f>
        <v>4</v>
      </c>
      <c r="G3459" s="217">
        <f t="shared" si="265"/>
        <v>2029</v>
      </c>
      <c r="H3459" s="216">
        <v>5.6724911322253879</v>
      </c>
      <c r="I3459" s="216">
        <v>6.2664628717275184</v>
      </c>
      <c r="J3459" s="194">
        <f t="shared" si="266"/>
        <v>5.9694770019764531</v>
      </c>
      <c r="K3459" s="219">
        <f>InpC!$F$55*100</f>
        <v>0.15</v>
      </c>
      <c r="L3459" s="219">
        <f>InpC!$F$64*100</f>
        <v>0</v>
      </c>
      <c r="M3459" s="194">
        <f t="shared" si="267"/>
        <v>5.8194770019764528</v>
      </c>
      <c r="N3459" s="194">
        <f t="shared" si="268"/>
        <v>5.8194770019764528</v>
      </c>
    </row>
    <row r="3460" spans="5:14" x14ac:dyDescent="0.25">
      <c r="E3460" s="220">
        <f t="shared" si="269"/>
        <v>47207</v>
      </c>
      <c r="F3460" s="219">
        <f xml:space="preserve"> InpC!$F$28</f>
        <v>4</v>
      </c>
      <c r="G3460" s="217">
        <f t="shared" si="265"/>
        <v>2029</v>
      </c>
      <c r="H3460" s="216">
        <v>5.672813189730741</v>
      </c>
      <c r="I3460" s="216">
        <v>6.2667858330861304</v>
      </c>
      <c r="J3460" s="194">
        <f t="shared" si="266"/>
        <v>5.9697995114084357</v>
      </c>
      <c r="K3460" s="219">
        <f>InpC!$F$55*100</f>
        <v>0.15</v>
      </c>
      <c r="L3460" s="219">
        <f>InpC!$F$64*100</f>
        <v>0</v>
      </c>
      <c r="M3460" s="194">
        <f t="shared" si="267"/>
        <v>5.8197995114084353</v>
      </c>
      <c r="N3460" s="194">
        <f t="shared" si="268"/>
        <v>5.8197995114084353</v>
      </c>
    </row>
    <row r="3461" spans="5:14" x14ac:dyDescent="0.25">
      <c r="E3461" s="220">
        <f t="shared" si="269"/>
        <v>47210</v>
      </c>
      <c r="F3461" s="219">
        <f xml:space="preserve"> InpC!$F$28</f>
        <v>4</v>
      </c>
      <c r="G3461" s="217">
        <f t="shared" si="265"/>
        <v>2030</v>
      </c>
      <c r="H3461" s="216">
        <v>5.6737787226158964</v>
      </c>
      <c r="I3461" s="216">
        <v>6.2677540757277272</v>
      </c>
      <c r="J3461" s="194">
        <f t="shared" si="266"/>
        <v>5.9707663991718114</v>
      </c>
      <c r="K3461" s="219">
        <f>InpC!$F$55*100</f>
        <v>0.15</v>
      </c>
      <c r="L3461" s="219">
        <f>InpC!$F$64*100</f>
        <v>0</v>
      </c>
      <c r="M3461" s="194">
        <f t="shared" si="267"/>
        <v>5.820766399171811</v>
      </c>
      <c r="N3461" s="194">
        <f t="shared" si="268"/>
        <v>5.820766399171811</v>
      </c>
    </row>
    <row r="3462" spans="5:14" x14ac:dyDescent="0.25">
      <c r="E3462" s="220">
        <f t="shared" si="269"/>
        <v>47211</v>
      </c>
      <c r="F3462" s="219">
        <f xml:space="preserve"> InpC!$F$28</f>
        <v>4</v>
      </c>
      <c r="G3462" s="217">
        <f t="shared" si="265"/>
        <v>2030</v>
      </c>
      <c r="H3462" s="216">
        <v>5.6741003410460289</v>
      </c>
      <c r="I3462" s="216">
        <v>6.2680765967733976</v>
      </c>
      <c r="J3462" s="194">
        <f t="shared" si="266"/>
        <v>5.9710884689097128</v>
      </c>
      <c r="K3462" s="219">
        <f>InpC!$F$55*100</f>
        <v>0.15</v>
      </c>
      <c r="L3462" s="219">
        <f>InpC!$F$64*100</f>
        <v>0</v>
      </c>
      <c r="M3462" s="194">
        <f t="shared" si="267"/>
        <v>5.8210884689097124</v>
      </c>
      <c r="N3462" s="194">
        <f t="shared" si="268"/>
        <v>5.8210884689097124</v>
      </c>
    </row>
    <row r="3463" spans="5:14" x14ac:dyDescent="0.25">
      <c r="E3463" s="220">
        <f t="shared" si="269"/>
        <v>47212</v>
      </c>
      <c r="F3463" s="219">
        <f xml:space="preserve"> InpC!$F$28</f>
        <v>4</v>
      </c>
      <c r="G3463" s="217">
        <f t="shared" ref="G3463:G3526" si="270">YEAR(E3463) + IF(MONTH(E3463) &gt;= F3463, 1, 0)</f>
        <v>2030</v>
      </c>
      <c r="H3463" s="216">
        <v>5.6744218400505586</v>
      </c>
      <c r="I3463" s="216">
        <v>6.2683989980569121</v>
      </c>
      <c r="J3463" s="194">
        <f t="shared" ref="J3463:J3526" si="271">IFERROR(AVERAGE(H3463:I3463),"")</f>
        <v>5.9714104190537354</v>
      </c>
      <c r="K3463" s="219">
        <f>InpC!$F$55*100</f>
        <v>0.15</v>
      </c>
      <c r="L3463" s="219">
        <f>InpC!$F$64*100</f>
        <v>0</v>
      </c>
      <c r="M3463" s="194">
        <f t="shared" ref="M3463:M3526" si="272" xml:space="preserve"> IFERROR(J3463 - K3463,"")</f>
        <v>5.821410419053735</v>
      </c>
      <c r="N3463" s="194">
        <f t="shared" ref="N3463:N3526" si="273">IFERROR(J3463-K3463+L3463,"")</f>
        <v>5.821410419053735</v>
      </c>
    </row>
    <row r="3464" spans="5:14" x14ac:dyDescent="0.25">
      <c r="E3464" s="220">
        <f t="shared" ref="E3464:E3527" si="274">WORKDAY(E3463,1,)</f>
        <v>47213</v>
      </c>
      <c r="F3464" s="219">
        <f xml:space="preserve"> InpC!$F$28</f>
        <v>4</v>
      </c>
      <c r="G3464" s="217">
        <f t="shared" si="270"/>
        <v>2030</v>
      </c>
      <c r="H3464" s="216">
        <v>5.6747432157665756</v>
      </c>
      <c r="I3464" s="216">
        <v>6.2687212757045474</v>
      </c>
      <c r="J3464" s="194">
        <f t="shared" si="271"/>
        <v>5.9717322457355611</v>
      </c>
      <c r="K3464" s="219">
        <f>InpC!$F$55*100</f>
        <v>0.15</v>
      </c>
      <c r="L3464" s="219">
        <f>InpC!$F$64*100</f>
        <v>0</v>
      </c>
      <c r="M3464" s="194">
        <f t="shared" si="272"/>
        <v>5.8217322457355607</v>
      </c>
      <c r="N3464" s="194">
        <f t="shared" si="273"/>
        <v>5.8217322457355607</v>
      </c>
    </row>
    <row r="3465" spans="5:14" x14ac:dyDescent="0.25">
      <c r="E3465" s="220">
        <f t="shared" si="274"/>
        <v>47214</v>
      </c>
      <c r="F3465" s="219">
        <f xml:space="preserve"> InpC!$F$28</f>
        <v>4</v>
      </c>
      <c r="G3465" s="217">
        <f t="shared" si="270"/>
        <v>2030</v>
      </c>
      <c r="H3465" s="216">
        <v>5.6750644643312809</v>
      </c>
      <c r="I3465" s="216">
        <v>6.2690434258426242</v>
      </c>
      <c r="J3465" s="194">
        <f t="shared" si="271"/>
        <v>5.9720539450869525</v>
      </c>
      <c r="K3465" s="219">
        <f>InpC!$F$55*100</f>
        <v>0.15</v>
      </c>
      <c r="L3465" s="219">
        <f>InpC!$F$64*100</f>
        <v>0</v>
      </c>
      <c r="M3465" s="194">
        <f t="shared" si="272"/>
        <v>5.8220539450869522</v>
      </c>
      <c r="N3465" s="194">
        <f t="shared" si="273"/>
        <v>5.8220539450869522</v>
      </c>
    </row>
    <row r="3466" spans="5:14" x14ac:dyDescent="0.25">
      <c r="E3466" s="220">
        <f t="shared" si="274"/>
        <v>47217</v>
      </c>
      <c r="F3466" s="219">
        <f xml:space="preserve"> InpC!$F$28</f>
        <v>4</v>
      </c>
      <c r="G3466" s="217">
        <f t="shared" si="270"/>
        <v>2030</v>
      </c>
      <c r="H3466" s="216">
        <v>5.6760273472151512</v>
      </c>
      <c r="I3466" s="216">
        <v>6.270009011016997</v>
      </c>
      <c r="J3466" s="194">
        <f t="shared" si="271"/>
        <v>5.9730181791160746</v>
      </c>
      <c r="K3466" s="219">
        <f>InpC!$F$55*100</f>
        <v>0.15</v>
      </c>
      <c r="L3466" s="219">
        <f>InpC!$F$64*100</f>
        <v>0</v>
      </c>
      <c r="M3466" s="194">
        <f t="shared" si="272"/>
        <v>5.8230181791160742</v>
      </c>
      <c r="N3466" s="194">
        <f t="shared" si="273"/>
        <v>5.8230181791160742</v>
      </c>
    </row>
    <row r="3467" spans="5:14" x14ac:dyDescent="0.25">
      <c r="E3467" s="220">
        <f t="shared" si="274"/>
        <v>47218</v>
      </c>
      <c r="F3467" s="219">
        <f xml:space="preserve"> InpC!$F$28</f>
        <v>4</v>
      </c>
      <c r="G3467" s="217">
        <f t="shared" si="270"/>
        <v>2030</v>
      </c>
      <c r="H3467" s="216">
        <v>5.6763480485450435</v>
      </c>
      <c r="I3467" s="216">
        <v>6.2703306123790048</v>
      </c>
      <c r="J3467" s="194">
        <f t="shared" si="271"/>
        <v>5.9733393304620241</v>
      </c>
      <c r="K3467" s="219">
        <f>InpC!$F$55*100</f>
        <v>0.15</v>
      </c>
      <c r="L3467" s="219">
        <f>InpC!$F$64*100</f>
        <v>0</v>
      </c>
      <c r="M3467" s="194">
        <f t="shared" si="272"/>
        <v>5.8233393304620238</v>
      </c>
      <c r="N3467" s="194">
        <f t="shared" si="273"/>
        <v>5.8233393304620238</v>
      </c>
    </row>
    <row r="3468" spans="5:14" x14ac:dyDescent="0.25">
      <c r="E3468" s="220">
        <f t="shared" si="274"/>
        <v>47219</v>
      </c>
      <c r="F3468" s="219">
        <f xml:space="preserve"> InpC!$F$28</f>
        <v>4</v>
      </c>
      <c r="G3468" s="217">
        <f t="shared" si="270"/>
        <v>2030</v>
      </c>
      <c r="H3468" s="216">
        <v>5.6766686034087854</v>
      </c>
      <c r="I3468" s="216">
        <v>6.2706520668624144</v>
      </c>
      <c r="J3468" s="194">
        <f t="shared" si="271"/>
        <v>5.9736603351355999</v>
      </c>
      <c r="K3468" s="219">
        <f>InpC!$F$55*100</f>
        <v>0.15</v>
      </c>
      <c r="L3468" s="219">
        <f>InpC!$F$64*100</f>
        <v>0</v>
      </c>
      <c r="M3468" s="194">
        <f t="shared" si="272"/>
        <v>5.8236603351355996</v>
      </c>
      <c r="N3468" s="194">
        <f t="shared" si="273"/>
        <v>5.8236603351355996</v>
      </c>
    </row>
    <row r="3469" spans="5:14" x14ac:dyDescent="0.25">
      <c r="E3469" s="220">
        <f t="shared" si="274"/>
        <v>47220</v>
      </c>
      <c r="F3469" s="219">
        <f xml:space="preserve"> InpC!$F$28</f>
        <v>4</v>
      </c>
      <c r="G3469" s="217">
        <f t="shared" si="270"/>
        <v>2030</v>
      </c>
      <c r="H3469" s="216">
        <v>5.6769890690457903</v>
      </c>
      <c r="I3469" s="216">
        <v>6.2709734318673993</v>
      </c>
      <c r="J3469" s="194">
        <f t="shared" si="271"/>
        <v>5.9739812504565943</v>
      </c>
      <c r="K3469" s="219">
        <f>InpC!$F$55*100</f>
        <v>0.15</v>
      </c>
      <c r="L3469" s="219">
        <f>InpC!$F$64*100</f>
        <v>0</v>
      </c>
      <c r="M3469" s="194">
        <f t="shared" si="272"/>
        <v>5.823981250456594</v>
      </c>
      <c r="N3469" s="194">
        <f t="shared" si="273"/>
        <v>5.823981250456594</v>
      </c>
    </row>
    <row r="3470" spans="5:14" x14ac:dyDescent="0.25">
      <c r="E3470" s="220">
        <f t="shared" si="274"/>
        <v>47221</v>
      </c>
      <c r="F3470" s="219">
        <f xml:space="preserve"> InpC!$F$28</f>
        <v>4</v>
      </c>
      <c r="G3470" s="217">
        <f t="shared" si="270"/>
        <v>2030</v>
      </c>
      <c r="H3470" s="216">
        <v>5.6773092581146933</v>
      </c>
      <c r="I3470" s="216">
        <v>6.2712945195267045</v>
      </c>
      <c r="J3470" s="194">
        <f t="shared" si="271"/>
        <v>5.9743018888206993</v>
      </c>
      <c r="K3470" s="219">
        <f>InpC!$F$55*100</f>
        <v>0.15</v>
      </c>
      <c r="L3470" s="219">
        <f>InpC!$F$64*100</f>
        <v>0</v>
      </c>
      <c r="M3470" s="194">
        <f t="shared" si="272"/>
        <v>5.824301888820699</v>
      </c>
      <c r="N3470" s="194">
        <f t="shared" si="273"/>
        <v>5.824301888820699</v>
      </c>
    </row>
    <row r="3471" spans="5:14" x14ac:dyDescent="0.25">
      <c r="E3471" s="220">
        <f t="shared" si="274"/>
        <v>47224</v>
      </c>
      <c r="F3471" s="219">
        <f xml:space="preserve"> InpC!$F$28</f>
        <v>4</v>
      </c>
      <c r="G3471" s="217">
        <f t="shared" si="270"/>
        <v>2030</v>
      </c>
      <c r="H3471" s="216">
        <v>5.6782691064583002</v>
      </c>
      <c r="I3471" s="216">
        <v>6.2722570616159157</v>
      </c>
      <c r="J3471" s="194">
        <f t="shared" si="271"/>
        <v>5.9752630840371079</v>
      </c>
      <c r="K3471" s="219">
        <f>InpC!$F$55*100</f>
        <v>0.15</v>
      </c>
      <c r="L3471" s="219">
        <f>InpC!$F$64*100</f>
        <v>0</v>
      </c>
      <c r="M3471" s="194">
        <f t="shared" si="272"/>
        <v>5.8252630840371076</v>
      </c>
      <c r="N3471" s="194">
        <f t="shared" si="273"/>
        <v>5.8252630840371076</v>
      </c>
    </row>
    <row r="3472" spans="5:14" x14ac:dyDescent="0.25">
      <c r="E3472" s="220">
        <f t="shared" si="274"/>
        <v>47225</v>
      </c>
      <c r="F3472" s="219">
        <f xml:space="preserve"> InpC!$F$28</f>
        <v>4</v>
      </c>
      <c r="G3472" s="217">
        <f t="shared" si="270"/>
        <v>2030</v>
      </c>
      <c r="H3472" s="216">
        <v>5.6785886401267582</v>
      </c>
      <c r="I3472" s="216">
        <v>6.272577492030007</v>
      </c>
      <c r="J3472" s="194">
        <f t="shared" si="271"/>
        <v>5.9755830660783822</v>
      </c>
      <c r="K3472" s="219">
        <f>InpC!$F$55*100</f>
        <v>0.15</v>
      </c>
      <c r="L3472" s="219">
        <f>InpC!$F$64*100</f>
        <v>0</v>
      </c>
      <c r="M3472" s="194">
        <f t="shared" si="272"/>
        <v>5.8255830660783818</v>
      </c>
      <c r="N3472" s="194">
        <f t="shared" si="273"/>
        <v>5.8255830660783818</v>
      </c>
    </row>
    <row r="3473" spans="5:14" x14ac:dyDescent="0.25">
      <c r="E3473" s="220">
        <f t="shared" si="274"/>
        <v>47226</v>
      </c>
      <c r="F3473" s="219">
        <f xml:space="preserve"> InpC!$F$28</f>
        <v>4</v>
      </c>
      <c r="G3473" s="217">
        <f t="shared" si="270"/>
        <v>2030</v>
      </c>
      <c r="H3473" s="216">
        <v>5.6789080615610388</v>
      </c>
      <c r="I3473" s="216">
        <v>6.2728978098935739</v>
      </c>
      <c r="J3473" s="194">
        <f t="shared" si="271"/>
        <v>5.9759029357273068</v>
      </c>
      <c r="K3473" s="219">
        <f>InpC!$F$55*100</f>
        <v>0.15</v>
      </c>
      <c r="L3473" s="219">
        <f>InpC!$F$64*100</f>
        <v>0</v>
      </c>
      <c r="M3473" s="194">
        <f t="shared" si="272"/>
        <v>5.8259029357273064</v>
      </c>
      <c r="N3473" s="194">
        <f t="shared" si="273"/>
        <v>5.8259029357273064</v>
      </c>
    </row>
    <row r="3474" spans="5:14" x14ac:dyDescent="0.25">
      <c r="E3474" s="220">
        <f t="shared" si="274"/>
        <v>47227</v>
      </c>
      <c r="F3474" s="219">
        <f xml:space="preserve"> InpC!$F$28</f>
        <v>4</v>
      </c>
      <c r="G3474" s="217">
        <f t="shared" si="270"/>
        <v>2030</v>
      </c>
      <c r="H3474" s="216">
        <v>5.6792273360882106</v>
      </c>
      <c r="I3474" s="216">
        <v>6.2732179804364074</v>
      </c>
      <c r="J3474" s="194">
        <f t="shared" si="271"/>
        <v>5.9762226582623086</v>
      </c>
      <c r="K3474" s="219">
        <f>InpC!$F$55*100</f>
        <v>0.15</v>
      </c>
      <c r="L3474" s="219">
        <f>InpC!$F$64*100</f>
        <v>0</v>
      </c>
      <c r="M3474" s="194">
        <f t="shared" si="272"/>
        <v>5.8262226582623082</v>
      </c>
      <c r="N3474" s="194">
        <f t="shared" si="273"/>
        <v>5.8262226582623082</v>
      </c>
    </row>
    <row r="3475" spans="5:14" x14ac:dyDescent="0.25">
      <c r="E3475" s="220">
        <f t="shared" si="274"/>
        <v>47228</v>
      </c>
      <c r="F3475" s="219">
        <f xml:space="preserve"> InpC!$F$28</f>
        <v>4</v>
      </c>
      <c r="G3475" s="217">
        <f t="shared" si="270"/>
        <v>2030</v>
      </c>
      <c r="H3475" s="216">
        <v>5.6795463989171013</v>
      </c>
      <c r="I3475" s="216">
        <v>6.2735379386855028</v>
      </c>
      <c r="J3475" s="194">
        <f t="shared" si="271"/>
        <v>5.9765421688013021</v>
      </c>
      <c r="K3475" s="219">
        <f>InpC!$F$55*100</f>
        <v>0.15</v>
      </c>
      <c r="L3475" s="219">
        <f>InpC!$F$64*100</f>
        <v>0</v>
      </c>
      <c r="M3475" s="194">
        <f t="shared" si="272"/>
        <v>5.8265421688013017</v>
      </c>
      <c r="N3475" s="194">
        <f t="shared" si="273"/>
        <v>5.8265421688013017</v>
      </c>
    </row>
    <row r="3476" spans="5:14" x14ac:dyDescent="0.25">
      <c r="E3476" s="220">
        <f t="shared" si="274"/>
        <v>47231</v>
      </c>
      <c r="F3476" s="219">
        <f xml:space="preserve"> InpC!$F$28</f>
        <v>4</v>
      </c>
      <c r="G3476" s="217">
        <f t="shared" si="270"/>
        <v>2030</v>
      </c>
      <c r="H3476" s="216">
        <v>5.6805024307294616</v>
      </c>
      <c r="I3476" s="216">
        <v>6.2744966535042579</v>
      </c>
      <c r="J3476" s="194">
        <f t="shared" si="271"/>
        <v>5.9774995421168597</v>
      </c>
      <c r="K3476" s="219">
        <f>InpC!$F$55*100</f>
        <v>0.15</v>
      </c>
      <c r="L3476" s="219">
        <f>InpC!$F$64*100</f>
        <v>0</v>
      </c>
      <c r="M3476" s="194">
        <f t="shared" si="272"/>
        <v>5.8274995421168594</v>
      </c>
      <c r="N3476" s="194">
        <f t="shared" si="273"/>
        <v>5.8274995421168594</v>
      </c>
    </row>
    <row r="3477" spans="5:14" x14ac:dyDescent="0.25">
      <c r="E3477" s="220">
        <f t="shared" si="274"/>
        <v>47232</v>
      </c>
      <c r="F3477" s="219">
        <f xml:space="preserve"> InpC!$F$28</f>
        <v>4</v>
      </c>
      <c r="G3477" s="217">
        <f t="shared" si="270"/>
        <v>2030</v>
      </c>
      <c r="H3477" s="216">
        <v>5.6808207299891889</v>
      </c>
      <c r="I3477" s="216">
        <v>6.2748158460359305</v>
      </c>
      <c r="J3477" s="194">
        <f t="shared" si="271"/>
        <v>5.9778182880125597</v>
      </c>
      <c r="K3477" s="219">
        <f>InpC!$F$55*100</f>
        <v>0.15</v>
      </c>
      <c r="L3477" s="219">
        <f>InpC!$F$64*100</f>
        <v>0</v>
      </c>
      <c r="M3477" s="194">
        <f t="shared" si="272"/>
        <v>5.8278182880125593</v>
      </c>
      <c r="N3477" s="194">
        <f t="shared" si="273"/>
        <v>5.8278182880125593</v>
      </c>
    </row>
    <row r="3478" spans="5:14" x14ac:dyDescent="0.25">
      <c r="E3478" s="220">
        <f t="shared" si="274"/>
        <v>47233</v>
      </c>
      <c r="F3478" s="219">
        <f xml:space="preserve"> InpC!$F$28</f>
        <v>4</v>
      </c>
      <c r="G3478" s="217">
        <f t="shared" si="270"/>
        <v>2030</v>
      </c>
      <c r="H3478" s="216">
        <v>5.6811388591608836</v>
      </c>
      <c r="I3478" s="216">
        <v>6.2751348680008423</v>
      </c>
      <c r="J3478" s="194">
        <f t="shared" si="271"/>
        <v>5.9781368635808629</v>
      </c>
      <c r="K3478" s="219">
        <f>InpC!$F$55*100</f>
        <v>0.15</v>
      </c>
      <c r="L3478" s="219">
        <f>InpC!$F$64*100</f>
        <v>0</v>
      </c>
      <c r="M3478" s="194">
        <f t="shared" si="272"/>
        <v>5.8281368635808626</v>
      </c>
      <c r="N3478" s="194">
        <f t="shared" si="273"/>
        <v>5.8281368635808626</v>
      </c>
    </row>
    <row r="3479" spans="5:14" x14ac:dyDescent="0.25">
      <c r="E3479" s="220">
        <f t="shared" si="274"/>
        <v>47234</v>
      </c>
      <c r="F3479" s="219">
        <f xml:space="preserve"> InpC!$F$28</f>
        <v>4</v>
      </c>
      <c r="G3479" s="217">
        <f t="shared" si="270"/>
        <v>2030</v>
      </c>
      <c r="H3479" s="216">
        <v>5.6814567228187896</v>
      </c>
      <c r="I3479" s="216">
        <v>6.2754536237054959</v>
      </c>
      <c r="J3479" s="194">
        <f t="shared" si="271"/>
        <v>5.9784551732621427</v>
      </c>
      <c r="K3479" s="219">
        <f>InpC!$F$55*100</f>
        <v>0.15</v>
      </c>
      <c r="L3479" s="219">
        <f>InpC!$F$64*100</f>
        <v>0</v>
      </c>
      <c r="M3479" s="194">
        <f t="shared" si="272"/>
        <v>5.8284551732621424</v>
      </c>
      <c r="N3479" s="194">
        <f t="shared" si="273"/>
        <v>5.8284551732621424</v>
      </c>
    </row>
    <row r="3480" spans="5:14" x14ac:dyDescent="0.25">
      <c r="E3480" s="220">
        <f t="shared" si="274"/>
        <v>47235</v>
      </c>
      <c r="F3480" s="219">
        <f xml:space="preserve"> InpC!$F$28</f>
        <v>4</v>
      </c>
      <c r="G3480" s="217">
        <f t="shared" si="270"/>
        <v>2030</v>
      </c>
      <c r="H3480" s="216">
        <v>5.6817744088366595</v>
      </c>
      <c r="I3480" s="216">
        <v>6.2757722012703132</v>
      </c>
      <c r="J3480" s="194">
        <f t="shared" si="271"/>
        <v>5.9787733050534868</v>
      </c>
      <c r="K3480" s="219">
        <f>InpC!$F$55*100</f>
        <v>0.15</v>
      </c>
      <c r="L3480" s="219">
        <f>InpC!$F$64*100</f>
        <v>0</v>
      </c>
      <c r="M3480" s="194">
        <f t="shared" si="272"/>
        <v>5.8287733050534865</v>
      </c>
      <c r="N3480" s="194">
        <f t="shared" si="273"/>
        <v>5.8287733050534865</v>
      </c>
    </row>
    <row r="3481" spans="5:14" x14ac:dyDescent="0.25">
      <c r="E3481" s="220">
        <f t="shared" si="274"/>
        <v>47238</v>
      </c>
      <c r="F3481" s="219">
        <f xml:space="preserve"> InpC!$F$28</f>
        <v>4</v>
      </c>
      <c r="G3481" s="217">
        <f t="shared" si="270"/>
        <v>2030</v>
      </c>
      <c r="H3481" s="216">
        <v>5.6827261784169192</v>
      </c>
      <c r="I3481" s="216">
        <v>6.276726641867314</v>
      </c>
      <c r="J3481" s="194">
        <f t="shared" si="271"/>
        <v>5.979726410142117</v>
      </c>
      <c r="K3481" s="219">
        <f>InpC!$F$55*100</f>
        <v>0.15</v>
      </c>
      <c r="L3481" s="219">
        <f>InpC!$F$64*100</f>
        <v>0</v>
      </c>
      <c r="M3481" s="194">
        <f t="shared" si="272"/>
        <v>5.8297264101421167</v>
      </c>
      <c r="N3481" s="194">
        <f t="shared" si="273"/>
        <v>5.8297264101421167</v>
      </c>
    </row>
    <row r="3482" spans="5:14" x14ac:dyDescent="0.25">
      <c r="E3482" s="220">
        <f t="shared" si="274"/>
        <v>47239</v>
      </c>
      <c r="F3482" s="219">
        <f xml:space="preserve"> InpC!$F$28</f>
        <v>4</v>
      </c>
      <c r="G3482" s="217">
        <f t="shared" si="270"/>
        <v>2030</v>
      </c>
      <c r="H3482" s="216">
        <v>5.6830429926915338</v>
      </c>
      <c r="I3482" s="216">
        <v>6.277044345237015</v>
      </c>
      <c r="J3482" s="194">
        <f t="shared" si="271"/>
        <v>5.9800436689642744</v>
      </c>
      <c r="K3482" s="219">
        <f>InpC!$F$55*100</f>
        <v>0.15</v>
      </c>
      <c r="L3482" s="219">
        <f>InpC!$F$64*100</f>
        <v>0</v>
      </c>
      <c r="M3482" s="194">
        <f t="shared" si="272"/>
        <v>5.8300436689642741</v>
      </c>
      <c r="N3482" s="194">
        <f t="shared" si="273"/>
        <v>5.8300436689642741</v>
      </c>
    </row>
    <row r="3483" spans="5:14" x14ac:dyDescent="0.25">
      <c r="E3483" s="220">
        <f t="shared" si="274"/>
        <v>47240</v>
      </c>
      <c r="F3483" s="219">
        <f xml:space="preserve"> InpC!$F$28</f>
        <v>4</v>
      </c>
      <c r="G3483" s="217">
        <f t="shared" si="270"/>
        <v>2030</v>
      </c>
      <c r="H3483" s="216">
        <v>5.6833595793717384</v>
      </c>
      <c r="I3483" s="216">
        <v>6.2773618203723514</v>
      </c>
      <c r="J3483" s="194">
        <f t="shared" si="271"/>
        <v>5.9803606998720449</v>
      </c>
      <c r="K3483" s="219">
        <f>InpC!$F$55*100</f>
        <v>0.15</v>
      </c>
      <c r="L3483" s="219">
        <f>InpC!$F$64*100</f>
        <v>0</v>
      </c>
      <c r="M3483" s="194">
        <f t="shared" si="272"/>
        <v>5.8303606998720445</v>
      </c>
      <c r="N3483" s="194">
        <f t="shared" si="273"/>
        <v>5.8303606998720445</v>
      </c>
    </row>
    <row r="3484" spans="5:14" x14ac:dyDescent="0.25">
      <c r="E3484" s="220">
        <f t="shared" si="274"/>
        <v>47241</v>
      </c>
      <c r="F3484" s="219">
        <f xml:space="preserve"> InpC!$F$28</f>
        <v>4</v>
      </c>
      <c r="G3484" s="217">
        <f t="shared" si="270"/>
        <v>2030</v>
      </c>
      <c r="H3484" s="216">
        <v>5.6836759039564866</v>
      </c>
      <c r="I3484" s="216">
        <v>6.2776790326753096</v>
      </c>
      <c r="J3484" s="194">
        <f t="shared" si="271"/>
        <v>5.9806774683158981</v>
      </c>
      <c r="K3484" s="219">
        <f>InpC!$F$55*100</f>
        <v>0.15</v>
      </c>
      <c r="L3484" s="219">
        <f>InpC!$F$64*100</f>
        <v>0</v>
      </c>
      <c r="M3484" s="194">
        <f t="shared" si="272"/>
        <v>5.8306774683158977</v>
      </c>
      <c r="N3484" s="194">
        <f t="shared" si="273"/>
        <v>5.8306774683158977</v>
      </c>
    </row>
    <row r="3485" spans="5:14" x14ac:dyDescent="0.25">
      <c r="E3485" s="220">
        <f t="shared" si="274"/>
        <v>47242</v>
      </c>
      <c r="F3485" s="219">
        <f xml:space="preserve"> InpC!$F$28</f>
        <v>4</v>
      </c>
      <c r="G3485" s="217">
        <f t="shared" si="270"/>
        <v>2030</v>
      </c>
      <c r="H3485" s="216">
        <v>5.6839920238573649</v>
      </c>
      <c r="I3485" s="216">
        <v>6.2779960397186585</v>
      </c>
      <c r="J3485" s="194">
        <f t="shared" si="271"/>
        <v>5.9809940317880113</v>
      </c>
      <c r="K3485" s="219">
        <f>InpC!$F$55*100</f>
        <v>0.15</v>
      </c>
      <c r="L3485" s="219">
        <f>InpC!$F$64*100</f>
        <v>0</v>
      </c>
      <c r="M3485" s="194">
        <f t="shared" si="272"/>
        <v>5.8309940317880109</v>
      </c>
      <c r="N3485" s="194">
        <f t="shared" si="273"/>
        <v>5.8309940317880109</v>
      </c>
    </row>
    <row r="3486" spans="5:14" x14ac:dyDescent="0.25">
      <c r="E3486" s="220">
        <f t="shared" si="274"/>
        <v>47245</v>
      </c>
      <c r="F3486" s="219">
        <f xml:space="preserve"> InpC!$F$28</f>
        <v>4</v>
      </c>
      <c r="G3486" s="217">
        <f t="shared" si="270"/>
        <v>2030</v>
      </c>
      <c r="H3486" s="216">
        <v>5.6849389328184952</v>
      </c>
      <c r="I3486" s="216">
        <v>6.2789456060280191</v>
      </c>
      <c r="J3486" s="194">
        <f t="shared" si="271"/>
        <v>5.9819422694232571</v>
      </c>
      <c r="K3486" s="219">
        <f>InpC!$F$55*100</f>
        <v>0.15</v>
      </c>
      <c r="L3486" s="219">
        <f>InpC!$F$64*100</f>
        <v>0</v>
      </c>
      <c r="M3486" s="194">
        <f t="shared" si="272"/>
        <v>5.8319422694232568</v>
      </c>
      <c r="N3486" s="194">
        <f t="shared" si="273"/>
        <v>5.8319422694232568</v>
      </c>
    </row>
    <row r="3487" spans="5:14" x14ac:dyDescent="0.25">
      <c r="E3487" s="220">
        <f t="shared" si="274"/>
        <v>47246</v>
      </c>
      <c r="F3487" s="219">
        <f xml:space="preserve"> InpC!$F$28</f>
        <v>4</v>
      </c>
      <c r="G3487" s="217">
        <f t="shared" si="270"/>
        <v>2030</v>
      </c>
      <c r="H3487" s="216">
        <v>5.6852540880280245</v>
      </c>
      <c r="I3487" s="216">
        <v>6.2792616456674111</v>
      </c>
      <c r="J3487" s="194">
        <f t="shared" si="271"/>
        <v>5.9822578668477178</v>
      </c>
      <c r="K3487" s="219">
        <f>InpC!$F$55*100</f>
        <v>0.15</v>
      </c>
      <c r="L3487" s="219">
        <f>InpC!$F$64*100</f>
        <v>0</v>
      </c>
      <c r="M3487" s="194">
        <f t="shared" si="272"/>
        <v>5.8322578668477174</v>
      </c>
      <c r="N3487" s="194">
        <f t="shared" si="273"/>
        <v>5.8322578668477174</v>
      </c>
    </row>
    <row r="3488" spans="5:14" x14ac:dyDescent="0.25">
      <c r="E3488" s="220">
        <f t="shared" si="274"/>
        <v>47247</v>
      </c>
      <c r="F3488" s="219">
        <f xml:space="preserve"> InpC!$F$28</f>
        <v>4</v>
      </c>
      <c r="G3488" s="217">
        <f t="shared" si="270"/>
        <v>2030</v>
      </c>
      <c r="H3488" s="216">
        <v>5.6855689733678938</v>
      </c>
      <c r="I3488" s="216">
        <v>6.2795774146786165</v>
      </c>
      <c r="J3488" s="194">
        <f t="shared" si="271"/>
        <v>5.9825731940232547</v>
      </c>
      <c r="K3488" s="219">
        <f>InpC!$F$55*100</f>
        <v>0.15</v>
      </c>
      <c r="L3488" s="219">
        <f>InpC!$F$64*100</f>
        <v>0</v>
      </c>
      <c r="M3488" s="194">
        <f t="shared" si="272"/>
        <v>5.8325731940232544</v>
      </c>
      <c r="N3488" s="194">
        <f t="shared" si="273"/>
        <v>5.8325731940232544</v>
      </c>
    </row>
    <row r="3489" spans="5:14" x14ac:dyDescent="0.25">
      <c r="E3489" s="220">
        <f t="shared" si="274"/>
        <v>47248</v>
      </c>
      <c r="F3489" s="219">
        <f xml:space="preserve"> InpC!$F$28</f>
        <v>4</v>
      </c>
      <c r="G3489" s="217">
        <f t="shared" si="270"/>
        <v>2030</v>
      </c>
      <c r="H3489" s="216">
        <v>5.6858835848858424</v>
      </c>
      <c r="I3489" s="216">
        <v>6.2798929090980726</v>
      </c>
      <c r="J3489" s="194">
        <f t="shared" si="271"/>
        <v>5.9828882469919575</v>
      </c>
      <c r="K3489" s="219">
        <f>InpC!$F$55*100</f>
        <v>0.15</v>
      </c>
      <c r="L3489" s="219">
        <f>InpC!$F$64*100</f>
        <v>0</v>
      </c>
      <c r="M3489" s="194">
        <f t="shared" si="272"/>
        <v>5.8328882469919572</v>
      </c>
      <c r="N3489" s="194">
        <f t="shared" si="273"/>
        <v>5.8328882469919572</v>
      </c>
    </row>
    <row r="3490" spans="5:14" x14ac:dyDescent="0.25">
      <c r="E3490" s="220">
        <f t="shared" si="274"/>
        <v>47249</v>
      </c>
      <c r="F3490" s="219">
        <f xml:space="preserve"> InpC!$F$28</f>
        <v>4</v>
      </c>
      <c r="G3490" s="217">
        <f t="shared" si="270"/>
        <v>2030</v>
      </c>
      <c r="H3490" s="216">
        <v>5.6861979645860039</v>
      </c>
      <c r="I3490" s="216">
        <v>6.2802081710479074</v>
      </c>
      <c r="J3490" s="194">
        <f t="shared" si="271"/>
        <v>5.9832030678169552</v>
      </c>
      <c r="K3490" s="219">
        <f>InpC!$F$55*100</f>
        <v>0.15</v>
      </c>
      <c r="L3490" s="219">
        <f>InpC!$F$64*100</f>
        <v>0</v>
      </c>
      <c r="M3490" s="194">
        <f t="shared" si="272"/>
        <v>5.8332030678169549</v>
      </c>
      <c r="N3490" s="194">
        <f t="shared" si="273"/>
        <v>5.8332030678169549</v>
      </c>
    </row>
    <row r="3491" spans="5:14" x14ac:dyDescent="0.25">
      <c r="E3491" s="220">
        <f t="shared" si="274"/>
        <v>47252</v>
      </c>
      <c r="F3491" s="219">
        <f xml:space="preserve"> InpC!$F$28</f>
        <v>4</v>
      </c>
      <c r="G3491" s="217">
        <f t="shared" si="270"/>
        <v>2030</v>
      </c>
      <c r="H3491" s="216">
        <v>5.6871394297507871</v>
      </c>
      <c r="I3491" s="216">
        <v>6.2811522782562301</v>
      </c>
      <c r="J3491" s="194">
        <f t="shared" si="271"/>
        <v>5.9841458540035086</v>
      </c>
      <c r="K3491" s="219">
        <f>InpC!$F$55*100</f>
        <v>0.15</v>
      </c>
      <c r="L3491" s="219">
        <f>InpC!$F$64*100</f>
        <v>0</v>
      </c>
      <c r="M3491" s="194">
        <f t="shared" si="272"/>
        <v>5.8341458540035083</v>
      </c>
      <c r="N3491" s="194">
        <f t="shared" si="273"/>
        <v>5.8341458540035083</v>
      </c>
    </row>
    <row r="3492" spans="5:14" x14ac:dyDescent="0.25">
      <c r="E3492" s="220">
        <f t="shared" si="274"/>
        <v>47253</v>
      </c>
      <c r="F3492" s="219">
        <f xml:space="preserve"> InpC!$F$28</f>
        <v>4</v>
      </c>
      <c r="G3492" s="217">
        <f t="shared" si="270"/>
        <v>2030</v>
      </c>
      <c r="H3492" s="216">
        <v>5.6874526907977341</v>
      </c>
      <c r="I3492" s="216">
        <v>6.2814664184083213</v>
      </c>
      <c r="J3492" s="194">
        <f t="shared" si="271"/>
        <v>5.9844595546030277</v>
      </c>
      <c r="K3492" s="219">
        <f>InpC!$F$55*100</f>
        <v>0.15</v>
      </c>
      <c r="L3492" s="219">
        <f>InpC!$F$64*100</f>
        <v>0</v>
      </c>
      <c r="M3492" s="194">
        <f t="shared" si="272"/>
        <v>5.8344595546030273</v>
      </c>
      <c r="N3492" s="194">
        <f t="shared" si="273"/>
        <v>5.8344595546030273</v>
      </c>
    </row>
    <row r="3493" spans="5:14" x14ac:dyDescent="0.25">
      <c r="E3493" s="220">
        <f t="shared" si="274"/>
        <v>47254</v>
      </c>
      <c r="F3493" s="219">
        <f xml:space="preserve"> InpC!$F$28</f>
        <v>4</v>
      </c>
      <c r="G3493" s="217">
        <f t="shared" si="270"/>
        <v>2030</v>
      </c>
      <c r="H3493" s="216">
        <v>5.6877656854336767</v>
      </c>
      <c r="I3493" s="216">
        <v>6.2817802914004739</v>
      </c>
      <c r="J3493" s="194">
        <f t="shared" si="271"/>
        <v>5.9847729884170757</v>
      </c>
      <c r="K3493" s="219">
        <f>InpC!$F$55*100</f>
        <v>0.15</v>
      </c>
      <c r="L3493" s="219">
        <f>InpC!$F$64*100</f>
        <v>0</v>
      </c>
      <c r="M3493" s="194">
        <f t="shared" si="272"/>
        <v>5.8347729884170754</v>
      </c>
      <c r="N3493" s="194">
        <f t="shared" si="273"/>
        <v>5.8347729884170754</v>
      </c>
    </row>
    <row r="3494" spans="5:14" x14ac:dyDescent="0.25">
      <c r="E3494" s="220">
        <f t="shared" si="274"/>
        <v>47255</v>
      </c>
      <c r="F3494" s="219">
        <f xml:space="preserve"> InpC!$F$28</f>
        <v>4</v>
      </c>
      <c r="G3494" s="217">
        <f t="shared" si="270"/>
        <v>2030</v>
      </c>
      <c r="H3494" s="216">
        <v>5.6880783945203017</v>
      </c>
      <c r="I3494" s="216">
        <v>6.2820938780406621</v>
      </c>
      <c r="J3494" s="194">
        <f t="shared" si="271"/>
        <v>5.9850861362804819</v>
      </c>
      <c r="K3494" s="219">
        <f>InpC!$F$55*100</f>
        <v>0.15</v>
      </c>
      <c r="L3494" s="219">
        <f>InpC!$F$64*100</f>
        <v>0</v>
      </c>
      <c r="M3494" s="194">
        <f t="shared" si="272"/>
        <v>5.8350861362804816</v>
      </c>
      <c r="N3494" s="194">
        <f t="shared" si="273"/>
        <v>5.8350861362804816</v>
      </c>
    </row>
    <row r="3495" spans="5:14" x14ac:dyDescent="0.25">
      <c r="E3495" s="220">
        <f t="shared" si="274"/>
        <v>47256</v>
      </c>
      <c r="F3495" s="219">
        <f xml:space="preserve"> InpC!$F$28</f>
        <v>4</v>
      </c>
      <c r="G3495" s="217">
        <f t="shared" si="270"/>
        <v>2030</v>
      </c>
      <c r="H3495" s="216">
        <v>5.6883908218534396</v>
      </c>
      <c r="I3495" s="216">
        <v>6.2824071821353966</v>
      </c>
      <c r="J3495" s="194">
        <f t="shared" si="271"/>
        <v>5.9853990019944181</v>
      </c>
      <c r="K3495" s="219">
        <f>InpC!$F$55*100</f>
        <v>0.15</v>
      </c>
      <c r="L3495" s="219">
        <f>InpC!$F$64*100</f>
        <v>0</v>
      </c>
      <c r="M3495" s="194">
        <f t="shared" si="272"/>
        <v>5.8353990019944177</v>
      </c>
      <c r="N3495" s="194">
        <f t="shared" si="273"/>
        <v>5.8353990019944177</v>
      </c>
    </row>
    <row r="3496" spans="5:14" x14ac:dyDescent="0.25">
      <c r="E3496" s="220">
        <f t="shared" si="274"/>
        <v>47259</v>
      </c>
      <c r="F3496" s="219">
        <f xml:space="preserve"> InpC!$F$28</f>
        <v>4</v>
      </c>
      <c r="G3496" s="217">
        <f t="shared" si="270"/>
        <v>2030</v>
      </c>
      <c r="H3496" s="216">
        <v>5.6893262904824216</v>
      </c>
      <c r="I3496" s="216">
        <v>6.2833452759525121</v>
      </c>
      <c r="J3496" s="194">
        <f t="shared" si="271"/>
        <v>5.9863357832174664</v>
      </c>
      <c r="K3496" s="219">
        <f>InpC!$F$55*100</f>
        <v>0.15</v>
      </c>
      <c r="L3496" s="219">
        <f>InpC!$F$64*100</f>
        <v>0</v>
      </c>
      <c r="M3496" s="194">
        <f t="shared" si="272"/>
        <v>5.836335783217466</v>
      </c>
      <c r="N3496" s="194">
        <f t="shared" si="273"/>
        <v>5.836335783217466</v>
      </c>
    </row>
    <row r="3497" spans="5:14" x14ac:dyDescent="0.25">
      <c r="E3497" s="220">
        <f t="shared" si="274"/>
        <v>47260</v>
      </c>
      <c r="F3497" s="219">
        <f xml:space="preserve"> InpC!$F$28</f>
        <v>4</v>
      </c>
      <c r="G3497" s="217">
        <f t="shared" si="270"/>
        <v>2030</v>
      </c>
      <c r="H3497" s="216">
        <v>5.6896375138648425</v>
      </c>
      <c r="I3497" s="216">
        <v>6.2836573727127698</v>
      </c>
      <c r="J3497" s="194">
        <f t="shared" si="271"/>
        <v>5.9866474432888062</v>
      </c>
      <c r="K3497" s="219">
        <f>InpC!$F$55*100</f>
        <v>0.15</v>
      </c>
      <c r="L3497" s="219">
        <f>InpC!$F$64*100</f>
        <v>0</v>
      </c>
      <c r="M3497" s="194">
        <f t="shared" si="272"/>
        <v>5.8366474432888058</v>
      </c>
      <c r="N3497" s="194">
        <f t="shared" si="273"/>
        <v>5.8366474432888058</v>
      </c>
    </row>
    <row r="3498" spans="5:14" x14ac:dyDescent="0.25">
      <c r="E3498" s="220">
        <f t="shared" si="274"/>
        <v>47261</v>
      </c>
      <c r="F3498" s="219">
        <f xml:space="preserve"> InpC!$F$28</f>
        <v>4</v>
      </c>
      <c r="G3498" s="217">
        <f t="shared" si="270"/>
        <v>2030</v>
      </c>
      <c r="H3498" s="216">
        <v>5.6899484323444716</v>
      </c>
      <c r="I3498" s="216">
        <v>6.2839691637132988</v>
      </c>
      <c r="J3498" s="194">
        <f t="shared" si="271"/>
        <v>5.9869587980288852</v>
      </c>
      <c r="K3498" s="219">
        <f>InpC!$F$55*100</f>
        <v>0.15</v>
      </c>
      <c r="L3498" s="219">
        <f>InpC!$F$64*100</f>
        <v>0</v>
      </c>
      <c r="M3498" s="194">
        <f t="shared" si="272"/>
        <v>5.8369587980288848</v>
      </c>
      <c r="N3498" s="194">
        <f t="shared" si="273"/>
        <v>5.8369587980288848</v>
      </c>
    </row>
    <row r="3499" spans="5:14" x14ac:dyDescent="0.25">
      <c r="E3499" s="220">
        <f t="shared" si="274"/>
        <v>47262</v>
      </c>
      <c r="F3499" s="219">
        <f xml:space="preserve"> InpC!$F$28</f>
        <v>4</v>
      </c>
      <c r="G3499" s="217">
        <f t="shared" si="270"/>
        <v>2030</v>
      </c>
      <c r="H3499" s="216">
        <v>5.690259026760569</v>
      </c>
      <c r="I3499" s="216">
        <v>6.2842806297395803</v>
      </c>
      <c r="J3499" s="194">
        <f t="shared" si="271"/>
        <v>5.9872698282500743</v>
      </c>
      <c r="K3499" s="219">
        <f>InpC!$F$55*100</f>
        <v>0.15</v>
      </c>
      <c r="L3499" s="219">
        <f>InpC!$F$64*100</f>
        <v>0</v>
      </c>
      <c r="M3499" s="194">
        <f t="shared" si="272"/>
        <v>5.8372698282500739</v>
      </c>
      <c r="N3499" s="194">
        <f t="shared" si="273"/>
        <v>5.8372698282500739</v>
      </c>
    </row>
    <row r="3500" spans="5:14" x14ac:dyDescent="0.25">
      <c r="E3500" s="220">
        <f t="shared" si="274"/>
        <v>47263</v>
      </c>
      <c r="F3500" s="219">
        <f xml:space="preserve"> InpC!$F$28</f>
        <v>4</v>
      </c>
      <c r="G3500" s="217">
        <f t="shared" si="270"/>
        <v>2030</v>
      </c>
      <c r="H3500" s="216">
        <v>5.6905693142683234</v>
      </c>
      <c r="I3500" s="216">
        <v>6.2845917879949864</v>
      </c>
      <c r="J3500" s="194">
        <f t="shared" si="271"/>
        <v>5.9875805511316553</v>
      </c>
      <c r="K3500" s="219">
        <f>InpC!$F$55*100</f>
        <v>0.15</v>
      </c>
      <c r="L3500" s="219">
        <f>InpC!$F$64*100</f>
        <v>0</v>
      </c>
      <c r="M3500" s="194">
        <f t="shared" si="272"/>
        <v>5.837580551131655</v>
      </c>
      <c r="N3500" s="194">
        <f t="shared" si="273"/>
        <v>5.837580551131655</v>
      </c>
    </row>
    <row r="3501" spans="5:14" x14ac:dyDescent="0.25">
      <c r="E3501" s="220">
        <f t="shared" si="274"/>
        <v>47266</v>
      </c>
      <c r="F3501" s="219">
        <f xml:space="preserve"> InpC!$F$28</f>
        <v>4</v>
      </c>
      <c r="G3501" s="217">
        <f t="shared" si="270"/>
        <v>2030</v>
      </c>
      <c r="H3501" s="216">
        <v>5.6914979928017306</v>
      </c>
      <c r="I3501" s="216">
        <v>6.2855230726348355</v>
      </c>
      <c r="J3501" s="194">
        <f t="shared" si="271"/>
        <v>5.9885105327182835</v>
      </c>
      <c r="K3501" s="219">
        <f>InpC!$F$55*100</f>
        <v>0.15</v>
      </c>
      <c r="L3501" s="219">
        <f>InpC!$F$64*100</f>
        <v>0</v>
      </c>
      <c r="M3501" s="194">
        <f t="shared" si="272"/>
        <v>5.8385105327182831</v>
      </c>
      <c r="N3501" s="194">
        <f t="shared" si="273"/>
        <v>5.8385105327182831</v>
      </c>
    </row>
    <row r="3502" spans="5:14" x14ac:dyDescent="0.25">
      <c r="E3502" s="220">
        <f t="shared" si="274"/>
        <v>47267</v>
      </c>
      <c r="F3502" s="219">
        <f xml:space="preserve"> InpC!$F$28</f>
        <v>4</v>
      </c>
      <c r="G3502" s="217">
        <f t="shared" si="270"/>
        <v>2030</v>
      </c>
      <c r="H3502" s="216">
        <v>5.6918072333749681</v>
      </c>
      <c r="I3502" s="216">
        <v>6.2858331810126566</v>
      </c>
      <c r="J3502" s="194">
        <f t="shared" si="271"/>
        <v>5.9888202071938128</v>
      </c>
      <c r="K3502" s="219">
        <f>InpC!$F$55*100</f>
        <v>0.15</v>
      </c>
      <c r="L3502" s="219">
        <f>InpC!$F$64*100</f>
        <v>0</v>
      </c>
      <c r="M3502" s="194">
        <f t="shared" si="272"/>
        <v>5.8388202071938125</v>
      </c>
      <c r="N3502" s="194">
        <f t="shared" si="273"/>
        <v>5.8388202071938125</v>
      </c>
    </row>
    <row r="3503" spans="5:14" x14ac:dyDescent="0.25">
      <c r="E3503" s="220">
        <f t="shared" si="274"/>
        <v>47268</v>
      </c>
      <c r="F3503" s="219">
        <f xml:space="preserve"> InpC!$F$28</f>
        <v>4</v>
      </c>
      <c r="G3503" s="217">
        <f t="shared" si="270"/>
        <v>2030</v>
      </c>
      <c r="H3503" s="216">
        <v>5.6921156566748676</v>
      </c>
      <c r="I3503" s="216">
        <v>6.2861424698224422</v>
      </c>
      <c r="J3503" s="194">
        <f t="shared" si="271"/>
        <v>5.9891290632486545</v>
      </c>
      <c r="K3503" s="219">
        <f>InpC!$F$55*100</f>
        <v>0.15</v>
      </c>
      <c r="L3503" s="219">
        <f>InpC!$F$64*100</f>
        <v>0</v>
      </c>
      <c r="M3503" s="194">
        <f t="shared" si="272"/>
        <v>5.8391290632486541</v>
      </c>
      <c r="N3503" s="194">
        <f t="shared" si="273"/>
        <v>5.8391290632486541</v>
      </c>
    </row>
    <row r="3504" spans="5:14" x14ac:dyDescent="0.25">
      <c r="E3504" s="220">
        <f t="shared" si="274"/>
        <v>47269</v>
      </c>
      <c r="F3504" s="219">
        <f xml:space="preserve"> InpC!$F$28</f>
        <v>4</v>
      </c>
      <c r="G3504" s="217">
        <f t="shared" si="270"/>
        <v>2030</v>
      </c>
      <c r="H3504" s="216">
        <v>5.6924242436411143</v>
      </c>
      <c r="I3504" s="216">
        <v>6.2864519227565419</v>
      </c>
      <c r="J3504" s="194">
        <f t="shared" si="271"/>
        <v>5.9894380831988281</v>
      </c>
      <c r="K3504" s="219">
        <f>InpC!$F$55*100</f>
        <v>0.15</v>
      </c>
      <c r="L3504" s="219">
        <f>InpC!$F$64*100</f>
        <v>0</v>
      </c>
      <c r="M3504" s="194">
        <f t="shared" si="272"/>
        <v>5.8394380831988277</v>
      </c>
      <c r="N3504" s="194">
        <f t="shared" si="273"/>
        <v>5.8394380831988277</v>
      </c>
    </row>
    <row r="3505" spans="5:14" x14ac:dyDescent="0.25">
      <c r="E3505" s="220">
        <f t="shared" si="274"/>
        <v>47270</v>
      </c>
      <c r="F3505" s="219">
        <f xml:space="preserve"> InpC!$F$28</f>
        <v>4</v>
      </c>
      <c r="G3505" s="217">
        <f t="shared" si="270"/>
        <v>2030</v>
      </c>
      <c r="H3505" s="216">
        <v>5.6927320143317584</v>
      </c>
      <c r="I3505" s="216">
        <v>6.2867605571231611</v>
      </c>
      <c r="J3505" s="194">
        <f t="shared" si="271"/>
        <v>5.9897462857274597</v>
      </c>
      <c r="K3505" s="219">
        <f>InpC!$F$55*100</f>
        <v>0.15</v>
      </c>
      <c r="L3505" s="219">
        <f>InpC!$F$64*100</f>
        <v>0</v>
      </c>
      <c r="M3505" s="194">
        <f t="shared" si="272"/>
        <v>5.8397462857274594</v>
      </c>
      <c r="N3505" s="194">
        <f t="shared" si="273"/>
        <v>5.8397462857274594</v>
      </c>
    </row>
    <row r="3506" spans="5:14" x14ac:dyDescent="0.25">
      <c r="E3506" s="220">
        <f t="shared" si="274"/>
        <v>47273</v>
      </c>
      <c r="F3506" s="219">
        <f xml:space="preserve"> InpC!$F$28</f>
        <v>4</v>
      </c>
      <c r="G3506" s="217">
        <f t="shared" si="270"/>
        <v>2030</v>
      </c>
      <c r="H3506" s="216">
        <v>5.6936543555167862</v>
      </c>
      <c r="I3506" s="216">
        <v>6.2876854866039888</v>
      </c>
      <c r="J3506" s="194">
        <f t="shared" si="271"/>
        <v>5.9906699210603875</v>
      </c>
      <c r="K3506" s="219">
        <f>InpC!$F$55*100</f>
        <v>0.15</v>
      </c>
      <c r="L3506" s="219">
        <f>InpC!$F$64*100</f>
        <v>0</v>
      </c>
      <c r="M3506" s="194">
        <f t="shared" si="272"/>
        <v>5.8406699210603872</v>
      </c>
      <c r="N3506" s="194">
        <f t="shared" si="273"/>
        <v>5.8406699210603872</v>
      </c>
    </row>
    <row r="3507" spans="5:14" x14ac:dyDescent="0.25">
      <c r="E3507" s="220">
        <f t="shared" si="274"/>
        <v>47274</v>
      </c>
      <c r="F3507" s="219">
        <f xml:space="preserve"> InpC!$F$28</f>
        <v>4</v>
      </c>
      <c r="G3507" s="217">
        <f t="shared" si="270"/>
        <v>2030</v>
      </c>
      <c r="H3507" s="216">
        <v>5.69396082698439</v>
      </c>
      <c r="I3507" s="216">
        <v>6.2879928180966438</v>
      </c>
      <c r="J3507" s="194">
        <f t="shared" si="271"/>
        <v>5.9909768225405173</v>
      </c>
      <c r="K3507" s="219">
        <f>InpC!$F$55*100</f>
        <v>0.15</v>
      </c>
      <c r="L3507" s="219">
        <f>InpC!$F$64*100</f>
        <v>0</v>
      </c>
      <c r="M3507" s="194">
        <f t="shared" si="272"/>
        <v>5.840976822540517</v>
      </c>
      <c r="N3507" s="194">
        <f t="shared" si="273"/>
        <v>5.840976822540517</v>
      </c>
    </row>
    <row r="3508" spans="5:14" x14ac:dyDescent="0.25">
      <c r="E3508" s="220">
        <f t="shared" si="274"/>
        <v>47275</v>
      </c>
      <c r="F3508" s="219">
        <f xml:space="preserve"> InpC!$F$28</f>
        <v>4</v>
      </c>
      <c r="G3508" s="217">
        <f t="shared" si="270"/>
        <v>2030</v>
      </c>
      <c r="H3508" s="216">
        <v>5.6942674651203617</v>
      </c>
      <c r="I3508" s="216">
        <v>6.2883003167240492</v>
      </c>
      <c r="J3508" s="194">
        <f t="shared" si="271"/>
        <v>5.9912838909222055</v>
      </c>
      <c r="K3508" s="219">
        <f>InpC!$F$55*100</f>
        <v>0.15</v>
      </c>
      <c r="L3508" s="219">
        <f>InpC!$F$64*100</f>
        <v>0</v>
      </c>
      <c r="M3508" s="194">
        <f t="shared" si="272"/>
        <v>5.8412838909222051</v>
      </c>
      <c r="N3508" s="194">
        <f t="shared" si="273"/>
        <v>5.8412838909222051</v>
      </c>
    </row>
    <row r="3509" spans="5:14" x14ac:dyDescent="0.25">
      <c r="E3509" s="220">
        <f t="shared" si="274"/>
        <v>47276</v>
      </c>
      <c r="F3509" s="219">
        <f xml:space="preserve"> InpC!$F$28</f>
        <v>4</v>
      </c>
      <c r="G3509" s="217">
        <f t="shared" si="270"/>
        <v>2030</v>
      </c>
      <c r="H3509" s="216">
        <v>5.6945732899742252</v>
      </c>
      <c r="I3509" s="216">
        <v>6.2886069997859728</v>
      </c>
      <c r="J3509" s="194">
        <f t="shared" si="271"/>
        <v>5.9915901448800994</v>
      </c>
      <c r="K3509" s="219">
        <f>InpC!$F$55*100</f>
        <v>0.15</v>
      </c>
      <c r="L3509" s="219">
        <f>InpC!$F$64*100</f>
        <v>0</v>
      </c>
      <c r="M3509" s="194">
        <f t="shared" si="272"/>
        <v>5.8415901448800991</v>
      </c>
      <c r="N3509" s="194">
        <f t="shared" si="273"/>
        <v>5.8415901448800991</v>
      </c>
    </row>
    <row r="3510" spans="5:14" x14ac:dyDescent="0.25">
      <c r="E3510" s="220">
        <f t="shared" si="274"/>
        <v>47277</v>
      </c>
      <c r="F3510" s="219">
        <f xml:space="preserve"> InpC!$F$28</f>
        <v>4</v>
      </c>
      <c r="G3510" s="217">
        <f t="shared" si="270"/>
        <v>2030</v>
      </c>
      <c r="H3510" s="216">
        <v>5.694879282497145</v>
      </c>
      <c r="I3510" s="216">
        <v>6.2889138509861775</v>
      </c>
      <c r="J3510" s="194">
        <f t="shared" si="271"/>
        <v>5.9918965667416613</v>
      </c>
      <c r="K3510" s="219">
        <f>InpC!$F$55*100</f>
        <v>0.15</v>
      </c>
      <c r="L3510" s="219">
        <f>InpC!$F$64*100</f>
        <v>0</v>
      </c>
      <c r="M3510" s="194">
        <f t="shared" si="272"/>
        <v>5.8418965667416609</v>
      </c>
      <c r="N3510" s="194">
        <f t="shared" si="273"/>
        <v>5.8418965667416609</v>
      </c>
    </row>
    <row r="3511" spans="5:14" x14ac:dyDescent="0.25">
      <c r="E3511" s="220">
        <f t="shared" si="274"/>
        <v>47280</v>
      </c>
      <c r="F3511" s="219">
        <f xml:space="preserve"> InpC!$F$28</f>
        <v>4</v>
      </c>
      <c r="G3511" s="217">
        <f t="shared" si="270"/>
        <v>2030</v>
      </c>
      <c r="H3511" s="216">
        <v>5.6957943492664587</v>
      </c>
      <c r="I3511" s="216">
        <v>6.2898314856116189</v>
      </c>
      <c r="J3511" s="194">
        <f t="shared" si="271"/>
        <v>5.9928129174390392</v>
      </c>
      <c r="K3511" s="219">
        <f>InpC!$F$55*100</f>
        <v>0.15</v>
      </c>
      <c r="L3511" s="219">
        <f>InpC!$F$64*100</f>
        <v>0</v>
      </c>
      <c r="M3511" s="194">
        <f t="shared" si="272"/>
        <v>5.8428129174390389</v>
      </c>
      <c r="N3511" s="194">
        <f t="shared" si="273"/>
        <v>5.8428129174390389</v>
      </c>
    </row>
    <row r="3512" spans="5:14" x14ac:dyDescent="0.25">
      <c r="E3512" s="220">
        <f t="shared" si="274"/>
        <v>47281</v>
      </c>
      <c r="F3512" s="219">
        <f xml:space="preserve"> InpC!$F$28</f>
        <v>4</v>
      </c>
      <c r="G3512" s="217">
        <f t="shared" si="270"/>
        <v>2030</v>
      </c>
      <c r="H3512" s="216">
        <v>5.6960985663294661</v>
      </c>
      <c r="I3512" s="216">
        <v>6.2901365563646339</v>
      </c>
      <c r="J3512" s="194">
        <f t="shared" si="271"/>
        <v>5.9931175613470504</v>
      </c>
      <c r="K3512" s="219">
        <f>InpC!$F$55*100</f>
        <v>0.15</v>
      </c>
      <c r="L3512" s="219">
        <f>InpC!$F$64*100</f>
        <v>0</v>
      </c>
      <c r="M3512" s="194">
        <f t="shared" si="272"/>
        <v>5.8431175613470501</v>
      </c>
      <c r="N3512" s="194">
        <f t="shared" si="273"/>
        <v>5.8431175613470501</v>
      </c>
    </row>
    <row r="3513" spans="5:14" x14ac:dyDescent="0.25">
      <c r="E3513" s="220">
        <f t="shared" si="274"/>
        <v>47282</v>
      </c>
      <c r="F3513" s="219">
        <f xml:space="preserve"> InpC!$F$28</f>
        <v>4</v>
      </c>
      <c r="G3513" s="217">
        <f t="shared" si="270"/>
        <v>2030</v>
      </c>
      <c r="H3513" s="216">
        <v>5.6964029535633287</v>
      </c>
      <c r="I3513" s="216">
        <v>6.2904417977649008</v>
      </c>
      <c r="J3513" s="194">
        <f t="shared" si="271"/>
        <v>5.9934223756641147</v>
      </c>
      <c r="K3513" s="219">
        <f>InpC!$F$55*100</f>
        <v>0.15</v>
      </c>
      <c r="L3513" s="219">
        <f>InpC!$F$64*100</f>
        <v>0</v>
      </c>
      <c r="M3513" s="194">
        <f t="shared" si="272"/>
        <v>5.8434223756641144</v>
      </c>
      <c r="N3513" s="194">
        <f t="shared" si="273"/>
        <v>5.8434223756641144</v>
      </c>
    </row>
    <row r="3514" spans="5:14" x14ac:dyDescent="0.25">
      <c r="E3514" s="220">
        <f t="shared" si="274"/>
        <v>47283</v>
      </c>
      <c r="F3514" s="219">
        <f xml:space="preserve"> InpC!$F$28</f>
        <v>4</v>
      </c>
      <c r="G3514" s="217">
        <f t="shared" si="270"/>
        <v>2030</v>
      </c>
      <c r="H3514" s="216">
        <v>5.696706531007778</v>
      </c>
      <c r="I3514" s="216">
        <v>6.290746227102062</v>
      </c>
      <c r="J3514" s="194">
        <f t="shared" si="271"/>
        <v>5.9937263790549196</v>
      </c>
      <c r="K3514" s="219">
        <f>InpC!$F$55*100</f>
        <v>0.15</v>
      </c>
      <c r="L3514" s="219">
        <f>InpC!$F$64*100</f>
        <v>0</v>
      </c>
      <c r="M3514" s="194">
        <f t="shared" si="272"/>
        <v>5.8437263790549192</v>
      </c>
      <c r="N3514" s="194">
        <f t="shared" si="273"/>
        <v>5.8437263790549192</v>
      </c>
    </row>
    <row r="3515" spans="5:14" x14ac:dyDescent="0.25">
      <c r="E3515" s="220">
        <f t="shared" si="274"/>
        <v>47284</v>
      </c>
      <c r="F3515" s="219">
        <f xml:space="preserve"> InpC!$F$28</f>
        <v>4</v>
      </c>
      <c r="G3515" s="217">
        <f t="shared" si="270"/>
        <v>2030</v>
      </c>
      <c r="H3515" s="216">
        <v>5.6970102796238375</v>
      </c>
      <c r="I3515" s="216">
        <v>6.2910508280899391</v>
      </c>
      <c r="J3515" s="194">
        <f t="shared" si="271"/>
        <v>5.9940305538568879</v>
      </c>
      <c r="K3515" s="219">
        <f>InpC!$F$55*100</f>
        <v>0.15</v>
      </c>
      <c r="L3515" s="219">
        <f>InpC!$F$64*100</f>
        <v>0</v>
      </c>
      <c r="M3515" s="194">
        <f t="shared" si="272"/>
        <v>5.8440305538568875</v>
      </c>
      <c r="N3515" s="194">
        <f t="shared" si="273"/>
        <v>5.8440305538568875</v>
      </c>
    </row>
    <row r="3516" spans="5:14" x14ac:dyDescent="0.25">
      <c r="E3516" s="220">
        <f t="shared" si="274"/>
        <v>47287</v>
      </c>
      <c r="F3516" s="219">
        <f xml:space="preserve"> InpC!$F$28</f>
        <v>4</v>
      </c>
      <c r="G3516" s="217">
        <f t="shared" si="270"/>
        <v>2030</v>
      </c>
      <c r="H3516" s="216">
        <v>5.6979191251655514</v>
      </c>
      <c r="I3516" s="216">
        <v>6.2919622240041218</v>
      </c>
      <c r="J3516" s="194">
        <f t="shared" si="271"/>
        <v>5.9949406745848366</v>
      </c>
      <c r="K3516" s="219">
        <f>InpC!$F$55*100</f>
        <v>0.15</v>
      </c>
      <c r="L3516" s="219">
        <f>InpC!$F$64*100</f>
        <v>0</v>
      </c>
      <c r="M3516" s="194">
        <f t="shared" si="272"/>
        <v>5.8449406745848362</v>
      </c>
      <c r="N3516" s="194">
        <f t="shared" si="273"/>
        <v>5.8449406745848362</v>
      </c>
    </row>
    <row r="3517" spans="5:14" x14ac:dyDescent="0.25">
      <c r="E3517" s="220">
        <f t="shared" si="274"/>
        <v>47288</v>
      </c>
      <c r="F3517" s="219">
        <f xml:space="preserve"> InpC!$F$28</f>
        <v>4</v>
      </c>
      <c r="G3517" s="217">
        <f t="shared" si="270"/>
        <v>2030</v>
      </c>
      <c r="H3517" s="216">
        <v>5.698221112314994</v>
      </c>
      <c r="I3517" s="216">
        <v>6.2922650585775619</v>
      </c>
      <c r="J3517" s="194">
        <f t="shared" si="271"/>
        <v>5.9952430854462779</v>
      </c>
      <c r="K3517" s="219">
        <f>InpC!$F$55*100</f>
        <v>0.15</v>
      </c>
      <c r="L3517" s="219">
        <f>InpC!$F$64*100</f>
        <v>0</v>
      </c>
      <c r="M3517" s="194">
        <f t="shared" si="272"/>
        <v>5.8452430854462776</v>
      </c>
      <c r="N3517" s="194">
        <f t="shared" si="273"/>
        <v>5.8452430854462776</v>
      </c>
    </row>
    <row r="3518" spans="5:14" x14ac:dyDescent="0.25">
      <c r="E3518" s="220">
        <f t="shared" si="274"/>
        <v>47289</v>
      </c>
      <c r="F3518" s="219">
        <f xml:space="preserve"> InpC!$F$28</f>
        <v>4</v>
      </c>
      <c r="G3518" s="217">
        <f t="shared" si="270"/>
        <v>2030</v>
      </c>
      <c r="H3518" s="216">
        <v>5.6985232731379787</v>
      </c>
      <c r="I3518" s="216">
        <v>6.2925680673106887</v>
      </c>
      <c r="J3518" s="194">
        <f t="shared" si="271"/>
        <v>5.9955456702243337</v>
      </c>
      <c r="K3518" s="219">
        <f>InpC!$F$55*100</f>
        <v>0.15</v>
      </c>
      <c r="L3518" s="219">
        <f>InpC!$F$64*100</f>
        <v>0</v>
      </c>
      <c r="M3518" s="194">
        <f t="shared" si="272"/>
        <v>5.8455456702243334</v>
      </c>
      <c r="N3518" s="194">
        <f t="shared" si="273"/>
        <v>5.8455456702243334</v>
      </c>
    </row>
    <row r="3519" spans="5:14" x14ac:dyDescent="0.25">
      <c r="E3519" s="220">
        <f t="shared" si="274"/>
        <v>47290</v>
      </c>
      <c r="F3519" s="219">
        <f xml:space="preserve"> InpC!$F$28</f>
        <v>4</v>
      </c>
      <c r="G3519" s="217">
        <f t="shared" si="270"/>
        <v>2030</v>
      </c>
      <c r="H3519" s="216">
        <v>5.6988246276643784</v>
      </c>
      <c r="I3519" s="216">
        <v>6.292870267483397</v>
      </c>
      <c r="J3519" s="194">
        <f t="shared" si="271"/>
        <v>5.9958474475738877</v>
      </c>
      <c r="K3519" s="219">
        <f>InpC!$F$55*100</f>
        <v>0.15</v>
      </c>
      <c r="L3519" s="219">
        <f>InpC!$F$64*100</f>
        <v>0</v>
      </c>
      <c r="M3519" s="194">
        <f t="shared" si="272"/>
        <v>5.8458474475738873</v>
      </c>
      <c r="N3519" s="194">
        <f t="shared" si="273"/>
        <v>5.8458474475738873</v>
      </c>
    </row>
    <row r="3520" spans="5:14" x14ac:dyDescent="0.25">
      <c r="E3520" s="220">
        <f t="shared" si="274"/>
        <v>47291</v>
      </c>
      <c r="F3520" s="219">
        <f xml:space="preserve"> InpC!$F$28</f>
        <v>4</v>
      </c>
      <c r="G3520" s="217">
        <f t="shared" si="270"/>
        <v>2030</v>
      </c>
      <c r="H3520" s="216">
        <v>5.6991261568651419</v>
      </c>
      <c r="I3520" s="216">
        <v>6.2931726428194557</v>
      </c>
      <c r="J3520" s="194">
        <f t="shared" si="271"/>
        <v>5.9961493998422988</v>
      </c>
      <c r="K3520" s="219">
        <f>InpC!$F$55*100</f>
        <v>0.15</v>
      </c>
      <c r="L3520" s="219">
        <f>InpC!$F$64*100</f>
        <v>0</v>
      </c>
      <c r="M3520" s="194">
        <f t="shared" si="272"/>
        <v>5.8461493998422984</v>
      </c>
      <c r="N3520" s="194">
        <f t="shared" si="273"/>
        <v>5.8461493998422984</v>
      </c>
    </row>
    <row r="3521" spans="5:14" x14ac:dyDescent="0.25">
      <c r="E3521" s="220">
        <f t="shared" si="274"/>
        <v>47294</v>
      </c>
      <c r="F3521" s="219">
        <f xml:space="preserve"> InpC!$F$28</f>
        <v>4</v>
      </c>
      <c r="G3521" s="217">
        <f t="shared" si="270"/>
        <v>2030</v>
      </c>
      <c r="H3521" s="216">
        <v>5.7000278756215828</v>
      </c>
      <c r="I3521" s="216">
        <v>6.2940768919241386</v>
      </c>
      <c r="J3521" s="194">
        <f t="shared" si="271"/>
        <v>5.9970523837728607</v>
      </c>
      <c r="K3521" s="219">
        <f>InpC!$F$55*100</f>
        <v>0.15</v>
      </c>
      <c r="L3521" s="219">
        <f>InpC!$F$64*100</f>
        <v>0</v>
      </c>
      <c r="M3521" s="194">
        <f t="shared" si="272"/>
        <v>5.8470523837728603</v>
      </c>
      <c r="N3521" s="194">
        <f t="shared" si="273"/>
        <v>5.8470523837728603</v>
      </c>
    </row>
    <row r="3522" spans="5:14" x14ac:dyDescent="0.25">
      <c r="E3522" s="220">
        <f t="shared" si="274"/>
        <v>47295</v>
      </c>
      <c r="F3522" s="219">
        <f xml:space="preserve"> InpC!$F$28</f>
        <v>4</v>
      </c>
      <c r="G3522" s="217">
        <f t="shared" si="270"/>
        <v>2030</v>
      </c>
      <c r="H3522" s="216">
        <v>5.7003276573349915</v>
      </c>
      <c r="I3522" s="216">
        <v>6.2943775148643244</v>
      </c>
      <c r="J3522" s="194">
        <f t="shared" si="271"/>
        <v>5.9973525860996579</v>
      </c>
      <c r="K3522" s="219">
        <f>InpC!$F$55*100</f>
        <v>0.15</v>
      </c>
      <c r="L3522" s="219">
        <f>InpC!$F$64*100</f>
        <v>0</v>
      </c>
      <c r="M3522" s="194">
        <f t="shared" si="272"/>
        <v>5.8473525860996576</v>
      </c>
      <c r="N3522" s="194">
        <f t="shared" si="273"/>
        <v>5.8473525860996576</v>
      </c>
    </row>
    <row r="3523" spans="5:14" x14ac:dyDescent="0.25">
      <c r="E3523" s="220">
        <f t="shared" si="274"/>
        <v>47296</v>
      </c>
      <c r="F3523" s="219">
        <f xml:space="preserve"> InpC!$F$28</f>
        <v>4</v>
      </c>
      <c r="G3523" s="217">
        <f t="shared" si="270"/>
        <v>2030</v>
      </c>
      <c r="H3523" s="216">
        <v>5.7006276162247849</v>
      </c>
      <c r="I3523" s="216">
        <v>6.2946783154769204</v>
      </c>
      <c r="J3523" s="194">
        <f t="shared" si="271"/>
        <v>5.9976529658508522</v>
      </c>
      <c r="K3523" s="219">
        <f>InpC!$F$55*100</f>
        <v>0.15</v>
      </c>
      <c r="L3523" s="219">
        <f>InpC!$F$64*100</f>
        <v>0</v>
      </c>
      <c r="M3523" s="194">
        <f t="shared" si="272"/>
        <v>5.8476529658508518</v>
      </c>
      <c r="N3523" s="194">
        <f t="shared" si="273"/>
        <v>5.8476529658508518</v>
      </c>
    </row>
    <row r="3524" spans="5:14" x14ac:dyDescent="0.25">
      <c r="E3524" s="220">
        <f t="shared" si="274"/>
        <v>47297</v>
      </c>
      <c r="F3524" s="219">
        <f xml:space="preserve"> InpC!$F$28</f>
        <v>4</v>
      </c>
      <c r="G3524" s="217">
        <f t="shared" si="270"/>
        <v>2030</v>
      </c>
      <c r="H3524" s="216">
        <v>5.7009267723111989</v>
      </c>
      <c r="I3524" s="216">
        <v>6.2949783110321622</v>
      </c>
      <c r="J3524" s="194">
        <f t="shared" si="271"/>
        <v>5.9979525416716806</v>
      </c>
      <c r="K3524" s="219">
        <f>InpC!$F$55*100</f>
        <v>0.15</v>
      </c>
      <c r="L3524" s="219">
        <f>InpC!$F$64*100</f>
        <v>0</v>
      </c>
      <c r="M3524" s="194">
        <f t="shared" si="272"/>
        <v>5.8479525416716802</v>
      </c>
      <c r="N3524" s="194">
        <f t="shared" si="273"/>
        <v>5.8479525416716802</v>
      </c>
    </row>
    <row r="3525" spans="5:14" x14ac:dyDescent="0.25">
      <c r="E3525" s="220">
        <f t="shared" si="274"/>
        <v>47298</v>
      </c>
      <c r="F3525" s="219">
        <f xml:space="preserve"> InpC!$F$28</f>
        <v>4</v>
      </c>
      <c r="G3525" s="217">
        <f t="shared" si="270"/>
        <v>2030</v>
      </c>
      <c r="H3525" s="216">
        <v>5.7012261065748415</v>
      </c>
      <c r="I3525" s="216">
        <v>6.2952784852634114</v>
      </c>
      <c r="J3525" s="194">
        <f t="shared" si="271"/>
        <v>5.9982522959191265</v>
      </c>
      <c r="K3525" s="219">
        <f>InpC!$F$55*100</f>
        <v>0.15</v>
      </c>
      <c r="L3525" s="219">
        <f>InpC!$F$64*100</f>
        <v>0</v>
      </c>
      <c r="M3525" s="194">
        <f t="shared" si="272"/>
        <v>5.8482522959191261</v>
      </c>
      <c r="N3525" s="194">
        <f t="shared" si="273"/>
        <v>5.8482522959191261</v>
      </c>
    </row>
    <row r="3526" spans="5:14" x14ac:dyDescent="0.25">
      <c r="E3526" s="220">
        <f t="shared" si="274"/>
        <v>47301</v>
      </c>
      <c r="F3526" s="219">
        <f xml:space="preserve"> InpC!$F$28</f>
        <v>4</v>
      </c>
      <c r="G3526" s="217">
        <f t="shared" si="270"/>
        <v>2030</v>
      </c>
      <c r="H3526" s="216">
        <v>5.7021212614988048</v>
      </c>
      <c r="I3526" s="216">
        <v>6.2961761520916815</v>
      </c>
      <c r="J3526" s="194">
        <f t="shared" si="271"/>
        <v>5.9991487067952427</v>
      </c>
      <c r="K3526" s="219">
        <f>InpC!$F$55*100</f>
        <v>0.15</v>
      </c>
      <c r="L3526" s="219">
        <f>InpC!$F$64*100</f>
        <v>0</v>
      </c>
      <c r="M3526" s="194">
        <f t="shared" si="272"/>
        <v>5.8491487067952423</v>
      </c>
      <c r="N3526" s="194">
        <f t="shared" si="273"/>
        <v>5.8491487067952423</v>
      </c>
    </row>
    <row r="3527" spans="5:14" x14ac:dyDescent="0.25">
      <c r="E3527" s="220">
        <f t="shared" si="274"/>
        <v>47302</v>
      </c>
      <c r="F3527" s="219">
        <f xml:space="preserve"> InpC!$F$28</f>
        <v>4</v>
      </c>
      <c r="G3527" s="217">
        <f t="shared" ref="G3527:G3590" si="275">YEAR(E3527) + IF(MONTH(E3527) &gt;= F3527, 1, 0)</f>
        <v>2030</v>
      </c>
      <c r="H3527" s="216">
        <v>5.7024193525070155</v>
      </c>
      <c r="I3527" s="216">
        <v>6.2964750795740709</v>
      </c>
      <c r="J3527" s="194">
        <f t="shared" ref="J3527:J3590" si="276">IFERROR(AVERAGE(H3527:I3527),"")</f>
        <v>5.9994472160405437</v>
      </c>
      <c r="K3527" s="219">
        <f>InpC!$F$55*100</f>
        <v>0.15</v>
      </c>
      <c r="L3527" s="219">
        <f>InpC!$F$64*100</f>
        <v>0</v>
      </c>
      <c r="M3527" s="194">
        <f t="shared" ref="M3527:M3590" si="277" xml:space="preserve"> IFERROR(J3527 - K3527,"")</f>
        <v>5.8494472160405433</v>
      </c>
      <c r="N3527" s="194">
        <f t="shared" ref="N3527:N3590" si="278">IFERROR(J3527-K3527+L3527,"")</f>
        <v>5.8494472160405433</v>
      </c>
    </row>
    <row r="3528" spans="5:14" x14ac:dyDescent="0.25">
      <c r="E3528" s="220">
        <f t="shared" ref="E3528:E3591" si="279">WORKDAY(E3527,1,)</f>
        <v>47303</v>
      </c>
      <c r="F3528" s="219">
        <f xml:space="preserve"> InpC!$F$28</f>
        <v>4</v>
      </c>
      <c r="G3528" s="217">
        <f t="shared" si="275"/>
        <v>2030</v>
      </c>
      <c r="H3528" s="216">
        <v>5.7027166437061183</v>
      </c>
      <c r="I3528" s="216">
        <v>6.2967732050018155</v>
      </c>
      <c r="J3528" s="194">
        <f t="shared" si="276"/>
        <v>5.9997449243539673</v>
      </c>
      <c r="K3528" s="219">
        <f>InpC!$F$55*100</f>
        <v>0.15</v>
      </c>
      <c r="L3528" s="219">
        <f>InpC!$F$64*100</f>
        <v>0</v>
      </c>
      <c r="M3528" s="194">
        <f t="shared" si="277"/>
        <v>5.849744924353967</v>
      </c>
      <c r="N3528" s="194">
        <f t="shared" si="278"/>
        <v>5.849744924353967</v>
      </c>
    </row>
    <row r="3529" spans="5:14" x14ac:dyDescent="0.25">
      <c r="E3529" s="220">
        <f t="shared" si="279"/>
        <v>47304</v>
      </c>
      <c r="F3529" s="219">
        <f xml:space="preserve"> InpC!$F$28</f>
        <v>4</v>
      </c>
      <c r="G3529" s="217">
        <f t="shared" si="275"/>
        <v>2030</v>
      </c>
      <c r="H3529" s="216">
        <v>5.7030141160851144</v>
      </c>
      <c r="I3529" s="216">
        <v>6.297071512116692</v>
      </c>
      <c r="J3529" s="194">
        <f t="shared" si="276"/>
        <v>6.0000428141009028</v>
      </c>
      <c r="K3529" s="219">
        <f>InpC!$F$55*100</f>
        <v>0.15</v>
      </c>
      <c r="L3529" s="219">
        <f>InpC!$F$64*100</f>
        <v>0</v>
      </c>
      <c r="M3529" s="194">
        <f t="shared" si="277"/>
        <v>5.8500428141009024</v>
      </c>
      <c r="N3529" s="194">
        <f t="shared" si="278"/>
        <v>5.8500428141009024</v>
      </c>
    </row>
    <row r="3530" spans="5:14" x14ac:dyDescent="0.25">
      <c r="E3530" s="220">
        <f t="shared" si="279"/>
        <v>47305</v>
      </c>
      <c r="F3530" s="219">
        <f xml:space="preserve"> InpC!$F$28</f>
        <v>4</v>
      </c>
      <c r="G3530" s="217">
        <f t="shared" si="275"/>
        <v>2030</v>
      </c>
      <c r="H3530" s="216">
        <v>5.7033107896531376</v>
      </c>
      <c r="I3530" s="216">
        <v>6.2973690181778785</v>
      </c>
      <c r="J3530" s="194">
        <f t="shared" si="276"/>
        <v>6.0003399039155081</v>
      </c>
      <c r="K3530" s="219">
        <f>InpC!$F$55*100</f>
        <v>0.15</v>
      </c>
      <c r="L3530" s="219">
        <f>InpC!$F$64*100</f>
        <v>0</v>
      </c>
      <c r="M3530" s="194">
        <f t="shared" si="277"/>
        <v>5.8503399039155077</v>
      </c>
      <c r="N3530" s="194">
        <f t="shared" si="278"/>
        <v>5.8503399039155077</v>
      </c>
    </row>
    <row r="3531" spans="5:14" x14ac:dyDescent="0.25">
      <c r="E3531" s="220">
        <f t="shared" si="279"/>
        <v>47308</v>
      </c>
      <c r="F3531" s="219">
        <f xml:space="preserve"> InpC!$F$28</f>
        <v>4</v>
      </c>
      <c r="G3531" s="217">
        <f t="shared" si="275"/>
        <v>2030</v>
      </c>
      <c r="H3531" s="216">
        <v>5.7041994542073482</v>
      </c>
      <c r="I3531" s="216">
        <v>6.2982601763991619</v>
      </c>
      <c r="J3531" s="194">
        <f t="shared" si="276"/>
        <v>6.0012298153032546</v>
      </c>
      <c r="K3531" s="219">
        <f>InpC!$F$55*100</f>
        <v>0.15</v>
      </c>
      <c r="L3531" s="219">
        <f>InpC!$F$64*100</f>
        <v>0</v>
      </c>
      <c r="M3531" s="194">
        <f t="shared" si="277"/>
        <v>5.8512298153032543</v>
      </c>
      <c r="N3531" s="194">
        <f t="shared" si="278"/>
        <v>5.8512298153032543</v>
      </c>
    </row>
    <row r="3532" spans="5:14" x14ac:dyDescent="0.25">
      <c r="E3532" s="220">
        <f t="shared" si="279"/>
        <v>47309</v>
      </c>
      <c r="F3532" s="219">
        <f xml:space="preserve"> InpC!$F$28</f>
        <v>4</v>
      </c>
      <c r="G3532" s="217">
        <f t="shared" si="275"/>
        <v>2030</v>
      </c>
      <c r="H3532" s="216">
        <v>5.7044953887589012</v>
      </c>
      <c r="I3532" s="216">
        <v>6.2985569413654963</v>
      </c>
      <c r="J3532" s="194">
        <f t="shared" si="276"/>
        <v>6.0015261650621987</v>
      </c>
      <c r="K3532" s="219">
        <f>InpC!$F$55*100</f>
        <v>0.15</v>
      </c>
      <c r="L3532" s="219">
        <f>InpC!$F$64*100</f>
        <v>0</v>
      </c>
      <c r="M3532" s="194">
        <f t="shared" si="277"/>
        <v>5.8515261650621984</v>
      </c>
      <c r="N3532" s="194">
        <f t="shared" si="278"/>
        <v>5.8515261650621984</v>
      </c>
    </row>
    <row r="3533" spans="5:14" x14ac:dyDescent="0.25">
      <c r="E3533" s="220">
        <f t="shared" si="279"/>
        <v>47310</v>
      </c>
      <c r="F3533" s="219">
        <f xml:space="preserve"> InpC!$F$28</f>
        <v>4</v>
      </c>
      <c r="G3533" s="217">
        <f t="shared" si="275"/>
        <v>2030</v>
      </c>
      <c r="H3533" s="216">
        <v>5.7047905269948851</v>
      </c>
      <c r="I3533" s="216">
        <v>6.2988529077805611</v>
      </c>
      <c r="J3533" s="194">
        <f t="shared" si="276"/>
        <v>6.0018217173877231</v>
      </c>
      <c r="K3533" s="219">
        <f>InpC!$F$55*100</f>
        <v>0.15</v>
      </c>
      <c r="L3533" s="219">
        <f>InpC!$F$64*100</f>
        <v>0</v>
      </c>
      <c r="M3533" s="194">
        <f t="shared" si="277"/>
        <v>5.8518217173877227</v>
      </c>
      <c r="N3533" s="194">
        <f t="shared" si="278"/>
        <v>5.8518217173877227</v>
      </c>
    </row>
    <row r="3534" spans="5:14" x14ac:dyDescent="0.25">
      <c r="E3534" s="220">
        <f t="shared" si="279"/>
        <v>47311</v>
      </c>
      <c r="F3534" s="219">
        <f xml:space="preserve"> InpC!$F$28</f>
        <v>4</v>
      </c>
      <c r="G3534" s="217">
        <f t="shared" si="275"/>
        <v>2030</v>
      </c>
      <c r="H3534" s="216">
        <v>5.7050858499140711</v>
      </c>
      <c r="I3534" s="216">
        <v>6.2991490593959254</v>
      </c>
      <c r="J3534" s="194">
        <f t="shared" si="276"/>
        <v>6.0021174546549982</v>
      </c>
      <c r="K3534" s="219">
        <f>InpC!$F$55*100</f>
        <v>0.15</v>
      </c>
      <c r="L3534" s="219">
        <f>InpC!$F$64*100</f>
        <v>0</v>
      </c>
      <c r="M3534" s="194">
        <f t="shared" si="277"/>
        <v>5.8521174546549979</v>
      </c>
      <c r="N3534" s="194">
        <f t="shared" si="278"/>
        <v>5.8521174546549979</v>
      </c>
    </row>
    <row r="3535" spans="5:14" x14ac:dyDescent="0.25">
      <c r="E3535" s="220">
        <f t="shared" si="279"/>
        <v>47312</v>
      </c>
      <c r="F3535" s="219">
        <f xml:space="preserve"> InpC!$F$28</f>
        <v>4</v>
      </c>
      <c r="G3535" s="217">
        <f t="shared" si="275"/>
        <v>2030</v>
      </c>
      <c r="H3535" s="216">
        <v>5.7053803775159118</v>
      </c>
      <c r="I3535" s="216">
        <v>6.2994444134610417</v>
      </c>
      <c r="J3535" s="194">
        <f t="shared" si="276"/>
        <v>6.0024123954884772</v>
      </c>
      <c r="K3535" s="219">
        <f>InpC!$F$55*100</f>
        <v>0.15</v>
      </c>
      <c r="L3535" s="219">
        <f>InpC!$F$64*100</f>
        <v>0</v>
      </c>
      <c r="M3535" s="194">
        <f t="shared" si="277"/>
        <v>5.8524123954884768</v>
      </c>
      <c r="N3535" s="194">
        <f t="shared" si="278"/>
        <v>5.8524123954884768</v>
      </c>
    </row>
    <row r="3536" spans="5:14" x14ac:dyDescent="0.25">
      <c r="E3536" s="220">
        <f t="shared" si="279"/>
        <v>47315</v>
      </c>
      <c r="F3536" s="219">
        <f xml:space="preserve"> InpC!$F$28</f>
        <v>4</v>
      </c>
      <c r="G3536" s="217">
        <f t="shared" si="275"/>
        <v>2030</v>
      </c>
      <c r="H3536" s="216">
        <v>5.7062631154206178</v>
      </c>
      <c r="I3536" s="216">
        <v>6.3003296283779209</v>
      </c>
      <c r="J3536" s="194">
        <f t="shared" si="276"/>
        <v>6.0032963718992693</v>
      </c>
      <c r="K3536" s="219">
        <f>InpC!$F$55*100</f>
        <v>0.15</v>
      </c>
      <c r="L3536" s="219">
        <f>InpC!$F$64*100</f>
        <v>0</v>
      </c>
      <c r="M3536" s="194">
        <f t="shared" si="277"/>
        <v>5.853296371899269</v>
      </c>
      <c r="N3536" s="194">
        <f t="shared" si="278"/>
        <v>5.853296371899269</v>
      </c>
    </row>
    <row r="3537" spans="5:14" x14ac:dyDescent="0.25">
      <c r="E3537" s="220">
        <f t="shared" si="279"/>
        <v>47316</v>
      </c>
      <c r="F3537" s="219">
        <f xml:space="preserve"> InpC!$F$28</f>
        <v>4</v>
      </c>
      <c r="G3537" s="217">
        <f t="shared" si="275"/>
        <v>2030</v>
      </c>
      <c r="H3537" s="216">
        <v>5.7065564277516634</v>
      </c>
      <c r="I3537" s="216">
        <v>6.3006237637575735</v>
      </c>
      <c r="J3537" s="194">
        <f t="shared" si="276"/>
        <v>6.0035900957546184</v>
      </c>
      <c r="K3537" s="219">
        <f>InpC!$F$55*100</f>
        <v>0.15</v>
      </c>
      <c r="L3537" s="219">
        <f>InpC!$F$64*100</f>
        <v>0</v>
      </c>
      <c r="M3537" s="194">
        <f t="shared" si="277"/>
        <v>5.8535900957546181</v>
      </c>
      <c r="N3537" s="194">
        <f t="shared" si="278"/>
        <v>5.8535900957546181</v>
      </c>
    </row>
    <row r="3538" spans="5:14" x14ac:dyDescent="0.25">
      <c r="E3538" s="220">
        <f t="shared" si="279"/>
        <v>47317</v>
      </c>
      <c r="F3538" s="219">
        <f xml:space="preserve"> InpC!$F$28</f>
        <v>4</v>
      </c>
      <c r="G3538" s="217">
        <f t="shared" si="275"/>
        <v>2030</v>
      </c>
      <c r="H3538" s="216">
        <v>5.7068499277688201</v>
      </c>
      <c r="I3538" s="216">
        <v>6.3009180873488502</v>
      </c>
      <c r="J3538" s="194">
        <f t="shared" si="276"/>
        <v>6.0038840075588347</v>
      </c>
      <c r="K3538" s="219">
        <f>InpC!$F$55*100</f>
        <v>0.15</v>
      </c>
      <c r="L3538" s="219">
        <f>InpC!$F$64*100</f>
        <v>0</v>
      </c>
      <c r="M3538" s="194">
        <f t="shared" si="277"/>
        <v>5.8538840075588343</v>
      </c>
      <c r="N3538" s="194">
        <f t="shared" si="278"/>
        <v>5.8538840075588343</v>
      </c>
    </row>
    <row r="3539" spans="5:14" x14ac:dyDescent="0.25">
      <c r="E3539" s="220">
        <f t="shared" si="279"/>
        <v>47318</v>
      </c>
      <c r="F3539" s="219">
        <f xml:space="preserve"> InpC!$F$28</f>
        <v>4</v>
      </c>
      <c r="G3539" s="217">
        <f t="shared" si="275"/>
        <v>2030</v>
      </c>
      <c r="H3539" s="216">
        <v>5.7071426354633692</v>
      </c>
      <c r="I3539" s="216">
        <v>6.3012116163930543</v>
      </c>
      <c r="J3539" s="194">
        <f t="shared" si="276"/>
        <v>6.0041771259282122</v>
      </c>
      <c r="K3539" s="219">
        <f>InpC!$F$55*100</f>
        <v>0.15</v>
      </c>
      <c r="L3539" s="219">
        <f>InpC!$F$64*100</f>
        <v>0</v>
      </c>
      <c r="M3539" s="194">
        <f t="shared" si="277"/>
        <v>5.8541771259282118</v>
      </c>
      <c r="N3539" s="194">
        <f t="shared" si="278"/>
        <v>5.8541771259282118</v>
      </c>
    </row>
    <row r="3540" spans="5:14" x14ac:dyDescent="0.25">
      <c r="E3540" s="220">
        <f t="shared" si="279"/>
        <v>47319</v>
      </c>
      <c r="F3540" s="219">
        <f xml:space="preserve"> InpC!$F$28</f>
        <v>4</v>
      </c>
      <c r="G3540" s="217">
        <f t="shared" si="275"/>
        <v>2030</v>
      </c>
      <c r="H3540" s="216">
        <v>5.7074355318449621</v>
      </c>
      <c r="I3540" s="216">
        <v>6.3015053346526573</v>
      </c>
      <c r="J3540" s="194">
        <f t="shared" si="276"/>
        <v>6.0044704332488097</v>
      </c>
      <c r="K3540" s="219">
        <f>InpC!$F$55*100</f>
        <v>0.15</v>
      </c>
      <c r="L3540" s="219">
        <f>InpC!$F$64*100</f>
        <v>0</v>
      </c>
      <c r="M3540" s="194">
        <f t="shared" si="277"/>
        <v>5.8544704332488093</v>
      </c>
      <c r="N3540" s="194">
        <f t="shared" si="278"/>
        <v>5.8544704332488093</v>
      </c>
    </row>
    <row r="3541" spans="5:14" x14ac:dyDescent="0.25">
      <c r="E3541" s="220">
        <f t="shared" si="279"/>
        <v>47322</v>
      </c>
      <c r="F3541" s="219">
        <f xml:space="preserve"> InpC!$F$28</f>
        <v>4</v>
      </c>
      <c r="G3541" s="217">
        <f t="shared" si="275"/>
        <v>2030</v>
      </c>
      <c r="H3541" s="216">
        <v>5.708311436067004</v>
      </c>
      <c r="I3541" s="216">
        <v>6.3023836966873192</v>
      </c>
      <c r="J3541" s="194">
        <f t="shared" si="276"/>
        <v>6.0053475663771616</v>
      </c>
      <c r="K3541" s="219">
        <f>InpC!$F$55*100</f>
        <v>0.15</v>
      </c>
      <c r="L3541" s="219">
        <f>InpC!$F$64*100</f>
        <v>0</v>
      </c>
      <c r="M3541" s="194">
        <f t="shared" si="277"/>
        <v>5.8553475663771613</v>
      </c>
      <c r="N3541" s="194">
        <f t="shared" si="278"/>
        <v>5.8553475663771613</v>
      </c>
    </row>
    <row r="3542" spans="5:14" x14ac:dyDescent="0.25">
      <c r="E3542" s="220">
        <f t="shared" si="279"/>
        <v>47323</v>
      </c>
      <c r="F3542" s="219">
        <f xml:space="preserve"> InpC!$F$28</f>
        <v>4</v>
      </c>
      <c r="G3542" s="217">
        <f t="shared" si="275"/>
        <v>2030</v>
      </c>
      <c r="H3542" s="216">
        <v>5.7086026409168822</v>
      </c>
      <c r="I3542" s="216">
        <v>6.3026757186641635</v>
      </c>
      <c r="J3542" s="194">
        <f t="shared" si="276"/>
        <v>6.0056391797905224</v>
      </c>
      <c r="K3542" s="219">
        <f>InpC!$F$55*100</f>
        <v>0.15</v>
      </c>
      <c r="L3542" s="219">
        <f>InpC!$F$64*100</f>
        <v>0</v>
      </c>
      <c r="M3542" s="194">
        <f t="shared" si="277"/>
        <v>5.8556391797905221</v>
      </c>
      <c r="N3542" s="194">
        <f t="shared" si="278"/>
        <v>5.8556391797905221</v>
      </c>
    </row>
    <row r="3543" spans="5:14" x14ac:dyDescent="0.25">
      <c r="E3543" s="220">
        <f t="shared" si="279"/>
        <v>47324</v>
      </c>
      <c r="F3543" s="219">
        <f xml:space="preserve"> InpC!$F$28</f>
        <v>4</v>
      </c>
      <c r="G3543" s="217">
        <f t="shared" si="275"/>
        <v>2030</v>
      </c>
      <c r="H3543" s="216">
        <v>5.7088940369563579</v>
      </c>
      <c r="I3543" s="216">
        <v>6.3029679323659993</v>
      </c>
      <c r="J3543" s="194">
        <f t="shared" si="276"/>
        <v>6.0059309846611786</v>
      </c>
      <c r="K3543" s="219">
        <f>InpC!$F$55*100</f>
        <v>0.15</v>
      </c>
      <c r="L3543" s="219">
        <f>InpC!$F$64*100</f>
        <v>0</v>
      </c>
      <c r="M3543" s="194">
        <f t="shared" si="277"/>
        <v>5.8559309846611782</v>
      </c>
      <c r="N3543" s="194">
        <f t="shared" si="278"/>
        <v>5.8559309846611782</v>
      </c>
    </row>
    <row r="3544" spans="5:14" x14ac:dyDescent="0.25">
      <c r="E3544" s="220">
        <f t="shared" si="279"/>
        <v>47325</v>
      </c>
      <c r="F3544" s="219">
        <f xml:space="preserve"> InpC!$F$28</f>
        <v>4</v>
      </c>
      <c r="G3544" s="217">
        <f t="shared" si="275"/>
        <v>2030</v>
      </c>
      <c r="H3544" s="216">
        <v>5.7091846441672756</v>
      </c>
      <c r="I3544" s="216">
        <v>6.3032593550246707</v>
      </c>
      <c r="J3544" s="194">
        <f t="shared" si="276"/>
        <v>6.0062219995959731</v>
      </c>
      <c r="K3544" s="219">
        <f>InpC!$F$55*100</f>
        <v>0.15</v>
      </c>
      <c r="L3544" s="219">
        <f>InpC!$F$64*100</f>
        <v>0</v>
      </c>
      <c r="M3544" s="194">
        <f t="shared" si="277"/>
        <v>5.8562219995959728</v>
      </c>
      <c r="N3544" s="194">
        <f t="shared" si="278"/>
        <v>5.8562219995959728</v>
      </c>
    </row>
    <row r="3545" spans="5:14" x14ac:dyDescent="0.25">
      <c r="E3545" s="220">
        <f t="shared" si="279"/>
        <v>47326</v>
      </c>
      <c r="F3545" s="219">
        <f xml:space="preserve"> InpC!$F$28</f>
        <v>4</v>
      </c>
      <c r="G3545" s="217">
        <f t="shared" si="275"/>
        <v>2030</v>
      </c>
      <c r="H3545" s="216">
        <v>5.7094754430988548</v>
      </c>
      <c r="I3545" s="216">
        <v>6.3035509699408632</v>
      </c>
      <c r="J3545" s="194">
        <f t="shared" si="276"/>
        <v>6.006513206519859</v>
      </c>
      <c r="K3545" s="219">
        <f>InpC!$F$55*100</f>
        <v>0.15</v>
      </c>
      <c r="L3545" s="219">
        <f>InpC!$F$64*100</f>
        <v>0</v>
      </c>
      <c r="M3545" s="194">
        <f t="shared" si="277"/>
        <v>5.8565132065198586</v>
      </c>
      <c r="N3545" s="194">
        <f t="shared" si="278"/>
        <v>5.8565132065198586</v>
      </c>
    </row>
    <row r="3546" spans="5:14" x14ac:dyDescent="0.25">
      <c r="E3546" s="220">
        <f t="shared" si="279"/>
        <v>47329</v>
      </c>
      <c r="F3546" s="219">
        <f xml:space="preserve"> InpC!$F$28</f>
        <v>4</v>
      </c>
      <c r="G3546" s="217">
        <f t="shared" si="275"/>
        <v>2030</v>
      </c>
      <c r="H3546" s="216">
        <v>5.7103455676453807</v>
      </c>
      <c r="I3546" s="216">
        <v>6.3044235360585343</v>
      </c>
      <c r="J3546" s="194">
        <f t="shared" si="276"/>
        <v>6.007384551851958</v>
      </c>
      <c r="K3546" s="219">
        <f>InpC!$F$55*100</f>
        <v>0.15</v>
      </c>
      <c r="L3546" s="219">
        <f>InpC!$F$64*100</f>
        <v>0</v>
      </c>
      <c r="M3546" s="194">
        <f t="shared" si="277"/>
        <v>5.8573845518519576</v>
      </c>
      <c r="N3546" s="194">
        <f t="shared" si="278"/>
        <v>5.8573845518519576</v>
      </c>
    </row>
    <row r="3547" spans="5:14" x14ac:dyDescent="0.25">
      <c r="E3547" s="220">
        <f t="shared" si="279"/>
        <v>47330</v>
      </c>
      <c r="F3547" s="219">
        <f xml:space="preserve"> InpC!$F$28</f>
        <v>4</v>
      </c>
      <c r="G3547" s="217">
        <f t="shared" si="275"/>
        <v>2030</v>
      </c>
      <c r="H3547" s="216">
        <v>5.7106346895127835</v>
      </c>
      <c r="I3547" s="216">
        <v>6.3047134692002071</v>
      </c>
      <c r="J3547" s="194">
        <f t="shared" si="276"/>
        <v>6.0076740793564953</v>
      </c>
      <c r="K3547" s="219">
        <f>InpC!$F$55*100</f>
        <v>0.15</v>
      </c>
      <c r="L3547" s="219">
        <f>InpC!$F$64*100</f>
        <v>0</v>
      </c>
      <c r="M3547" s="194">
        <f t="shared" si="277"/>
        <v>5.857674079356495</v>
      </c>
      <c r="N3547" s="194">
        <f t="shared" si="278"/>
        <v>5.857674079356495</v>
      </c>
    </row>
    <row r="3548" spans="5:14" x14ac:dyDescent="0.25">
      <c r="E3548" s="220">
        <f t="shared" si="279"/>
        <v>47331</v>
      </c>
      <c r="F3548" s="219">
        <f xml:space="preserve"> InpC!$F$28</f>
        <v>4</v>
      </c>
      <c r="G3548" s="217">
        <f t="shared" si="275"/>
        <v>2030</v>
      </c>
      <c r="H3548" s="216">
        <v>5.7109237609414665</v>
      </c>
      <c r="I3548" s="216">
        <v>6.305003351760563</v>
      </c>
      <c r="J3548" s="194">
        <f t="shared" si="276"/>
        <v>6.0079635563510152</v>
      </c>
      <c r="K3548" s="219">
        <f>InpC!$F$55*100</f>
        <v>0.15</v>
      </c>
      <c r="L3548" s="219">
        <f>InpC!$F$64*100</f>
        <v>0</v>
      </c>
      <c r="M3548" s="194">
        <f t="shared" si="277"/>
        <v>5.8579635563510148</v>
      </c>
      <c r="N3548" s="194">
        <f t="shared" si="278"/>
        <v>5.8579635563510148</v>
      </c>
    </row>
    <row r="3549" spans="5:14" x14ac:dyDescent="0.25">
      <c r="E3549" s="220">
        <f t="shared" si="279"/>
        <v>47332</v>
      </c>
      <c r="F3549" s="219">
        <f xml:space="preserve"> InpC!$F$28</f>
        <v>4</v>
      </c>
      <c r="G3549" s="217">
        <f t="shared" si="275"/>
        <v>2030</v>
      </c>
      <c r="H3549" s="216">
        <v>5.7112125373000033</v>
      </c>
      <c r="I3549" s="216">
        <v>6.3052929384216805</v>
      </c>
      <c r="J3549" s="194">
        <f t="shared" si="276"/>
        <v>6.0082527378608415</v>
      </c>
      <c r="K3549" s="219">
        <f>InpC!$F$55*100</f>
        <v>0.15</v>
      </c>
      <c r="L3549" s="219">
        <f>InpC!$F$64*100</f>
        <v>0</v>
      </c>
      <c r="M3549" s="194">
        <f t="shared" si="277"/>
        <v>5.8582527378608411</v>
      </c>
      <c r="N3549" s="194">
        <f t="shared" si="278"/>
        <v>5.8582527378608411</v>
      </c>
    </row>
    <row r="3550" spans="5:14" x14ac:dyDescent="0.25">
      <c r="E3550" s="220">
        <f t="shared" si="279"/>
        <v>47333</v>
      </c>
      <c r="F3550" s="219">
        <f xml:space="preserve"> InpC!$F$28</f>
        <v>4</v>
      </c>
      <c r="G3550" s="217">
        <f t="shared" si="275"/>
        <v>2030</v>
      </c>
      <c r="H3550" s="216">
        <v>5.7115010190882387</v>
      </c>
      <c r="I3550" s="216">
        <v>6.3055822296848252</v>
      </c>
      <c r="J3550" s="194">
        <f t="shared" si="276"/>
        <v>6.0085416243865319</v>
      </c>
      <c r="K3550" s="219">
        <f>InpC!$F$55*100</f>
        <v>0.15</v>
      </c>
      <c r="L3550" s="219">
        <f>InpC!$F$64*100</f>
        <v>0</v>
      </c>
      <c r="M3550" s="194">
        <f t="shared" si="277"/>
        <v>5.8585416243865316</v>
      </c>
      <c r="N3550" s="194">
        <f t="shared" si="278"/>
        <v>5.8585416243865316</v>
      </c>
    </row>
    <row r="3551" spans="5:14" x14ac:dyDescent="0.25">
      <c r="E3551" s="220">
        <f t="shared" si="279"/>
        <v>47336</v>
      </c>
      <c r="F3551" s="219">
        <f xml:space="preserve"> InpC!$F$28</f>
        <v>4</v>
      </c>
      <c r="G3551" s="217">
        <f t="shared" si="275"/>
        <v>2030</v>
      </c>
      <c r="H3551" s="216">
        <v>5.7123647020299595</v>
      </c>
      <c r="I3551" s="216">
        <v>6.3064483360993684</v>
      </c>
      <c r="J3551" s="194">
        <f t="shared" si="276"/>
        <v>6.0094065190646635</v>
      </c>
      <c r="K3551" s="219">
        <f>InpC!$F$55*100</f>
        <v>0.15</v>
      </c>
      <c r="L3551" s="219">
        <f>InpC!$F$64*100</f>
        <v>0</v>
      </c>
      <c r="M3551" s="194">
        <f t="shared" si="277"/>
        <v>5.8594065190646631</v>
      </c>
      <c r="N3551" s="194">
        <f t="shared" si="278"/>
        <v>5.8594065190646631</v>
      </c>
    </row>
    <row r="3552" spans="5:14" x14ac:dyDescent="0.25">
      <c r="E3552" s="220">
        <f t="shared" si="279"/>
        <v>47337</v>
      </c>
      <c r="F3552" s="219">
        <f xml:space="preserve"> InpC!$F$28</f>
        <v>4</v>
      </c>
      <c r="G3552" s="217">
        <f t="shared" si="275"/>
        <v>2030</v>
      </c>
      <c r="H3552" s="216">
        <v>5.7126520105359013</v>
      </c>
      <c r="I3552" s="216">
        <v>6.3067364507835899</v>
      </c>
      <c r="J3552" s="194">
        <f t="shared" si="276"/>
        <v>6.0096942306597452</v>
      </c>
      <c r="K3552" s="219">
        <f>InpC!$F$55*100</f>
        <v>0.15</v>
      </c>
      <c r="L3552" s="219">
        <f>InpC!$F$64*100</f>
        <v>0</v>
      </c>
      <c r="M3552" s="194">
        <f t="shared" si="277"/>
        <v>5.8596942306597448</v>
      </c>
      <c r="N3552" s="194">
        <f t="shared" si="278"/>
        <v>5.8596942306597448</v>
      </c>
    </row>
    <row r="3553" spans="5:14" x14ac:dyDescent="0.25">
      <c r="E3553" s="220">
        <f t="shared" si="279"/>
        <v>47338</v>
      </c>
      <c r="F3553" s="219">
        <f xml:space="preserve"> InpC!$F$28</f>
        <v>4</v>
      </c>
      <c r="G3553" s="217">
        <f t="shared" si="275"/>
        <v>2030</v>
      </c>
      <c r="H3553" s="216">
        <v>5.7129390269709202</v>
      </c>
      <c r="I3553" s="216">
        <v>6.3070242725763226</v>
      </c>
      <c r="J3553" s="194">
        <f t="shared" si="276"/>
        <v>6.0099816497736214</v>
      </c>
      <c r="K3553" s="219">
        <f>InpC!$F$55*100</f>
        <v>0.15</v>
      </c>
      <c r="L3553" s="219">
        <f>InpC!$F$64*100</f>
        <v>0</v>
      </c>
      <c r="M3553" s="194">
        <f t="shared" si="277"/>
        <v>5.859981649773621</v>
      </c>
      <c r="N3553" s="194">
        <f t="shared" si="278"/>
        <v>5.859981649773621</v>
      </c>
    </row>
    <row r="3554" spans="5:14" x14ac:dyDescent="0.25">
      <c r="E3554" s="220">
        <f t="shared" si="279"/>
        <v>47339</v>
      </c>
      <c r="F3554" s="219">
        <f xml:space="preserve"> InpC!$F$28</f>
        <v>4</v>
      </c>
      <c r="G3554" s="217">
        <f t="shared" si="275"/>
        <v>2030</v>
      </c>
      <c r="H3554" s="216">
        <v>5.713225751835016</v>
      </c>
      <c r="I3554" s="216">
        <v>6.3073118019788765</v>
      </c>
      <c r="J3554" s="194">
        <f t="shared" si="276"/>
        <v>6.0102687769069458</v>
      </c>
      <c r="K3554" s="219">
        <f>InpC!$F$55*100</f>
        <v>0.15</v>
      </c>
      <c r="L3554" s="219">
        <f>InpC!$F$64*100</f>
        <v>0</v>
      </c>
      <c r="M3554" s="194">
        <f t="shared" si="277"/>
        <v>5.8602687769069455</v>
      </c>
      <c r="N3554" s="194">
        <f t="shared" si="278"/>
        <v>5.8602687769069455</v>
      </c>
    </row>
    <row r="3555" spans="5:14" x14ac:dyDescent="0.25">
      <c r="E3555" s="220">
        <f t="shared" si="279"/>
        <v>47340</v>
      </c>
      <c r="F3555" s="219">
        <f xml:space="preserve"> InpC!$F$28</f>
        <v>4</v>
      </c>
      <c r="G3555" s="217">
        <f t="shared" si="275"/>
        <v>2030</v>
      </c>
      <c r="H3555" s="216">
        <v>5.7135121856280779</v>
      </c>
      <c r="I3555" s="216">
        <v>6.3075990394925618</v>
      </c>
      <c r="J3555" s="194">
        <f t="shared" si="276"/>
        <v>6.0105556125603199</v>
      </c>
      <c r="K3555" s="219">
        <f>InpC!$F$55*100</f>
        <v>0.15</v>
      </c>
      <c r="L3555" s="219">
        <f>InpC!$F$64*100</f>
        <v>0</v>
      </c>
      <c r="M3555" s="194">
        <f t="shared" si="277"/>
        <v>5.8605556125603195</v>
      </c>
      <c r="N3555" s="194">
        <f t="shared" si="278"/>
        <v>5.8605556125603195</v>
      </c>
    </row>
    <row r="3556" spans="5:14" x14ac:dyDescent="0.25">
      <c r="E3556" s="220">
        <f t="shared" si="279"/>
        <v>47343</v>
      </c>
      <c r="F3556" s="219">
        <f xml:space="preserve"> InpC!$F$28</f>
        <v>4</v>
      </c>
      <c r="G3556" s="217">
        <f t="shared" si="275"/>
        <v>2030</v>
      </c>
      <c r="H3556" s="216">
        <v>5.7143695004440165</v>
      </c>
      <c r="I3556" s="216">
        <v>6.3084587598896791</v>
      </c>
      <c r="J3556" s="194">
        <f t="shared" si="276"/>
        <v>6.0114141301668482</v>
      </c>
      <c r="K3556" s="219">
        <f>InpC!$F$55*100</f>
        <v>0.15</v>
      </c>
      <c r="L3556" s="219">
        <f>InpC!$F$64*100</f>
        <v>0</v>
      </c>
      <c r="M3556" s="194">
        <f t="shared" si="277"/>
        <v>5.8614141301668479</v>
      </c>
      <c r="N3556" s="194">
        <f t="shared" si="278"/>
        <v>5.8614141301668479</v>
      </c>
    </row>
    <row r="3557" spans="5:14" x14ac:dyDescent="0.25">
      <c r="E3557" s="220">
        <f t="shared" si="279"/>
        <v>47344</v>
      </c>
      <c r="F3557" s="219">
        <f xml:space="preserve"> InpC!$F$28</f>
        <v>4</v>
      </c>
      <c r="G3557" s="217">
        <f t="shared" si="275"/>
        <v>2030</v>
      </c>
      <c r="H3557" s="216">
        <v>5.7146547749516552</v>
      </c>
      <c r="I3557" s="216">
        <v>6.3087448348607023</v>
      </c>
      <c r="J3557" s="194">
        <f t="shared" si="276"/>
        <v>6.0116998049061792</v>
      </c>
      <c r="K3557" s="219">
        <f>InpC!$F$55*100</f>
        <v>0.15</v>
      </c>
      <c r="L3557" s="219">
        <f>InpC!$F$64*100</f>
        <v>0</v>
      </c>
      <c r="M3557" s="194">
        <f t="shared" si="277"/>
        <v>5.8616998049061788</v>
      </c>
      <c r="N3557" s="194">
        <f t="shared" si="278"/>
        <v>5.8616998049061788</v>
      </c>
    </row>
    <row r="3558" spans="5:14" x14ac:dyDescent="0.25">
      <c r="E3558" s="220">
        <f t="shared" si="279"/>
        <v>47345</v>
      </c>
      <c r="F3558" s="219">
        <f xml:space="preserve"> InpC!$F$28</f>
        <v>4</v>
      </c>
      <c r="G3558" s="217">
        <f t="shared" si="275"/>
        <v>2030</v>
      </c>
      <c r="H3558" s="216">
        <v>5.7149397608878605</v>
      </c>
      <c r="I3558" s="216">
        <v>6.3090306204494961</v>
      </c>
      <c r="J3558" s="194">
        <f t="shared" si="276"/>
        <v>6.0119851906686783</v>
      </c>
      <c r="K3558" s="219">
        <f>InpC!$F$55*100</f>
        <v>0.15</v>
      </c>
      <c r="L3558" s="219">
        <f>InpC!$F$64*100</f>
        <v>0</v>
      </c>
      <c r="M3558" s="194">
        <f t="shared" si="277"/>
        <v>5.861985190668678</v>
      </c>
      <c r="N3558" s="194">
        <f t="shared" si="278"/>
        <v>5.861985190668678</v>
      </c>
    </row>
    <row r="3559" spans="5:14" x14ac:dyDescent="0.25">
      <c r="E3559" s="220">
        <f t="shared" si="279"/>
        <v>47346</v>
      </c>
      <c r="F3559" s="219">
        <f xml:space="preserve"> InpC!$F$28</f>
        <v>4</v>
      </c>
      <c r="G3559" s="217">
        <f t="shared" si="275"/>
        <v>2030</v>
      </c>
      <c r="H3559" s="216">
        <v>5.7152244587524992</v>
      </c>
      <c r="I3559" s="216">
        <v>6.3093161171573708</v>
      </c>
      <c r="J3559" s="194">
        <f t="shared" si="276"/>
        <v>6.0122702879549355</v>
      </c>
      <c r="K3559" s="219">
        <f>InpC!$F$55*100</f>
        <v>0.15</v>
      </c>
      <c r="L3559" s="219">
        <f>InpC!$F$64*100</f>
        <v>0</v>
      </c>
      <c r="M3559" s="194">
        <f t="shared" si="277"/>
        <v>5.8622702879549351</v>
      </c>
      <c r="N3559" s="194">
        <f t="shared" si="278"/>
        <v>5.8622702879549351</v>
      </c>
    </row>
    <row r="3560" spans="5:14" x14ac:dyDescent="0.25">
      <c r="E3560" s="220">
        <f t="shared" si="279"/>
        <v>47347</v>
      </c>
      <c r="F3560" s="219">
        <f xml:space="preserve"> InpC!$F$28</f>
        <v>4</v>
      </c>
      <c r="G3560" s="217">
        <f t="shared" si="275"/>
        <v>2030</v>
      </c>
      <c r="H3560" s="216">
        <v>5.7155088690455713</v>
      </c>
      <c r="I3560" s="216">
        <v>6.3096013254856809</v>
      </c>
      <c r="J3560" s="194">
        <f t="shared" si="276"/>
        <v>6.0125550972656256</v>
      </c>
      <c r="K3560" s="219">
        <f>InpC!$F$55*100</f>
        <v>0.15</v>
      </c>
      <c r="L3560" s="219">
        <f>InpC!$F$64*100</f>
        <v>0</v>
      </c>
      <c r="M3560" s="194">
        <f t="shared" si="277"/>
        <v>5.8625550972656253</v>
      </c>
      <c r="N3560" s="194">
        <f t="shared" si="278"/>
        <v>5.8625550972656253</v>
      </c>
    </row>
    <row r="3561" spans="5:14" x14ac:dyDescent="0.25">
      <c r="E3561" s="220">
        <f t="shared" si="279"/>
        <v>47350</v>
      </c>
      <c r="F3561" s="219">
        <f xml:space="preserve"> InpC!$F$28</f>
        <v>4</v>
      </c>
      <c r="G3561" s="217">
        <f t="shared" si="275"/>
        <v>2030</v>
      </c>
      <c r="H3561" s="216">
        <v>5.7163603794944562</v>
      </c>
      <c r="I3561" s="216">
        <v>6.3104552252064572</v>
      </c>
      <c r="J3561" s="194">
        <f t="shared" si="276"/>
        <v>6.0134078023504571</v>
      </c>
      <c r="K3561" s="219">
        <f>InpC!$F$55*100</f>
        <v>0.15</v>
      </c>
      <c r="L3561" s="219">
        <f>InpC!$F$64*100</f>
        <v>0</v>
      </c>
      <c r="M3561" s="194">
        <f t="shared" si="277"/>
        <v>5.8634078023504568</v>
      </c>
      <c r="N3561" s="194">
        <f t="shared" si="278"/>
        <v>5.8634078023504568</v>
      </c>
    </row>
    <row r="3562" spans="5:14" x14ac:dyDescent="0.25">
      <c r="E3562" s="220">
        <f t="shared" si="279"/>
        <v>47351</v>
      </c>
      <c r="F3562" s="219">
        <f xml:space="preserve"> InpC!$F$28</f>
        <v>4</v>
      </c>
      <c r="G3562" s="217">
        <f t="shared" si="275"/>
        <v>2030</v>
      </c>
      <c r="H3562" s="216">
        <v>5.7166436445004853</v>
      </c>
      <c r="I3562" s="216">
        <v>6.3107392850298538</v>
      </c>
      <c r="J3562" s="194">
        <f t="shared" si="276"/>
        <v>6.01369146476517</v>
      </c>
      <c r="K3562" s="219">
        <f>InpC!$F$55*100</f>
        <v>0.15</v>
      </c>
      <c r="L3562" s="219">
        <f>InpC!$F$64*100</f>
        <v>0</v>
      </c>
      <c r="M3562" s="194">
        <f t="shared" si="277"/>
        <v>5.8636914647651697</v>
      </c>
      <c r="N3562" s="194">
        <f t="shared" si="278"/>
        <v>5.8636914647651697</v>
      </c>
    </row>
    <row r="3563" spans="5:14" x14ac:dyDescent="0.25">
      <c r="E3563" s="220">
        <f t="shared" si="279"/>
        <v>47352</v>
      </c>
      <c r="F3563" s="219">
        <f xml:space="preserve"> InpC!$F$28</f>
        <v>4</v>
      </c>
      <c r="G3563" s="217">
        <f t="shared" si="275"/>
        <v>2030</v>
      </c>
      <c r="H3563" s="216">
        <v>5.7169266244346373</v>
      </c>
      <c r="I3563" s="216">
        <v>6.3110230589804361</v>
      </c>
      <c r="J3563" s="194">
        <f t="shared" si="276"/>
        <v>6.0139748417075367</v>
      </c>
      <c r="K3563" s="219">
        <f>InpC!$F$55*100</f>
        <v>0.15</v>
      </c>
      <c r="L3563" s="219">
        <f>InpC!$F$64*100</f>
        <v>0</v>
      </c>
      <c r="M3563" s="194">
        <f t="shared" si="277"/>
        <v>5.8639748417075364</v>
      </c>
      <c r="N3563" s="194">
        <f t="shared" si="278"/>
        <v>5.8639748417075364</v>
      </c>
    </row>
    <row r="3564" spans="5:14" x14ac:dyDescent="0.25">
      <c r="E3564" s="220">
        <f t="shared" si="279"/>
        <v>47353</v>
      </c>
      <c r="F3564" s="219">
        <f xml:space="preserve"> InpC!$F$28</f>
        <v>4</v>
      </c>
      <c r="G3564" s="217">
        <f t="shared" si="275"/>
        <v>2030</v>
      </c>
      <c r="H3564" s="216">
        <v>5.717209319796912</v>
      </c>
      <c r="I3564" s="216">
        <v>6.3113065475595587</v>
      </c>
      <c r="J3564" s="194">
        <f t="shared" si="276"/>
        <v>6.0142579336782358</v>
      </c>
      <c r="K3564" s="219">
        <f>InpC!$F$55*100</f>
        <v>0.15</v>
      </c>
      <c r="L3564" s="219">
        <f>InpC!$F$64*100</f>
        <v>0</v>
      </c>
      <c r="M3564" s="194">
        <f t="shared" si="277"/>
        <v>5.8642579336782354</v>
      </c>
      <c r="N3564" s="194">
        <f t="shared" si="278"/>
        <v>5.8642579336782354</v>
      </c>
    </row>
    <row r="3565" spans="5:14" x14ac:dyDescent="0.25">
      <c r="E3565" s="220">
        <f t="shared" si="279"/>
        <v>47354</v>
      </c>
      <c r="F3565" s="219">
        <f xml:space="preserve"> InpC!$F$28</f>
        <v>4</v>
      </c>
      <c r="G3565" s="217">
        <f t="shared" si="275"/>
        <v>2030</v>
      </c>
      <c r="H3565" s="216">
        <v>5.7174917310871098</v>
      </c>
      <c r="I3565" s="216">
        <v>6.3115897512685093</v>
      </c>
      <c r="J3565" s="194">
        <f t="shared" si="276"/>
        <v>6.0145407411778091</v>
      </c>
      <c r="K3565" s="219">
        <f>InpC!$F$55*100</f>
        <v>0.15</v>
      </c>
      <c r="L3565" s="219">
        <f>InpC!$F$64*100</f>
        <v>0</v>
      </c>
      <c r="M3565" s="194">
        <f t="shared" si="277"/>
        <v>5.8645407411778088</v>
      </c>
      <c r="N3565" s="194">
        <f t="shared" si="278"/>
        <v>5.8645407411778088</v>
      </c>
    </row>
    <row r="3566" spans="5:14" x14ac:dyDescent="0.25">
      <c r="E3566" s="220">
        <f t="shared" si="279"/>
        <v>47357</v>
      </c>
      <c r="F3566" s="219">
        <f xml:space="preserve"> InpC!$F$28</f>
        <v>4</v>
      </c>
      <c r="G3566" s="217">
        <f t="shared" si="275"/>
        <v>2030</v>
      </c>
      <c r="H3566" s="216">
        <v>5.7183370203850892</v>
      </c>
      <c r="I3566" s="216">
        <v>6.3124374123600946</v>
      </c>
      <c r="J3566" s="194">
        <f t="shared" si="276"/>
        <v>6.0153872163725914</v>
      </c>
      <c r="K3566" s="219">
        <f>InpC!$F$55*100</f>
        <v>0.15</v>
      </c>
      <c r="L3566" s="219">
        <f>InpC!$F$64*100</f>
        <v>0</v>
      </c>
      <c r="M3566" s="194">
        <f t="shared" si="277"/>
        <v>5.8653872163725911</v>
      </c>
      <c r="N3566" s="194">
        <f t="shared" si="278"/>
        <v>5.8653872163725911</v>
      </c>
    </row>
    <row r="3567" spans="5:14" x14ac:dyDescent="0.25">
      <c r="E3567" s="220">
        <f t="shared" si="279"/>
        <v>47358</v>
      </c>
      <c r="F3567" s="219">
        <f xml:space="preserve"> InpC!$F$28</f>
        <v>4</v>
      </c>
      <c r="G3567" s="217">
        <f t="shared" si="275"/>
        <v>2030</v>
      </c>
      <c r="H3567" s="216">
        <v>5.7186183003868019</v>
      </c>
      <c r="I3567" s="216">
        <v>6.3127194816020582</v>
      </c>
      <c r="J3567" s="194">
        <f t="shared" si="276"/>
        <v>6.01566889099443</v>
      </c>
      <c r="K3567" s="219">
        <f>InpC!$F$55*100</f>
        <v>0.15</v>
      </c>
      <c r="L3567" s="219">
        <f>InpC!$F$64*100</f>
        <v>0</v>
      </c>
      <c r="M3567" s="194">
        <f t="shared" si="277"/>
        <v>5.8656688909944297</v>
      </c>
      <c r="N3567" s="194">
        <f t="shared" si="278"/>
        <v>5.8656688909944297</v>
      </c>
    </row>
    <row r="3568" spans="5:14" x14ac:dyDescent="0.25">
      <c r="E3568" s="220">
        <f t="shared" si="279"/>
        <v>47359</v>
      </c>
      <c r="F3568" s="219">
        <f xml:space="preserve"> InpC!$F$28</f>
        <v>4</v>
      </c>
      <c r="G3568" s="217">
        <f t="shared" si="275"/>
        <v>2030</v>
      </c>
      <c r="H3568" s="216">
        <v>5.7188992988164156</v>
      </c>
      <c r="I3568" s="216">
        <v>6.3130012684808001</v>
      </c>
      <c r="J3568" s="194">
        <f t="shared" si="276"/>
        <v>6.0159502836486078</v>
      </c>
      <c r="K3568" s="219">
        <f>InpC!$F$55*100</f>
        <v>0.15</v>
      </c>
      <c r="L3568" s="219">
        <f>InpC!$F$64*100</f>
        <v>0</v>
      </c>
      <c r="M3568" s="194">
        <f t="shared" si="277"/>
        <v>5.8659502836486075</v>
      </c>
      <c r="N3568" s="194">
        <f t="shared" si="278"/>
        <v>5.8659502836486075</v>
      </c>
    </row>
    <row r="3569" spans="5:14" x14ac:dyDescent="0.25">
      <c r="E3569" s="220">
        <f t="shared" si="279"/>
        <v>47360</v>
      </c>
      <c r="F3569" s="219">
        <f xml:space="preserve"> InpC!$F$28</f>
        <v>4</v>
      </c>
      <c r="G3569" s="217">
        <f t="shared" si="275"/>
        <v>2030</v>
      </c>
      <c r="H3569" s="216">
        <v>5.7191800161738637</v>
      </c>
      <c r="I3569" s="216">
        <v>6.3132827734976749</v>
      </c>
      <c r="J3569" s="194">
        <f t="shared" si="276"/>
        <v>6.0162313948357689</v>
      </c>
      <c r="K3569" s="219">
        <f>InpC!$F$55*100</f>
        <v>0.15</v>
      </c>
      <c r="L3569" s="219">
        <f>InpC!$F$64*100</f>
        <v>0</v>
      </c>
      <c r="M3569" s="194">
        <f t="shared" si="277"/>
        <v>5.8662313948357685</v>
      </c>
      <c r="N3569" s="194">
        <f t="shared" si="278"/>
        <v>5.8662313948357685</v>
      </c>
    </row>
    <row r="3570" spans="5:14" x14ac:dyDescent="0.25">
      <c r="E3570" s="220">
        <f t="shared" si="279"/>
        <v>47361</v>
      </c>
      <c r="F3570" s="219">
        <f xml:space="preserve"> InpC!$F$28</f>
        <v>4</v>
      </c>
      <c r="G3570" s="217">
        <f t="shared" si="275"/>
        <v>2030</v>
      </c>
      <c r="H3570" s="216">
        <v>5.7194604529591686</v>
      </c>
      <c r="I3570" s="216">
        <v>6.3135639971540813</v>
      </c>
      <c r="J3570" s="194">
        <f t="shared" si="276"/>
        <v>6.0165122250566245</v>
      </c>
      <c r="K3570" s="219">
        <f>InpC!$F$55*100</f>
        <v>0.15</v>
      </c>
      <c r="L3570" s="219">
        <f>InpC!$F$64*100</f>
        <v>0</v>
      </c>
      <c r="M3570" s="194">
        <f t="shared" si="277"/>
        <v>5.8665122250566242</v>
      </c>
      <c r="N3570" s="194">
        <f t="shared" si="278"/>
        <v>5.8665122250566242</v>
      </c>
    </row>
    <row r="3571" spans="5:14" x14ac:dyDescent="0.25">
      <c r="E3571" s="220">
        <f t="shared" si="279"/>
        <v>47364</v>
      </c>
      <c r="F3571" s="219">
        <f xml:space="preserve"> InpC!$F$28</f>
        <v>4</v>
      </c>
      <c r="G3571" s="217">
        <f t="shared" si="275"/>
        <v>2030</v>
      </c>
      <c r="H3571" s="216">
        <v>5.7203000848820684</v>
      </c>
      <c r="I3571" s="216">
        <v>6.3144059849747247</v>
      </c>
      <c r="J3571" s="194">
        <f t="shared" si="276"/>
        <v>6.0173530349283961</v>
      </c>
      <c r="K3571" s="219">
        <f>InpC!$F$55*100</f>
        <v>0.15</v>
      </c>
      <c r="L3571" s="219">
        <f>InpC!$F$64*100</f>
        <v>0</v>
      </c>
      <c r="M3571" s="194">
        <f t="shared" si="277"/>
        <v>5.8673530349283958</v>
      </c>
      <c r="N3571" s="194">
        <f t="shared" si="278"/>
        <v>5.8673530349283958</v>
      </c>
    </row>
    <row r="3572" spans="5:14" x14ac:dyDescent="0.25">
      <c r="E3572" s="220">
        <f t="shared" si="279"/>
        <v>47365</v>
      </c>
      <c r="F3572" s="219">
        <f xml:space="preserve"> InpC!$F$28</f>
        <v>4</v>
      </c>
      <c r="G3572" s="217">
        <f t="shared" si="275"/>
        <v>2030</v>
      </c>
      <c r="H3572" s="216">
        <v>5.7205794043786895</v>
      </c>
      <c r="I3572" s="216">
        <v>6.3146860882033806</v>
      </c>
      <c r="J3572" s="194">
        <f t="shared" si="276"/>
        <v>6.0176327462910351</v>
      </c>
      <c r="K3572" s="219">
        <f>InpC!$F$55*100</f>
        <v>0.15</v>
      </c>
      <c r="L3572" s="219">
        <f>InpC!$F$64*100</f>
        <v>0</v>
      </c>
      <c r="M3572" s="194">
        <f t="shared" si="277"/>
        <v>5.8676327462910347</v>
      </c>
      <c r="N3572" s="194">
        <f t="shared" si="278"/>
        <v>5.8676327462910347</v>
      </c>
    </row>
    <row r="3573" spans="5:14" x14ac:dyDescent="0.25">
      <c r="E3573" s="220">
        <f t="shared" si="279"/>
        <v>47366</v>
      </c>
      <c r="F3573" s="219">
        <f xml:space="preserve"> InpC!$F$28</f>
        <v>4</v>
      </c>
      <c r="G3573" s="217">
        <f t="shared" si="275"/>
        <v>2030</v>
      </c>
      <c r="H3573" s="216">
        <v>5.7208584458031453</v>
      </c>
      <c r="I3573" s="216">
        <v>6.3149659125785851</v>
      </c>
      <c r="J3573" s="194">
        <f t="shared" si="276"/>
        <v>6.0179121791908656</v>
      </c>
      <c r="K3573" s="219">
        <f>InpC!$F$55*100</f>
        <v>0.15</v>
      </c>
      <c r="L3573" s="219">
        <f>InpC!$F$64*100</f>
        <v>0</v>
      </c>
      <c r="M3573" s="194">
        <f t="shared" si="277"/>
        <v>5.8679121791908653</v>
      </c>
      <c r="N3573" s="194">
        <f t="shared" si="278"/>
        <v>5.8679121791908653</v>
      </c>
    </row>
    <row r="3574" spans="5:14" x14ac:dyDescent="0.25">
      <c r="E3574" s="220">
        <f t="shared" si="279"/>
        <v>47367</v>
      </c>
      <c r="F3574" s="219">
        <f xml:space="preserve"> InpC!$F$28</f>
        <v>4</v>
      </c>
      <c r="G3574" s="217">
        <f t="shared" si="275"/>
        <v>2030</v>
      </c>
      <c r="H3574" s="216">
        <v>5.7211374545568461</v>
      </c>
      <c r="I3574" s="216">
        <v>6.3152457041903309</v>
      </c>
      <c r="J3574" s="194">
        <f t="shared" si="276"/>
        <v>6.018191579373589</v>
      </c>
      <c r="K3574" s="219">
        <f>InpC!$F$55*100</f>
        <v>0.15</v>
      </c>
      <c r="L3574" s="219">
        <f>InpC!$F$64*100</f>
        <v>0</v>
      </c>
      <c r="M3574" s="194">
        <f t="shared" si="277"/>
        <v>5.8681915793735886</v>
      </c>
      <c r="N3574" s="194">
        <f t="shared" si="278"/>
        <v>5.8681915793735886</v>
      </c>
    </row>
    <row r="3575" spans="5:14" x14ac:dyDescent="0.25">
      <c r="E3575" s="220">
        <f t="shared" si="279"/>
        <v>47368</v>
      </c>
      <c r="F3575" s="219">
        <f xml:space="preserve"> InpC!$F$28</f>
        <v>4</v>
      </c>
      <c r="G3575" s="217">
        <f t="shared" si="275"/>
        <v>2030</v>
      </c>
      <c r="H3575" s="216">
        <v>5.7214159413424781</v>
      </c>
      <c r="I3575" s="216">
        <v>6.3155249723684026</v>
      </c>
      <c r="J3575" s="194">
        <f t="shared" si="276"/>
        <v>6.0184704568554404</v>
      </c>
      <c r="K3575" s="219">
        <f>InpC!$F$55*100</f>
        <v>0.15</v>
      </c>
      <c r="L3575" s="219">
        <f>InpC!$F$64*100</f>
        <v>0</v>
      </c>
      <c r="M3575" s="194">
        <f t="shared" si="277"/>
        <v>5.86847045685544</v>
      </c>
      <c r="N3575" s="194">
        <f t="shared" si="278"/>
        <v>5.86847045685544</v>
      </c>
    </row>
    <row r="3576" spans="5:14" x14ac:dyDescent="0.25">
      <c r="E3576" s="220">
        <f t="shared" si="279"/>
        <v>47371</v>
      </c>
      <c r="F3576" s="219">
        <f xml:space="preserve"> InpC!$F$28</f>
        <v>4</v>
      </c>
      <c r="G3576" s="217">
        <f t="shared" si="275"/>
        <v>2030</v>
      </c>
      <c r="H3576" s="216">
        <v>5.7222497442665388</v>
      </c>
      <c r="I3576" s="216">
        <v>6.3163611148131515</v>
      </c>
      <c r="J3576" s="194">
        <f t="shared" si="276"/>
        <v>6.0193054295398447</v>
      </c>
      <c r="K3576" s="219">
        <f>InpC!$F$55*100</f>
        <v>0.15</v>
      </c>
      <c r="L3576" s="219">
        <f>InpC!$F$64*100</f>
        <v>0</v>
      </c>
      <c r="M3576" s="194">
        <f t="shared" si="277"/>
        <v>5.8693054295398444</v>
      </c>
      <c r="N3576" s="194">
        <f t="shared" si="278"/>
        <v>5.8693054295398444</v>
      </c>
    </row>
    <row r="3577" spans="5:14" x14ac:dyDescent="0.25">
      <c r="E3577" s="220">
        <f t="shared" si="279"/>
        <v>47372</v>
      </c>
      <c r="F3577" s="219">
        <f xml:space="preserve"> InpC!$F$28</f>
        <v>4</v>
      </c>
      <c r="G3577" s="217">
        <f t="shared" si="275"/>
        <v>2030</v>
      </c>
      <c r="H3577" s="216">
        <v>5.7225268826182285</v>
      </c>
      <c r="I3577" s="216">
        <v>6.3166390307697107</v>
      </c>
      <c r="J3577" s="194">
        <f t="shared" si="276"/>
        <v>6.01958295669397</v>
      </c>
      <c r="K3577" s="219">
        <f>InpC!$F$55*100</f>
        <v>0.15</v>
      </c>
      <c r="L3577" s="219">
        <f>InpC!$F$64*100</f>
        <v>0</v>
      </c>
      <c r="M3577" s="194">
        <f t="shared" si="277"/>
        <v>5.8695829566939697</v>
      </c>
      <c r="N3577" s="194">
        <f t="shared" si="278"/>
        <v>5.8695829566939697</v>
      </c>
    </row>
    <row r="3578" spans="5:14" x14ac:dyDescent="0.25">
      <c r="E3578" s="220">
        <f t="shared" si="279"/>
        <v>47373</v>
      </c>
      <c r="F3578" s="219">
        <f xml:space="preserve"> InpC!$F$28</f>
        <v>4</v>
      </c>
      <c r="G3578" s="217">
        <f t="shared" si="275"/>
        <v>2030</v>
      </c>
      <c r="H3578" s="216">
        <v>5.7228039915429907</v>
      </c>
      <c r="I3578" s="216">
        <v>6.3169169172157202</v>
      </c>
      <c r="J3578" s="194">
        <f t="shared" si="276"/>
        <v>6.019860454379355</v>
      </c>
      <c r="K3578" s="219">
        <f>InpC!$F$55*100</f>
        <v>0.15</v>
      </c>
      <c r="L3578" s="219">
        <f>InpC!$F$64*100</f>
        <v>0</v>
      </c>
      <c r="M3578" s="194">
        <f t="shared" si="277"/>
        <v>5.8698604543793547</v>
      </c>
      <c r="N3578" s="194">
        <f t="shared" si="278"/>
        <v>5.8698604543793547</v>
      </c>
    </row>
    <row r="3579" spans="5:14" x14ac:dyDescent="0.25">
      <c r="E3579" s="220">
        <f t="shared" si="279"/>
        <v>47374</v>
      </c>
      <c r="F3579" s="219">
        <f xml:space="preserve"> InpC!$F$28</f>
        <v>4</v>
      </c>
      <c r="G3579" s="217">
        <f t="shared" si="275"/>
        <v>2030</v>
      </c>
      <c r="H3579" s="216">
        <v>5.7230808263957655</v>
      </c>
      <c r="I3579" s="216">
        <v>6.3171945288197584</v>
      </c>
      <c r="J3579" s="194">
        <f t="shared" si="276"/>
        <v>6.020137677607762</v>
      </c>
      <c r="K3579" s="219">
        <f>InpC!$F$55*100</f>
        <v>0.15</v>
      </c>
      <c r="L3579" s="219">
        <f>InpC!$F$64*100</f>
        <v>0</v>
      </c>
      <c r="M3579" s="194">
        <f t="shared" si="277"/>
        <v>5.8701376776077616</v>
      </c>
      <c r="N3579" s="194">
        <f t="shared" si="278"/>
        <v>5.8701376776077616</v>
      </c>
    </row>
    <row r="3580" spans="5:14" x14ac:dyDescent="0.25">
      <c r="E3580" s="220">
        <f t="shared" si="279"/>
        <v>47375</v>
      </c>
      <c r="F3580" s="219">
        <f xml:space="preserve"> InpC!$F$28</f>
        <v>4</v>
      </c>
      <c r="G3580" s="217">
        <f t="shared" si="275"/>
        <v>2030</v>
      </c>
      <c r="H3580" s="216">
        <v>5.7233573876765531</v>
      </c>
      <c r="I3580" s="216">
        <v>6.3174718660831797</v>
      </c>
      <c r="J3580" s="194">
        <f t="shared" si="276"/>
        <v>6.0204146268798659</v>
      </c>
      <c r="K3580" s="219">
        <f>InpC!$F$55*100</f>
        <v>0.15</v>
      </c>
      <c r="L3580" s="219">
        <f>InpC!$F$64*100</f>
        <v>0</v>
      </c>
      <c r="M3580" s="194">
        <f t="shared" si="277"/>
        <v>5.8704146268798656</v>
      </c>
      <c r="N3580" s="194">
        <f t="shared" si="278"/>
        <v>5.8704146268798656</v>
      </c>
    </row>
    <row r="3581" spans="5:14" x14ac:dyDescent="0.25">
      <c r="E3581" s="220">
        <f t="shared" si="279"/>
        <v>47378</v>
      </c>
      <c r="F3581" s="219">
        <f xml:space="preserve"> InpC!$F$28</f>
        <v>4</v>
      </c>
      <c r="G3581" s="217">
        <f t="shared" si="275"/>
        <v>2030</v>
      </c>
      <c r="H3581" s="216">
        <v>5.7241854350875254</v>
      </c>
      <c r="I3581" s="216">
        <v>6.3183022368444197</v>
      </c>
      <c r="J3581" s="194">
        <f t="shared" si="276"/>
        <v>6.0212438359659721</v>
      </c>
      <c r="K3581" s="219">
        <f>InpC!$F$55*100</f>
        <v>0.15</v>
      </c>
      <c r="L3581" s="219">
        <f>InpC!$F$64*100</f>
        <v>0</v>
      </c>
      <c r="M3581" s="194">
        <f t="shared" si="277"/>
        <v>5.8712438359659718</v>
      </c>
      <c r="N3581" s="194">
        <f t="shared" si="278"/>
        <v>5.8712438359659718</v>
      </c>
    </row>
    <row r="3582" spans="5:14" x14ac:dyDescent="0.25">
      <c r="E3582" s="220">
        <f t="shared" si="279"/>
        <v>47379</v>
      </c>
      <c r="F3582" s="219">
        <f xml:space="preserve"> InpC!$F$28</f>
        <v>4</v>
      </c>
      <c r="G3582" s="217">
        <f t="shared" si="275"/>
        <v>2030</v>
      </c>
      <c r="H3582" s="216">
        <v>5.7244609070808083</v>
      </c>
      <c r="I3582" s="216">
        <v>6.3185784817600288</v>
      </c>
      <c r="J3582" s="194">
        <f t="shared" si="276"/>
        <v>6.0215196944204186</v>
      </c>
      <c r="K3582" s="219">
        <f>InpC!$F$55*100</f>
        <v>0.15</v>
      </c>
      <c r="L3582" s="219">
        <f>InpC!$F$64*100</f>
        <v>0</v>
      </c>
      <c r="M3582" s="194">
        <f t="shared" si="277"/>
        <v>5.8715196944204182</v>
      </c>
      <c r="N3582" s="194">
        <f t="shared" si="278"/>
        <v>5.8715196944204182</v>
      </c>
    </row>
    <row r="3583" spans="5:14" x14ac:dyDescent="0.25">
      <c r="E3583" s="220">
        <f t="shared" si="279"/>
        <v>47380</v>
      </c>
      <c r="F3583" s="219">
        <f xml:space="preserve"> InpC!$F$28</f>
        <v>4</v>
      </c>
      <c r="G3583" s="217">
        <f t="shared" si="275"/>
        <v>2030</v>
      </c>
      <c r="H3583" s="216">
        <v>5.7247361080024373</v>
      </c>
      <c r="I3583" s="216">
        <v>6.3188544548423264</v>
      </c>
      <c r="J3583" s="194">
        <f t="shared" si="276"/>
        <v>6.0217952814223814</v>
      </c>
      <c r="K3583" s="219">
        <f>InpC!$F$55*100</f>
        <v>0.15</v>
      </c>
      <c r="L3583" s="219">
        <f>InpC!$F$64*100</f>
        <v>0</v>
      </c>
      <c r="M3583" s="194">
        <f t="shared" si="277"/>
        <v>5.8717952814223811</v>
      </c>
      <c r="N3583" s="194">
        <f t="shared" si="278"/>
        <v>5.8717952814223811</v>
      </c>
    </row>
    <row r="3584" spans="5:14" x14ac:dyDescent="0.25">
      <c r="E3584" s="220">
        <f t="shared" si="279"/>
        <v>47381</v>
      </c>
      <c r="F3584" s="219">
        <f xml:space="preserve"> InpC!$F$28</f>
        <v>4</v>
      </c>
      <c r="G3584" s="217">
        <f t="shared" si="275"/>
        <v>2030</v>
      </c>
      <c r="H3584" s="216">
        <v>5.7250110383523456</v>
      </c>
      <c r="I3584" s="216">
        <v>6.3191301565927116</v>
      </c>
      <c r="J3584" s="194">
        <f t="shared" si="276"/>
        <v>6.0220705974725286</v>
      </c>
      <c r="K3584" s="219">
        <f>InpC!$F$55*100</f>
        <v>0.15</v>
      </c>
      <c r="L3584" s="219">
        <f>InpC!$F$64*100</f>
        <v>0</v>
      </c>
      <c r="M3584" s="194">
        <f t="shared" si="277"/>
        <v>5.8720705974725282</v>
      </c>
      <c r="N3584" s="194">
        <f t="shared" si="278"/>
        <v>5.8720705974725282</v>
      </c>
    </row>
    <row r="3585" spans="5:14" x14ac:dyDescent="0.25">
      <c r="E3585" s="220">
        <f t="shared" si="279"/>
        <v>47382</v>
      </c>
      <c r="F3585" s="219">
        <f xml:space="preserve"> InpC!$F$28</f>
        <v>4</v>
      </c>
      <c r="G3585" s="217">
        <f t="shared" si="275"/>
        <v>2030</v>
      </c>
      <c r="H3585" s="216">
        <v>5.7252856986306888</v>
      </c>
      <c r="I3585" s="216">
        <v>6.3194055875127608</v>
      </c>
      <c r="J3585" s="194">
        <f t="shared" si="276"/>
        <v>6.0223456430717253</v>
      </c>
      <c r="K3585" s="219">
        <f>InpC!$F$55*100</f>
        <v>0.15</v>
      </c>
      <c r="L3585" s="219">
        <f>InpC!$F$64*100</f>
        <v>0</v>
      </c>
      <c r="M3585" s="194">
        <f t="shared" si="277"/>
        <v>5.8723456430717249</v>
      </c>
      <c r="N3585" s="194">
        <f t="shared" si="278"/>
        <v>5.8723456430717249</v>
      </c>
    </row>
    <row r="3586" spans="5:14" x14ac:dyDescent="0.25">
      <c r="E3586" s="220">
        <f t="shared" si="279"/>
        <v>47385</v>
      </c>
      <c r="F3586" s="219">
        <f xml:space="preserve"> InpC!$F$28</f>
        <v>4</v>
      </c>
      <c r="G3586" s="217">
        <f t="shared" si="275"/>
        <v>2030</v>
      </c>
      <c r="H3586" s="216">
        <v>5.7261078188870496</v>
      </c>
      <c r="I3586" s="216">
        <v>6.3202300144679535</v>
      </c>
      <c r="J3586" s="194">
        <f t="shared" si="276"/>
        <v>6.023168916677502</v>
      </c>
      <c r="K3586" s="219">
        <f>InpC!$F$55*100</f>
        <v>0.15</v>
      </c>
      <c r="L3586" s="219">
        <f>InpC!$F$64*100</f>
        <v>0</v>
      </c>
      <c r="M3586" s="194">
        <f t="shared" si="277"/>
        <v>5.8731689166775016</v>
      </c>
      <c r="N3586" s="194">
        <f t="shared" si="278"/>
        <v>5.8731689166775016</v>
      </c>
    </row>
    <row r="3587" spans="5:14" x14ac:dyDescent="0.25">
      <c r="E3587" s="220">
        <f t="shared" si="279"/>
        <v>47386</v>
      </c>
      <c r="F3587" s="219">
        <f xml:space="preserve"> InpC!$F$28</f>
        <v>4</v>
      </c>
      <c r="G3587" s="217">
        <f t="shared" si="275"/>
        <v>2030</v>
      </c>
      <c r="H3587" s="216">
        <v>5.7263814038793326</v>
      </c>
      <c r="I3587" s="216">
        <v>6.3205043670809369</v>
      </c>
      <c r="J3587" s="194">
        <f t="shared" si="276"/>
        <v>6.0234428854801347</v>
      </c>
      <c r="K3587" s="219">
        <f>InpC!$F$55*100</f>
        <v>0.15</v>
      </c>
      <c r="L3587" s="219">
        <f>InpC!$F$64*100</f>
        <v>0</v>
      </c>
      <c r="M3587" s="194">
        <f t="shared" si="277"/>
        <v>5.8734428854801344</v>
      </c>
      <c r="N3587" s="194">
        <f t="shared" si="278"/>
        <v>5.8734428854801344</v>
      </c>
    </row>
    <row r="3588" spans="5:14" x14ac:dyDescent="0.25">
      <c r="E3588" s="220">
        <f t="shared" si="279"/>
        <v>47387</v>
      </c>
      <c r="F3588" s="219">
        <f xml:space="preserve"> InpC!$F$28</f>
        <v>4</v>
      </c>
      <c r="G3588" s="217">
        <f t="shared" si="275"/>
        <v>2030</v>
      </c>
      <c r="H3588" s="216">
        <v>5.7266547213003616</v>
      </c>
      <c r="I3588" s="216">
        <v>6.3207784513709564</v>
      </c>
      <c r="J3588" s="194">
        <f t="shared" si="276"/>
        <v>6.0237165863356594</v>
      </c>
      <c r="K3588" s="219">
        <f>InpC!$F$55*100</f>
        <v>0.15</v>
      </c>
      <c r="L3588" s="219">
        <f>InpC!$F$64*100</f>
        <v>0</v>
      </c>
      <c r="M3588" s="194">
        <f t="shared" si="277"/>
        <v>5.8737165863356591</v>
      </c>
      <c r="N3588" s="194">
        <f t="shared" si="278"/>
        <v>5.8737165863356591</v>
      </c>
    </row>
    <row r="3589" spans="5:14" x14ac:dyDescent="0.25">
      <c r="E3589" s="220">
        <f t="shared" si="279"/>
        <v>47388</v>
      </c>
      <c r="F3589" s="219">
        <f xml:space="preserve"> InpC!$F$28</f>
        <v>4</v>
      </c>
      <c r="G3589" s="217">
        <f t="shared" si="275"/>
        <v>2030</v>
      </c>
      <c r="H3589" s="216">
        <v>5.726927771650292</v>
      </c>
      <c r="I3589" s="216">
        <v>6.3210522678394776</v>
      </c>
      <c r="J3589" s="194">
        <f t="shared" si="276"/>
        <v>6.0239900197448843</v>
      </c>
      <c r="K3589" s="219">
        <f>InpC!$F$55*100</f>
        <v>0.15</v>
      </c>
      <c r="L3589" s="219">
        <f>InpC!$F$64*100</f>
        <v>0</v>
      </c>
      <c r="M3589" s="194">
        <f t="shared" si="277"/>
        <v>5.873990019744884</v>
      </c>
      <c r="N3589" s="194">
        <f t="shared" si="278"/>
        <v>5.873990019744884</v>
      </c>
    </row>
    <row r="3590" spans="5:14" x14ac:dyDescent="0.25">
      <c r="E3590" s="220">
        <f t="shared" si="279"/>
        <v>47389</v>
      </c>
      <c r="F3590" s="219">
        <f xml:space="preserve"> InpC!$F$28</f>
        <v>4</v>
      </c>
      <c r="G3590" s="217">
        <f t="shared" si="275"/>
        <v>2030</v>
      </c>
      <c r="H3590" s="216">
        <v>5.7272005554290795</v>
      </c>
      <c r="I3590" s="216">
        <v>6.3213258169880326</v>
      </c>
      <c r="J3590" s="194">
        <f t="shared" si="276"/>
        <v>6.0242631862085556</v>
      </c>
      <c r="K3590" s="219">
        <f>InpC!$F$55*100</f>
        <v>0.15</v>
      </c>
      <c r="L3590" s="219">
        <f>InpC!$F$64*100</f>
        <v>0</v>
      </c>
      <c r="M3590" s="194">
        <f t="shared" si="277"/>
        <v>5.8742631862085553</v>
      </c>
      <c r="N3590" s="194">
        <f t="shared" si="278"/>
        <v>5.8742631862085553</v>
      </c>
    </row>
    <row r="3591" spans="5:14" x14ac:dyDescent="0.25">
      <c r="E3591" s="220">
        <f t="shared" si="279"/>
        <v>47392</v>
      </c>
      <c r="F3591" s="219">
        <f xml:space="preserve"> InpC!$F$28</f>
        <v>4</v>
      </c>
      <c r="G3591" s="217">
        <f t="shared" ref="G3591:G3654" si="280">YEAR(E3591) + IF(MONTH(E3591) &gt;= F3591, 1, 0)</f>
        <v>2030</v>
      </c>
      <c r="H3591" s="216">
        <v>5.7280173123401834</v>
      </c>
      <c r="I3591" s="216">
        <v>6.322144865528756</v>
      </c>
      <c r="J3591" s="194">
        <f t="shared" ref="J3591:J3654" si="281">IFERROR(AVERAGE(H3591:I3591),"")</f>
        <v>6.0250810889344697</v>
      </c>
      <c r="K3591" s="219">
        <f>InpC!$F$55*100</f>
        <v>0.15</v>
      </c>
      <c r="L3591" s="219">
        <f>InpC!$F$64*100</f>
        <v>0</v>
      </c>
      <c r="M3591" s="194">
        <f t="shared" ref="M3591:M3654" si="282" xml:space="preserve"> IFERROR(J3591 - K3591,"")</f>
        <v>5.8750810889344693</v>
      </c>
      <c r="N3591" s="194">
        <f t="shared" ref="N3591:N3654" si="283">IFERROR(J3591-K3591+L3591,"")</f>
        <v>5.8750810889344693</v>
      </c>
    </row>
    <row r="3592" spans="5:14" x14ac:dyDescent="0.25">
      <c r="E3592" s="220">
        <f t="shared" ref="E3592:E3655" si="284">WORKDAY(E3591,1,)</f>
        <v>47393</v>
      </c>
      <c r="F3592" s="219">
        <f xml:space="preserve"> InpC!$F$28</f>
        <v>4</v>
      </c>
      <c r="G3592" s="217">
        <f t="shared" si="280"/>
        <v>2030</v>
      </c>
      <c r="H3592" s="216">
        <v>5.7282890348357096</v>
      </c>
      <c r="I3592" s="216">
        <v>6.3224173504123682</v>
      </c>
      <c r="J3592" s="194">
        <f t="shared" si="281"/>
        <v>6.0253531926240385</v>
      </c>
      <c r="K3592" s="219">
        <f>InpC!$F$55*100</f>
        <v>0.15</v>
      </c>
      <c r="L3592" s="219">
        <f>InpC!$F$64*100</f>
        <v>0</v>
      </c>
      <c r="M3592" s="194">
        <f t="shared" si="282"/>
        <v>5.8753531926240381</v>
      </c>
      <c r="N3592" s="194">
        <f t="shared" si="283"/>
        <v>5.8753531926240381</v>
      </c>
    </row>
    <row r="3593" spans="5:14" x14ac:dyDescent="0.25">
      <c r="E3593" s="220">
        <f t="shared" si="284"/>
        <v>47394</v>
      </c>
      <c r="F3593" s="219">
        <f xml:space="preserve"> InpC!$F$28</f>
        <v>4</v>
      </c>
      <c r="G3593" s="217">
        <f t="shared" si="280"/>
        <v>2030</v>
      </c>
      <c r="H3593" s="216">
        <v>5.7285604932606926</v>
      </c>
      <c r="I3593" s="216">
        <v>6.3226895704834973</v>
      </c>
      <c r="J3593" s="194">
        <f t="shared" si="281"/>
        <v>6.025625031872095</v>
      </c>
      <c r="K3593" s="219">
        <f>InpC!$F$55*100</f>
        <v>0.15</v>
      </c>
      <c r="L3593" s="219">
        <f>InpC!$F$64*100</f>
        <v>0</v>
      </c>
      <c r="M3593" s="194">
        <f t="shared" si="282"/>
        <v>5.8756250318720946</v>
      </c>
      <c r="N3593" s="194">
        <f t="shared" si="283"/>
        <v>5.8756250318720946</v>
      </c>
    </row>
    <row r="3594" spans="5:14" x14ac:dyDescent="0.25">
      <c r="E3594" s="220">
        <f t="shared" si="284"/>
        <v>47395</v>
      </c>
      <c r="F3594" s="219">
        <f xml:space="preserve"> InpC!$F$28</f>
        <v>4</v>
      </c>
      <c r="G3594" s="217">
        <f t="shared" si="280"/>
        <v>2030</v>
      </c>
      <c r="H3594" s="216">
        <v>5.7288316881152213</v>
      </c>
      <c r="I3594" s="216">
        <v>6.3229615262436978</v>
      </c>
      <c r="J3594" s="194">
        <f t="shared" si="281"/>
        <v>6.02589660717946</v>
      </c>
      <c r="K3594" s="219">
        <f>InpC!$F$55*100</f>
        <v>0.15</v>
      </c>
      <c r="L3594" s="219">
        <f>InpC!$F$64*100</f>
        <v>0</v>
      </c>
      <c r="M3594" s="194">
        <f t="shared" si="282"/>
        <v>5.8758966071794596</v>
      </c>
      <c r="N3594" s="194">
        <f t="shared" si="283"/>
        <v>5.8758966071794596</v>
      </c>
    </row>
    <row r="3595" spans="5:14" x14ac:dyDescent="0.25">
      <c r="E3595" s="220">
        <f t="shared" si="284"/>
        <v>47396</v>
      </c>
      <c r="F3595" s="219">
        <f xml:space="preserve"> InpC!$F$28</f>
        <v>4</v>
      </c>
      <c r="G3595" s="217">
        <f t="shared" si="280"/>
        <v>2030</v>
      </c>
      <c r="H3595" s="216">
        <v>5.729102619899451</v>
      </c>
      <c r="I3595" s="216">
        <v>6.3232332181945239</v>
      </c>
      <c r="J3595" s="194">
        <f t="shared" si="281"/>
        <v>6.026167919046987</v>
      </c>
      <c r="K3595" s="219">
        <f>InpC!$F$55*100</f>
        <v>0.15</v>
      </c>
      <c r="L3595" s="219">
        <f>InpC!$F$64*100</f>
        <v>0</v>
      </c>
      <c r="M3595" s="194">
        <f t="shared" si="282"/>
        <v>5.8761679190469867</v>
      </c>
      <c r="N3595" s="194">
        <f t="shared" si="283"/>
        <v>5.8761679190469867</v>
      </c>
    </row>
    <row r="3596" spans="5:14" x14ac:dyDescent="0.25">
      <c r="E3596" s="220">
        <f t="shared" si="284"/>
        <v>47399</v>
      </c>
      <c r="F3596" s="219">
        <f xml:space="preserve"> InpC!$F$28</f>
        <v>4</v>
      </c>
      <c r="G3596" s="217">
        <f t="shared" si="280"/>
        <v>2030</v>
      </c>
      <c r="H3596" s="216">
        <v>5.7299135966771608</v>
      </c>
      <c r="I3596" s="216">
        <v>6.3240464703637311</v>
      </c>
      <c r="J3596" s="194">
        <f t="shared" si="281"/>
        <v>6.026980033520446</v>
      </c>
      <c r="K3596" s="219">
        <f>InpC!$F$55*100</f>
        <v>0.15</v>
      </c>
      <c r="L3596" s="219">
        <f>InpC!$F$64*100</f>
        <v>0</v>
      </c>
      <c r="M3596" s="194">
        <f t="shared" si="282"/>
        <v>5.8769800335204456</v>
      </c>
      <c r="N3596" s="194">
        <f t="shared" si="283"/>
        <v>5.8769800335204456</v>
      </c>
    </row>
    <row r="3597" spans="5:14" x14ac:dyDescent="0.25">
      <c r="E3597" s="220">
        <f t="shared" si="284"/>
        <v>47400</v>
      </c>
      <c r="F3597" s="219">
        <f xml:space="preserve"> InpC!$F$28</f>
        <v>4</v>
      </c>
      <c r="G3597" s="217">
        <f t="shared" si="280"/>
        <v>2030</v>
      </c>
      <c r="H3597" s="216">
        <v>5.730183481180906</v>
      </c>
      <c r="I3597" s="216">
        <v>6.3243171120917596</v>
      </c>
      <c r="J3597" s="194">
        <f t="shared" si="281"/>
        <v>6.0272502966363328</v>
      </c>
      <c r="K3597" s="219">
        <f>InpC!$F$55*100</f>
        <v>0.15</v>
      </c>
      <c r="L3597" s="219">
        <f>InpC!$F$64*100</f>
        <v>0</v>
      </c>
      <c r="M3597" s="194">
        <f t="shared" si="282"/>
        <v>5.8772502966363325</v>
      </c>
      <c r="N3597" s="194">
        <f t="shared" si="283"/>
        <v>5.8772502966363325</v>
      </c>
    </row>
    <row r="3598" spans="5:14" x14ac:dyDescent="0.25">
      <c r="E3598" s="220">
        <f t="shared" si="284"/>
        <v>47401</v>
      </c>
      <c r="F3598" s="219">
        <f xml:space="preserve"> InpC!$F$28</f>
        <v>4</v>
      </c>
      <c r="G3598" s="217">
        <f t="shared" si="280"/>
        <v>2030</v>
      </c>
      <c r="H3598" s="216">
        <v>5.7304531051149521</v>
      </c>
      <c r="I3598" s="216">
        <v>6.3245874925180523</v>
      </c>
      <c r="J3598" s="194">
        <f t="shared" si="281"/>
        <v>6.0275202988165022</v>
      </c>
      <c r="K3598" s="219">
        <f>InpC!$F$55*100</f>
        <v>0.15</v>
      </c>
      <c r="L3598" s="219">
        <f>InpC!$F$64*100</f>
        <v>0</v>
      </c>
      <c r="M3598" s="194">
        <f t="shared" si="282"/>
        <v>5.8775202988165018</v>
      </c>
      <c r="N3598" s="194">
        <f t="shared" si="283"/>
        <v>5.8775202988165018</v>
      </c>
    </row>
    <row r="3599" spans="5:14" x14ac:dyDescent="0.25">
      <c r="E3599" s="220">
        <f t="shared" si="284"/>
        <v>47402</v>
      </c>
      <c r="F3599" s="219">
        <f xml:space="preserve"> InpC!$F$28</f>
        <v>4</v>
      </c>
      <c r="G3599" s="217">
        <f t="shared" si="280"/>
        <v>2030</v>
      </c>
      <c r="H3599" s="216">
        <v>5.7307224689793879</v>
      </c>
      <c r="I3599" s="216">
        <v>6.3248576121441413</v>
      </c>
      <c r="J3599" s="194">
        <f t="shared" si="281"/>
        <v>6.027790040561765</v>
      </c>
      <c r="K3599" s="219">
        <f>InpC!$F$55*100</f>
        <v>0.15</v>
      </c>
      <c r="L3599" s="219">
        <f>InpC!$F$64*100</f>
        <v>0</v>
      </c>
      <c r="M3599" s="194">
        <f t="shared" si="282"/>
        <v>5.8777900405617647</v>
      </c>
      <c r="N3599" s="194">
        <f t="shared" si="283"/>
        <v>5.8777900405617647</v>
      </c>
    </row>
    <row r="3600" spans="5:14" x14ac:dyDescent="0.25">
      <c r="E3600" s="220">
        <f t="shared" si="284"/>
        <v>47403</v>
      </c>
      <c r="F3600" s="219">
        <f xml:space="preserve"> InpC!$F$28</f>
        <v>4</v>
      </c>
      <c r="G3600" s="217">
        <f t="shared" si="280"/>
        <v>2030</v>
      </c>
      <c r="H3600" s="216">
        <v>5.7309915732743688</v>
      </c>
      <c r="I3600" s="216">
        <v>6.3251274714714922</v>
      </c>
      <c r="J3600" s="194">
        <f t="shared" si="281"/>
        <v>6.0280595223729305</v>
      </c>
      <c r="K3600" s="219">
        <f>InpC!$F$55*100</f>
        <v>0.15</v>
      </c>
      <c r="L3600" s="219">
        <f>InpC!$F$64*100</f>
        <v>0</v>
      </c>
      <c r="M3600" s="194">
        <f t="shared" si="282"/>
        <v>5.8780595223729302</v>
      </c>
      <c r="N3600" s="194">
        <f t="shared" si="283"/>
        <v>5.8780595223729302</v>
      </c>
    </row>
    <row r="3601" spans="5:14" x14ac:dyDescent="0.25">
      <c r="E3601" s="220">
        <f t="shared" si="284"/>
        <v>47406</v>
      </c>
      <c r="F3601" s="219">
        <f xml:space="preserve"> InpC!$F$28</f>
        <v>4</v>
      </c>
      <c r="G3601" s="217">
        <f t="shared" si="280"/>
        <v>2030</v>
      </c>
      <c r="H3601" s="216">
        <v>5.7317973337442263</v>
      </c>
      <c r="I3601" s="216">
        <v>6.3259354926770595</v>
      </c>
      <c r="J3601" s="194">
        <f t="shared" si="281"/>
        <v>6.0288664132106433</v>
      </c>
      <c r="K3601" s="219">
        <f>InpC!$F$55*100</f>
        <v>0.15</v>
      </c>
      <c r="L3601" s="219">
        <f>InpC!$F$64*100</f>
        <v>0</v>
      </c>
      <c r="M3601" s="194">
        <f t="shared" si="282"/>
        <v>5.878866413210643</v>
      </c>
      <c r="N3601" s="194">
        <f t="shared" si="283"/>
        <v>5.878866413210643</v>
      </c>
    </row>
    <row r="3602" spans="5:14" x14ac:dyDescent="0.25">
      <c r="E3602" s="220">
        <f t="shared" si="284"/>
        <v>47407</v>
      </c>
      <c r="F3602" s="219">
        <f xml:space="preserve"> InpC!$F$28</f>
        <v>4</v>
      </c>
      <c r="G3602" s="217">
        <f t="shared" si="280"/>
        <v>2030</v>
      </c>
      <c r="H3602" s="216">
        <v>5.7320656498673239</v>
      </c>
      <c r="I3602" s="216">
        <v>6.3262045616173213</v>
      </c>
      <c r="J3602" s="194">
        <f t="shared" si="281"/>
        <v>6.0291351057423226</v>
      </c>
      <c r="K3602" s="219">
        <f>InpC!$F$55*100</f>
        <v>0.15</v>
      </c>
      <c r="L3602" s="219">
        <f>InpC!$F$64*100</f>
        <v>0</v>
      </c>
      <c r="M3602" s="194">
        <f t="shared" si="282"/>
        <v>5.8791351057423222</v>
      </c>
      <c r="N3602" s="194">
        <f t="shared" si="283"/>
        <v>5.8791351057423222</v>
      </c>
    </row>
    <row r="3603" spans="5:14" x14ac:dyDescent="0.25">
      <c r="E3603" s="220">
        <f t="shared" si="284"/>
        <v>47408</v>
      </c>
      <c r="F3603" s="219">
        <f xml:space="preserve"> InpC!$F$28</f>
        <v>4</v>
      </c>
      <c r="G3603" s="217">
        <f t="shared" si="280"/>
        <v>2030</v>
      </c>
      <c r="H3603" s="216">
        <v>5.7323334638220036</v>
      </c>
      <c r="I3603" s="216">
        <v>6.3264731269792707</v>
      </c>
      <c r="J3603" s="194">
        <f t="shared" si="281"/>
        <v>6.0294032954006376</v>
      </c>
      <c r="K3603" s="219">
        <f>InpC!$F$55*100</f>
        <v>0.15</v>
      </c>
      <c r="L3603" s="219">
        <f>InpC!$F$64*100</f>
        <v>0</v>
      </c>
      <c r="M3603" s="194">
        <f t="shared" si="282"/>
        <v>5.8794032954006372</v>
      </c>
      <c r="N3603" s="194">
        <f t="shared" si="283"/>
        <v>5.8794032954006372</v>
      </c>
    </row>
    <row r="3604" spans="5:14" x14ac:dyDescent="0.25">
      <c r="E3604" s="220">
        <f t="shared" si="284"/>
        <v>47409</v>
      </c>
      <c r="F3604" s="219">
        <f xml:space="preserve"> InpC!$F$28</f>
        <v>4</v>
      </c>
      <c r="G3604" s="217">
        <f t="shared" si="280"/>
        <v>2030</v>
      </c>
      <c r="H3604" s="216">
        <v>5.7326010212081391</v>
      </c>
      <c r="I3604" s="216">
        <v>6.3267414350518525</v>
      </c>
      <c r="J3604" s="194">
        <f t="shared" si="281"/>
        <v>6.0296712281299953</v>
      </c>
      <c r="K3604" s="219">
        <f>InpC!$F$55*100</f>
        <v>0.15</v>
      </c>
      <c r="L3604" s="219">
        <f>InpC!$F$64*100</f>
        <v>0</v>
      </c>
      <c r="M3604" s="194">
        <f t="shared" si="282"/>
        <v>5.879671228129995</v>
      </c>
      <c r="N3604" s="194">
        <f t="shared" si="283"/>
        <v>5.879671228129995</v>
      </c>
    </row>
    <row r="3605" spans="5:14" x14ac:dyDescent="0.25">
      <c r="E3605" s="220">
        <f t="shared" si="284"/>
        <v>47410</v>
      </c>
      <c r="F3605" s="219">
        <f xml:space="preserve"> InpC!$F$28</f>
        <v>4</v>
      </c>
      <c r="G3605" s="217">
        <f t="shared" si="280"/>
        <v>2030</v>
      </c>
      <c r="H3605" s="216">
        <v>5.7328683225259081</v>
      </c>
      <c r="I3605" s="216">
        <v>6.3270094863366433</v>
      </c>
      <c r="J3605" s="194">
        <f t="shared" si="281"/>
        <v>6.0299389044312761</v>
      </c>
      <c r="K3605" s="219">
        <f>InpC!$F$55*100</f>
        <v>0.15</v>
      </c>
      <c r="L3605" s="219">
        <f>InpC!$F$64*100</f>
        <v>0</v>
      </c>
      <c r="M3605" s="194">
        <f t="shared" si="282"/>
        <v>5.8799389044312758</v>
      </c>
      <c r="N3605" s="194">
        <f t="shared" si="283"/>
        <v>5.8799389044312758</v>
      </c>
    </row>
    <row r="3606" spans="5:14" x14ac:dyDescent="0.25">
      <c r="E3606" s="220">
        <f t="shared" si="284"/>
        <v>47413</v>
      </c>
      <c r="F3606" s="219">
        <f xml:space="preserve"> InpC!$F$28</f>
        <v>4</v>
      </c>
      <c r="G3606" s="217">
        <f t="shared" si="280"/>
        <v>2030</v>
      </c>
      <c r="H3606" s="216">
        <v>5.7336686950704818</v>
      </c>
      <c r="I3606" s="216">
        <v>6.3278121044800573</v>
      </c>
      <c r="J3606" s="194">
        <f t="shared" si="281"/>
        <v>6.0307403997752695</v>
      </c>
      <c r="K3606" s="219">
        <f>InpC!$F$55*100</f>
        <v>0.15</v>
      </c>
      <c r="L3606" s="219">
        <f>InpC!$F$64*100</f>
        <v>0</v>
      </c>
      <c r="M3606" s="194">
        <f t="shared" si="282"/>
        <v>5.8807403997752692</v>
      </c>
      <c r="N3606" s="194">
        <f t="shared" si="283"/>
        <v>5.8807403997752692</v>
      </c>
    </row>
    <row r="3607" spans="5:14" x14ac:dyDescent="0.25">
      <c r="E3607" s="220">
        <f t="shared" si="284"/>
        <v>47414</v>
      </c>
      <c r="F3607" s="219">
        <f xml:space="preserve"> InpC!$F$28</f>
        <v>4</v>
      </c>
      <c r="G3607" s="217">
        <f t="shared" si="280"/>
        <v>2030</v>
      </c>
      <c r="H3607" s="216">
        <v>5.7339347319576683</v>
      </c>
      <c r="I3607" s="216">
        <v>6.3280788877829064</v>
      </c>
      <c r="J3607" s="194">
        <f t="shared" si="281"/>
        <v>6.0310068098702878</v>
      </c>
      <c r="K3607" s="219">
        <f>InpC!$F$55*100</f>
        <v>0.15</v>
      </c>
      <c r="L3607" s="219">
        <f>InpC!$F$64*100</f>
        <v>0</v>
      </c>
      <c r="M3607" s="194">
        <f t="shared" si="282"/>
        <v>5.8810068098702875</v>
      </c>
      <c r="N3607" s="194">
        <f t="shared" si="283"/>
        <v>5.8810068098702875</v>
      </c>
    </row>
    <row r="3608" spans="5:14" x14ac:dyDescent="0.25">
      <c r="E3608" s="220">
        <f t="shared" si="284"/>
        <v>47415</v>
      </c>
      <c r="F3608" s="219">
        <f xml:space="preserve"> InpC!$F$28</f>
        <v>4</v>
      </c>
      <c r="G3608" s="217">
        <f t="shared" si="280"/>
        <v>2030</v>
      </c>
      <c r="H3608" s="216">
        <v>5.7342007604357148</v>
      </c>
      <c r="I3608" s="216">
        <v>6.3283456626521017</v>
      </c>
      <c r="J3608" s="194">
        <f t="shared" si="281"/>
        <v>6.0312732115439083</v>
      </c>
      <c r="K3608" s="219">
        <f>InpC!$F$55*100</f>
        <v>0.15</v>
      </c>
      <c r="L3608" s="219">
        <f>InpC!$F$64*100</f>
        <v>0</v>
      </c>
      <c r="M3608" s="194">
        <f t="shared" si="282"/>
        <v>5.8812732115439079</v>
      </c>
      <c r="N3608" s="194">
        <f t="shared" si="283"/>
        <v>5.8812732115439079</v>
      </c>
    </row>
    <row r="3609" spans="5:14" x14ac:dyDescent="0.25">
      <c r="E3609" s="220">
        <f t="shared" si="284"/>
        <v>47416</v>
      </c>
      <c r="F3609" s="219">
        <f xml:space="preserve"> InpC!$F$28</f>
        <v>4</v>
      </c>
      <c r="G3609" s="217">
        <f t="shared" si="280"/>
        <v>2030</v>
      </c>
      <c r="H3609" s="216">
        <v>5.7344665358464164</v>
      </c>
      <c r="I3609" s="216">
        <v>6.3286121837429654</v>
      </c>
      <c r="J3609" s="194">
        <f t="shared" si="281"/>
        <v>6.0315393597946905</v>
      </c>
      <c r="K3609" s="219">
        <f>InpC!$F$55*100</f>
        <v>0.15</v>
      </c>
      <c r="L3609" s="219">
        <f>InpC!$F$64*100</f>
        <v>0</v>
      </c>
      <c r="M3609" s="194">
        <f t="shared" si="282"/>
        <v>5.8815393597946901</v>
      </c>
      <c r="N3609" s="194">
        <f t="shared" si="283"/>
        <v>5.8815393597946901</v>
      </c>
    </row>
    <row r="3610" spans="5:14" x14ac:dyDescent="0.25">
      <c r="E3610" s="220">
        <f t="shared" si="284"/>
        <v>47417</v>
      </c>
      <c r="F3610" s="219">
        <f xml:space="preserve"> InpC!$F$28</f>
        <v>4</v>
      </c>
      <c r="G3610" s="217">
        <f t="shared" si="280"/>
        <v>2030</v>
      </c>
      <c r="H3610" s="216">
        <v>5.734732058689973</v>
      </c>
      <c r="I3610" s="216">
        <v>6.3288784515571628</v>
      </c>
      <c r="J3610" s="194">
        <f t="shared" si="281"/>
        <v>6.0318052551235679</v>
      </c>
      <c r="K3610" s="219">
        <f>InpC!$F$55*100</f>
        <v>0.15</v>
      </c>
      <c r="L3610" s="219">
        <f>InpC!$F$64*100</f>
        <v>0</v>
      </c>
      <c r="M3610" s="194">
        <f t="shared" si="282"/>
        <v>5.8818052551235676</v>
      </c>
      <c r="N3610" s="194">
        <f t="shared" si="283"/>
        <v>5.8818052551235676</v>
      </c>
    </row>
    <row r="3611" spans="5:14" x14ac:dyDescent="0.25">
      <c r="E3611" s="220">
        <f t="shared" si="284"/>
        <v>47420</v>
      </c>
      <c r="F3611" s="219">
        <f xml:space="preserve"> InpC!$F$28</f>
        <v>4</v>
      </c>
      <c r="G3611" s="217">
        <f t="shared" si="280"/>
        <v>2030</v>
      </c>
      <c r="H3611" s="216">
        <v>5.7355271168197053</v>
      </c>
      <c r="I3611" s="216">
        <v>6.3296757403554782</v>
      </c>
      <c r="J3611" s="194">
        <f t="shared" si="281"/>
        <v>6.0326014285875917</v>
      </c>
      <c r="K3611" s="219">
        <f>InpC!$F$55*100</f>
        <v>0.15</v>
      </c>
      <c r="L3611" s="219">
        <f>InpC!$F$64*100</f>
        <v>0</v>
      </c>
      <c r="M3611" s="194">
        <f t="shared" si="282"/>
        <v>5.8826014285875914</v>
      </c>
      <c r="N3611" s="194">
        <f t="shared" si="283"/>
        <v>5.8826014285875914</v>
      </c>
    </row>
    <row r="3612" spans="5:14" x14ac:dyDescent="0.25">
      <c r="E3612" s="220">
        <f t="shared" si="284"/>
        <v>47421</v>
      </c>
      <c r="F3612" s="219">
        <f xml:space="preserve"> InpC!$F$28</f>
        <v>4</v>
      </c>
      <c r="G3612" s="217">
        <f t="shared" si="280"/>
        <v>2030</v>
      </c>
      <c r="H3612" s="216">
        <v>5.7357916343966142</v>
      </c>
      <c r="I3612" s="216">
        <v>6.3299410000788203</v>
      </c>
      <c r="J3612" s="194">
        <f t="shared" si="281"/>
        <v>6.0328663172377173</v>
      </c>
      <c r="K3612" s="219">
        <f>InpC!$F$55*100</f>
        <v>0.15</v>
      </c>
      <c r="L3612" s="219">
        <f>InpC!$F$64*100</f>
        <v>0</v>
      </c>
      <c r="M3612" s="194">
        <f t="shared" si="282"/>
        <v>5.8828663172377169</v>
      </c>
      <c r="N3612" s="194">
        <f t="shared" si="283"/>
        <v>5.8828663172377169</v>
      </c>
    </row>
    <row r="3613" spans="5:14" x14ac:dyDescent="0.25">
      <c r="E3613" s="220">
        <f t="shared" si="284"/>
        <v>47422</v>
      </c>
      <c r="F3613" s="219">
        <f xml:space="preserve"> InpC!$F$28</f>
        <v>4</v>
      </c>
      <c r="G3613" s="217">
        <f t="shared" si="280"/>
        <v>2030</v>
      </c>
      <c r="H3613" s="216">
        <v>5.7360559019073554</v>
      </c>
      <c r="I3613" s="216">
        <v>6.33020600903349</v>
      </c>
      <c r="J3613" s="194">
        <f t="shared" si="281"/>
        <v>6.0331309554704227</v>
      </c>
      <c r="K3613" s="219">
        <f>InpC!$F$55*100</f>
        <v>0.15</v>
      </c>
      <c r="L3613" s="219">
        <f>InpC!$F$64*100</f>
        <v>0</v>
      </c>
      <c r="M3613" s="194">
        <f t="shared" si="282"/>
        <v>5.8831309554704223</v>
      </c>
      <c r="N3613" s="194">
        <f t="shared" si="283"/>
        <v>5.8831309554704223</v>
      </c>
    </row>
    <row r="3614" spans="5:14" x14ac:dyDescent="0.25">
      <c r="E3614" s="220">
        <f t="shared" si="284"/>
        <v>47423</v>
      </c>
      <c r="F3614" s="219">
        <f xml:space="preserve"> InpC!$F$28</f>
        <v>4</v>
      </c>
      <c r="G3614" s="217">
        <f t="shared" si="280"/>
        <v>2030</v>
      </c>
      <c r="H3614" s="216">
        <v>5.7363199198521286</v>
      </c>
      <c r="I3614" s="216">
        <v>6.3304707677210637</v>
      </c>
      <c r="J3614" s="194">
        <f t="shared" si="281"/>
        <v>6.0333953437865961</v>
      </c>
      <c r="K3614" s="219">
        <f>InpC!$F$55*100</f>
        <v>0.15</v>
      </c>
      <c r="L3614" s="219">
        <f>InpC!$F$64*100</f>
        <v>0</v>
      </c>
      <c r="M3614" s="194">
        <f t="shared" si="282"/>
        <v>5.8833953437865958</v>
      </c>
      <c r="N3614" s="194">
        <f t="shared" si="283"/>
        <v>5.8833953437865958</v>
      </c>
    </row>
    <row r="3615" spans="5:14" x14ac:dyDescent="0.25">
      <c r="E3615" s="220">
        <f t="shared" si="284"/>
        <v>47424</v>
      </c>
      <c r="F3615" s="219">
        <f xml:space="preserve"> InpC!$F$28</f>
        <v>4</v>
      </c>
      <c r="G3615" s="217">
        <f t="shared" si="280"/>
        <v>2030</v>
      </c>
      <c r="H3615" s="216">
        <v>5.7365836887311561</v>
      </c>
      <c r="I3615" s="216">
        <v>6.3307352766431846</v>
      </c>
      <c r="J3615" s="194">
        <f t="shared" si="281"/>
        <v>6.0336594826871703</v>
      </c>
      <c r="K3615" s="219">
        <f>InpC!$F$55*100</f>
        <v>0.15</v>
      </c>
      <c r="L3615" s="219">
        <f>InpC!$F$64*100</f>
        <v>0</v>
      </c>
      <c r="M3615" s="194">
        <f t="shared" si="282"/>
        <v>5.88365948268717</v>
      </c>
      <c r="N3615" s="194">
        <f t="shared" si="283"/>
        <v>5.88365948268717</v>
      </c>
    </row>
    <row r="3616" spans="5:14" x14ac:dyDescent="0.25">
      <c r="E3616" s="220">
        <f t="shared" si="284"/>
        <v>47427</v>
      </c>
      <c r="F3616" s="219">
        <f xml:space="preserve"> InpC!$F$28</f>
        <v>4</v>
      </c>
      <c r="G3616" s="217">
        <f t="shared" si="280"/>
        <v>2030</v>
      </c>
      <c r="H3616" s="216">
        <v>5.737373260813361</v>
      </c>
      <c r="I3616" s="216">
        <v>6.3315270639825671</v>
      </c>
      <c r="J3616" s="194">
        <f t="shared" si="281"/>
        <v>6.0344501623979641</v>
      </c>
      <c r="K3616" s="219">
        <f>InpC!$F$55*100</f>
        <v>0.15</v>
      </c>
      <c r="L3616" s="219">
        <f>InpC!$F$64*100</f>
        <v>0</v>
      </c>
      <c r="M3616" s="194">
        <f t="shared" si="282"/>
        <v>5.8844501623979637</v>
      </c>
      <c r="N3616" s="194">
        <f t="shared" si="283"/>
        <v>5.8844501623979637</v>
      </c>
    </row>
    <row r="3617" spans="5:14" x14ac:dyDescent="0.25">
      <c r="E3617" s="220">
        <f t="shared" si="284"/>
        <v>47428</v>
      </c>
      <c r="F3617" s="219">
        <f xml:space="preserve"> InpC!$F$28</f>
        <v>4</v>
      </c>
      <c r="G3617" s="217">
        <f t="shared" si="280"/>
        <v>2030</v>
      </c>
      <c r="H3617" s="216">
        <v>5.7376360384312708</v>
      </c>
      <c r="I3617" s="216">
        <v>6.3317905788587758</v>
      </c>
      <c r="J3617" s="194">
        <f t="shared" si="281"/>
        <v>6.0347133086450233</v>
      </c>
      <c r="K3617" s="219">
        <f>InpC!$F$55*100</f>
        <v>0.15</v>
      </c>
      <c r="L3617" s="219">
        <f>InpC!$F$64*100</f>
        <v>0</v>
      </c>
      <c r="M3617" s="194">
        <f t="shared" si="282"/>
        <v>5.884713308645023</v>
      </c>
      <c r="N3617" s="194">
        <f t="shared" si="283"/>
        <v>5.884713308645023</v>
      </c>
    </row>
    <row r="3618" spans="5:14" x14ac:dyDescent="0.25">
      <c r="E3618" s="220">
        <f t="shared" si="284"/>
        <v>47429</v>
      </c>
      <c r="F3618" s="219">
        <f xml:space="preserve"> InpC!$F$28</f>
        <v>4</v>
      </c>
      <c r="G3618" s="217">
        <f t="shared" si="280"/>
        <v>2030</v>
      </c>
      <c r="H3618" s="216">
        <v>5.7378985694846119</v>
      </c>
      <c r="I3618" s="216">
        <v>6.3320538464777032</v>
      </c>
      <c r="J3618" s="194">
        <f t="shared" si="281"/>
        <v>6.034976207981158</v>
      </c>
      <c r="K3618" s="219">
        <f>InpC!$F$55*100</f>
        <v>0.15</v>
      </c>
      <c r="L3618" s="219">
        <f>InpC!$F$64*100</f>
        <v>0</v>
      </c>
      <c r="M3618" s="194">
        <f t="shared" si="282"/>
        <v>5.8849762079811576</v>
      </c>
      <c r="N3618" s="194">
        <f t="shared" si="283"/>
        <v>5.8849762079811576</v>
      </c>
    </row>
    <row r="3619" spans="5:14" x14ac:dyDescent="0.25">
      <c r="E3619" s="220">
        <f t="shared" si="284"/>
        <v>47430</v>
      </c>
      <c r="F3619" s="219">
        <f xml:space="preserve"> InpC!$F$28</f>
        <v>4</v>
      </c>
      <c r="G3619" s="217">
        <f t="shared" si="280"/>
        <v>2030</v>
      </c>
      <c r="H3619" s="216">
        <v>5.7381608544735174</v>
      </c>
      <c r="I3619" s="216">
        <v>6.3323168673409258</v>
      </c>
      <c r="J3619" s="194">
        <f t="shared" si="281"/>
        <v>6.0352388609072216</v>
      </c>
      <c r="K3619" s="219">
        <f>InpC!$F$55*100</f>
        <v>0.15</v>
      </c>
      <c r="L3619" s="219">
        <f>InpC!$F$64*100</f>
        <v>0</v>
      </c>
      <c r="M3619" s="194">
        <f t="shared" si="282"/>
        <v>5.8852388609072213</v>
      </c>
      <c r="N3619" s="194">
        <f t="shared" si="283"/>
        <v>5.8852388609072213</v>
      </c>
    </row>
    <row r="3620" spans="5:14" x14ac:dyDescent="0.25">
      <c r="E3620" s="220">
        <f t="shared" si="284"/>
        <v>47431</v>
      </c>
      <c r="F3620" s="219">
        <f xml:space="preserve"> InpC!$F$28</f>
        <v>4</v>
      </c>
      <c r="G3620" s="217">
        <f t="shared" si="280"/>
        <v>2030</v>
      </c>
      <c r="H3620" s="216">
        <v>5.7384228938982762</v>
      </c>
      <c r="I3620" s="216">
        <v>6.332579641950109</v>
      </c>
      <c r="J3620" s="194">
        <f t="shared" si="281"/>
        <v>6.0355012679241931</v>
      </c>
      <c r="K3620" s="219">
        <f>InpC!$F$55*100</f>
        <v>0.15</v>
      </c>
      <c r="L3620" s="219">
        <f>InpC!$F$64*100</f>
        <v>0</v>
      </c>
      <c r="M3620" s="194">
        <f t="shared" si="282"/>
        <v>5.8855012679241927</v>
      </c>
      <c r="N3620" s="194">
        <f t="shared" si="283"/>
        <v>5.8855012679241927</v>
      </c>
    </row>
    <row r="3621" spans="5:14" x14ac:dyDescent="0.25">
      <c r="E3621" s="220">
        <f t="shared" si="284"/>
        <v>47434</v>
      </c>
      <c r="F3621" s="219">
        <f xml:space="preserve"> InpC!$F$28</f>
        <v>4</v>
      </c>
      <c r="G3621" s="217">
        <f t="shared" si="280"/>
        <v>2030</v>
      </c>
      <c r="H3621" s="216">
        <v>5.7392075437898482</v>
      </c>
      <c r="I3621" s="216">
        <v>6.3333664932698541</v>
      </c>
      <c r="J3621" s="194">
        <f t="shared" si="281"/>
        <v>6.0362870185298512</v>
      </c>
      <c r="K3621" s="219">
        <f>InpC!$F$55*100</f>
        <v>0.15</v>
      </c>
      <c r="L3621" s="219">
        <f>InpC!$F$64*100</f>
        <v>0</v>
      </c>
      <c r="M3621" s="194">
        <f t="shared" si="282"/>
        <v>5.8862870185298508</v>
      </c>
      <c r="N3621" s="194">
        <f t="shared" si="283"/>
        <v>5.8862870185298508</v>
      </c>
    </row>
    <row r="3622" spans="5:14" x14ac:dyDescent="0.25">
      <c r="E3622" s="220">
        <f t="shared" si="284"/>
        <v>47435</v>
      </c>
      <c r="F3622" s="219">
        <f xml:space="preserve"> InpC!$F$28</f>
        <v>4</v>
      </c>
      <c r="G3622" s="217">
        <f t="shared" si="280"/>
        <v>2030</v>
      </c>
      <c r="H3622" s="216">
        <v>5.7394686059603517</v>
      </c>
      <c r="I3622" s="216">
        <v>6.3336282878793559</v>
      </c>
      <c r="J3622" s="194">
        <f t="shared" si="281"/>
        <v>6.0365484469198538</v>
      </c>
      <c r="K3622" s="219">
        <f>InpC!$F$55*100</f>
        <v>0.15</v>
      </c>
      <c r="L3622" s="219">
        <f>InpC!$F$64*100</f>
        <v>0</v>
      </c>
      <c r="M3622" s="194">
        <f t="shared" si="282"/>
        <v>5.8865484469198535</v>
      </c>
      <c r="N3622" s="194">
        <f t="shared" si="283"/>
        <v>5.8865484469198535</v>
      </c>
    </row>
    <row r="3623" spans="5:14" x14ac:dyDescent="0.25">
      <c r="E3623" s="220">
        <f t="shared" si="284"/>
        <v>47436</v>
      </c>
      <c r="F3623" s="219">
        <f xml:space="preserve"> InpC!$F$28</f>
        <v>4</v>
      </c>
      <c r="G3623" s="217">
        <f t="shared" si="280"/>
        <v>2030</v>
      </c>
      <c r="H3623" s="216">
        <v>5.7397294250678854</v>
      </c>
      <c r="I3623" s="216">
        <v>6.3338898387430786</v>
      </c>
      <c r="J3623" s="194">
        <f t="shared" si="281"/>
        <v>6.0368096319054825</v>
      </c>
      <c r="K3623" s="219">
        <f>InpC!$F$55*100</f>
        <v>0.15</v>
      </c>
      <c r="L3623" s="219">
        <f>InpC!$F$64*100</f>
        <v>0</v>
      </c>
      <c r="M3623" s="194">
        <f t="shared" si="282"/>
        <v>5.8868096319054821</v>
      </c>
      <c r="N3623" s="194">
        <f t="shared" si="283"/>
        <v>5.8868096319054821</v>
      </c>
    </row>
    <row r="3624" spans="5:14" x14ac:dyDescent="0.25">
      <c r="E3624" s="220">
        <f t="shared" si="284"/>
        <v>47437</v>
      </c>
      <c r="F3624" s="219">
        <f xml:space="preserve"> InpC!$F$28</f>
        <v>4</v>
      </c>
      <c r="G3624" s="217">
        <f t="shared" si="280"/>
        <v>2030</v>
      </c>
      <c r="H3624" s="216">
        <v>5.7399900016127159</v>
      </c>
      <c r="I3624" s="216">
        <v>6.334151146362621</v>
      </c>
      <c r="J3624" s="194">
        <f t="shared" si="281"/>
        <v>6.037070573987668</v>
      </c>
      <c r="K3624" s="219">
        <f>InpC!$F$55*100</f>
        <v>0.15</v>
      </c>
      <c r="L3624" s="219">
        <f>InpC!$F$64*100</f>
        <v>0</v>
      </c>
      <c r="M3624" s="194">
        <f t="shared" si="282"/>
        <v>5.8870705739876676</v>
      </c>
      <c r="N3624" s="194">
        <f t="shared" si="283"/>
        <v>5.8870705739876676</v>
      </c>
    </row>
    <row r="3625" spans="5:14" x14ac:dyDescent="0.25">
      <c r="E3625" s="220">
        <f t="shared" si="284"/>
        <v>47438</v>
      </c>
      <c r="F3625" s="219">
        <f xml:space="preserve"> InpC!$F$28</f>
        <v>4</v>
      </c>
      <c r="G3625" s="217">
        <f t="shared" si="280"/>
        <v>2030</v>
      </c>
      <c r="H3625" s="216">
        <v>5.740250336095154</v>
      </c>
      <c r="I3625" s="216">
        <v>6.334412211239715</v>
      </c>
      <c r="J3625" s="194">
        <f t="shared" si="281"/>
        <v>6.0373312736674345</v>
      </c>
      <c r="K3625" s="219">
        <f>InpC!$F$55*100</f>
        <v>0.15</v>
      </c>
      <c r="L3625" s="219">
        <f>InpC!$F$64*100</f>
        <v>0</v>
      </c>
      <c r="M3625" s="194">
        <f t="shared" si="282"/>
        <v>5.8873312736674341</v>
      </c>
      <c r="N3625" s="194">
        <f t="shared" si="283"/>
        <v>5.8873312736674341</v>
      </c>
    </row>
    <row r="3626" spans="5:14" x14ac:dyDescent="0.25">
      <c r="E3626" s="220">
        <f t="shared" si="284"/>
        <v>47441</v>
      </c>
      <c r="F3626" s="219">
        <f xml:space="preserve"> InpC!$F$28</f>
        <v>4</v>
      </c>
      <c r="G3626" s="217">
        <f t="shared" si="280"/>
        <v>2030</v>
      </c>
      <c r="H3626" s="216">
        <v>5.7410296470034927</v>
      </c>
      <c r="I3626" s="216">
        <v>6.3351937085782462</v>
      </c>
      <c r="J3626" s="194">
        <f t="shared" si="281"/>
        <v>6.0381116777908694</v>
      </c>
      <c r="K3626" s="219">
        <f>InpC!$F$55*100</f>
        <v>0.15</v>
      </c>
      <c r="L3626" s="219">
        <f>InpC!$F$64*100</f>
        <v>0</v>
      </c>
      <c r="M3626" s="194">
        <f t="shared" si="282"/>
        <v>5.8881116777908691</v>
      </c>
      <c r="N3626" s="194">
        <f t="shared" si="283"/>
        <v>5.8881116777908691</v>
      </c>
    </row>
    <row r="3627" spans="5:14" x14ac:dyDescent="0.25">
      <c r="E3627" s="220">
        <f t="shared" si="284"/>
        <v>47442</v>
      </c>
      <c r="F3627" s="219">
        <f xml:space="preserve"> InpC!$F$28</f>
        <v>4</v>
      </c>
      <c r="G3627" s="217">
        <f t="shared" si="280"/>
        <v>2030</v>
      </c>
      <c r="H3627" s="216">
        <v>5.7412890182385379</v>
      </c>
      <c r="I3627" s="216">
        <v>6.3354538075018896</v>
      </c>
      <c r="J3627" s="194">
        <f t="shared" si="281"/>
        <v>6.0383714128702142</v>
      </c>
      <c r="K3627" s="219">
        <f>InpC!$F$55*100</f>
        <v>0.15</v>
      </c>
      <c r="L3627" s="219">
        <f>InpC!$F$64*100</f>
        <v>0</v>
      </c>
      <c r="M3627" s="194">
        <f t="shared" si="282"/>
        <v>5.8883714128702138</v>
      </c>
      <c r="N3627" s="194">
        <f t="shared" si="283"/>
        <v>5.8883714128702138</v>
      </c>
    </row>
    <row r="3628" spans="5:14" x14ac:dyDescent="0.25">
      <c r="E3628" s="220">
        <f t="shared" si="284"/>
        <v>47443</v>
      </c>
      <c r="F3628" s="219">
        <f xml:space="preserve"> InpC!$F$28</f>
        <v>4</v>
      </c>
      <c r="G3628" s="217">
        <f t="shared" si="280"/>
        <v>2030</v>
      </c>
      <c r="H3628" s="216">
        <v>5.7415481499124343</v>
      </c>
      <c r="I3628" s="216">
        <v>6.3357136661914559</v>
      </c>
      <c r="J3628" s="194">
        <f t="shared" si="281"/>
        <v>6.0386309080519451</v>
      </c>
      <c r="K3628" s="219">
        <f>InpC!$F$55*100</f>
        <v>0.15</v>
      </c>
      <c r="L3628" s="219">
        <f>InpC!$F$64*100</f>
        <v>0</v>
      </c>
      <c r="M3628" s="194">
        <f t="shared" si="282"/>
        <v>5.8886309080519448</v>
      </c>
      <c r="N3628" s="194">
        <f t="shared" si="283"/>
        <v>5.8886309080519448</v>
      </c>
    </row>
    <row r="3629" spans="5:14" x14ac:dyDescent="0.25">
      <c r="E3629" s="220">
        <f t="shared" si="284"/>
        <v>47444</v>
      </c>
      <c r="F3629" s="219">
        <f xml:space="preserve"> InpC!$F$28</f>
        <v>4</v>
      </c>
      <c r="G3629" s="217">
        <f t="shared" si="280"/>
        <v>2030</v>
      </c>
      <c r="H3629" s="216">
        <v>5.7418070425255818</v>
      </c>
      <c r="I3629" s="216">
        <v>6.335973285148655</v>
      </c>
      <c r="J3629" s="194">
        <f t="shared" si="281"/>
        <v>6.0388901638371184</v>
      </c>
      <c r="K3629" s="219">
        <f>InpC!$F$55*100</f>
        <v>0.15</v>
      </c>
      <c r="L3629" s="219">
        <f>InpC!$F$64*100</f>
        <v>0</v>
      </c>
      <c r="M3629" s="194">
        <f t="shared" si="282"/>
        <v>5.8888901638371181</v>
      </c>
      <c r="N3629" s="194">
        <f t="shared" si="283"/>
        <v>5.8888901638371181</v>
      </c>
    </row>
    <row r="3630" spans="5:14" x14ac:dyDescent="0.25">
      <c r="E3630" s="220">
        <f t="shared" si="284"/>
        <v>47445</v>
      </c>
      <c r="F3630" s="219">
        <f xml:space="preserve"> InpC!$F$28</f>
        <v>4</v>
      </c>
      <c r="G3630" s="217">
        <f t="shared" si="280"/>
        <v>2030</v>
      </c>
      <c r="H3630" s="216">
        <v>5.7420656965781358</v>
      </c>
      <c r="I3630" s="216">
        <v>6.3362326648750633</v>
      </c>
      <c r="J3630" s="194">
        <f t="shared" si="281"/>
        <v>6.0391491807266</v>
      </c>
      <c r="K3630" s="219">
        <f>InpC!$F$55*100</f>
        <v>0.15</v>
      </c>
      <c r="L3630" s="219">
        <f>InpC!$F$64*100</f>
        <v>0</v>
      </c>
      <c r="M3630" s="194">
        <f t="shared" si="282"/>
        <v>5.8891491807265997</v>
      </c>
      <c r="N3630" s="194">
        <f t="shared" si="283"/>
        <v>5.8891491807265997</v>
      </c>
    </row>
    <row r="3631" spans="5:14" x14ac:dyDescent="0.25">
      <c r="E3631" s="220">
        <f t="shared" si="284"/>
        <v>47448</v>
      </c>
      <c r="F3631" s="219">
        <f xml:space="preserve"> InpC!$F$28</f>
        <v>4</v>
      </c>
      <c r="G3631" s="217">
        <f t="shared" si="280"/>
        <v>2030</v>
      </c>
      <c r="H3631" s="216">
        <v>5.7428402324308347</v>
      </c>
      <c r="I3631" s="216">
        <v>6.3370093737424193</v>
      </c>
      <c r="J3631" s="194">
        <f t="shared" si="281"/>
        <v>6.0399248030866275</v>
      </c>
      <c r="K3631" s="219">
        <f>InpC!$F$55*100</f>
        <v>0.15</v>
      </c>
      <c r="L3631" s="219">
        <f>InpC!$F$64*100</f>
        <v>0</v>
      </c>
      <c r="M3631" s="194">
        <f t="shared" si="282"/>
        <v>5.8899248030866271</v>
      </c>
      <c r="N3631" s="194">
        <f t="shared" si="283"/>
        <v>5.8899248030866271</v>
      </c>
    </row>
    <row r="3632" spans="5:14" x14ac:dyDescent="0.25">
      <c r="E3632" s="220">
        <f t="shared" si="284"/>
        <v>47449</v>
      </c>
      <c r="F3632" s="219">
        <f xml:space="preserve"> InpC!$F$28</f>
        <v>4</v>
      </c>
      <c r="G3632" s="217">
        <f t="shared" si="280"/>
        <v>2030</v>
      </c>
      <c r="H3632" s="216">
        <v>5.7430979372459445</v>
      </c>
      <c r="I3632" s="216">
        <v>6.3372678015646722</v>
      </c>
      <c r="J3632" s="194">
        <f t="shared" si="281"/>
        <v>6.0401828694053084</v>
      </c>
      <c r="K3632" s="219">
        <f>InpC!$F$55*100</f>
        <v>0.15</v>
      </c>
      <c r="L3632" s="219">
        <f>InpC!$F$64*100</f>
        <v>0</v>
      </c>
      <c r="M3632" s="194">
        <f t="shared" si="282"/>
        <v>5.890182869405308</v>
      </c>
      <c r="N3632" s="194">
        <f t="shared" si="283"/>
        <v>5.890182869405308</v>
      </c>
    </row>
    <row r="3633" spans="5:14" x14ac:dyDescent="0.25">
      <c r="E3633" s="220">
        <f t="shared" si="284"/>
        <v>47450</v>
      </c>
      <c r="F3633" s="219">
        <f xml:space="preserve"> InpC!$F$28</f>
        <v>4</v>
      </c>
      <c r="G3633" s="217">
        <f t="shared" si="280"/>
        <v>2030</v>
      </c>
      <c r="H3633" s="216">
        <v>5.7433554060019487</v>
      </c>
      <c r="I3633" s="216">
        <v>6.3375259926647054</v>
      </c>
      <c r="J3633" s="194">
        <f t="shared" si="281"/>
        <v>6.0404406993333275</v>
      </c>
      <c r="K3633" s="219">
        <f>InpC!$F$55*100</f>
        <v>0.15</v>
      </c>
      <c r="L3633" s="219">
        <f>InpC!$F$64*100</f>
        <v>0</v>
      </c>
      <c r="M3633" s="194">
        <f t="shared" si="282"/>
        <v>5.8904406993333271</v>
      </c>
      <c r="N3633" s="194">
        <f t="shared" si="283"/>
        <v>5.8904406993333271</v>
      </c>
    </row>
    <row r="3634" spans="5:14" x14ac:dyDescent="0.25">
      <c r="E3634" s="220">
        <f t="shared" si="284"/>
        <v>47451</v>
      </c>
      <c r="F3634" s="219">
        <f xml:space="preserve"> InpC!$F$28</f>
        <v>4</v>
      </c>
      <c r="G3634" s="217">
        <f t="shared" si="280"/>
        <v>2030</v>
      </c>
      <c r="H3634" s="216">
        <v>5.7436126391992026</v>
      </c>
      <c r="I3634" s="216">
        <v>6.3377839475442066</v>
      </c>
      <c r="J3634" s="194">
        <f t="shared" si="281"/>
        <v>6.0406982933717046</v>
      </c>
      <c r="K3634" s="219">
        <f>InpC!$F$55*100</f>
        <v>0.15</v>
      </c>
      <c r="L3634" s="219">
        <f>InpC!$F$64*100</f>
        <v>0</v>
      </c>
      <c r="M3634" s="194">
        <f t="shared" si="282"/>
        <v>5.8906982933717043</v>
      </c>
      <c r="N3634" s="194">
        <f t="shared" si="283"/>
        <v>5.8906982933717043</v>
      </c>
    </row>
    <row r="3635" spans="5:14" x14ac:dyDescent="0.25">
      <c r="E3635" s="220">
        <f t="shared" si="284"/>
        <v>47452</v>
      </c>
      <c r="F3635" s="219">
        <f xml:space="preserve"> InpC!$F$28</f>
        <v>4</v>
      </c>
      <c r="G3635" s="217">
        <f t="shared" si="280"/>
        <v>2030</v>
      </c>
      <c r="H3635" s="216">
        <v>5.7438696373379283</v>
      </c>
      <c r="I3635" s="216">
        <v>6.3380416667048189</v>
      </c>
      <c r="J3635" s="194">
        <f t="shared" si="281"/>
        <v>6.0409556520213741</v>
      </c>
      <c r="K3635" s="219">
        <f>InpC!$F$55*100</f>
        <v>0.15</v>
      </c>
      <c r="L3635" s="219">
        <f>InpC!$F$64*100</f>
        <v>0</v>
      </c>
      <c r="M3635" s="194">
        <f t="shared" si="282"/>
        <v>5.8909556520213737</v>
      </c>
      <c r="N3635" s="194">
        <f t="shared" si="283"/>
        <v>5.8909556520213737</v>
      </c>
    </row>
    <row r="3636" spans="5:14" x14ac:dyDescent="0.25">
      <c r="E3636" s="220">
        <f t="shared" si="284"/>
        <v>47455</v>
      </c>
      <c r="F3636" s="219">
        <f xml:space="preserve"> InpC!$F$28</f>
        <v>4</v>
      </c>
      <c r="G3636" s="217">
        <f t="shared" si="280"/>
        <v>2030</v>
      </c>
      <c r="H3636" s="216">
        <v>5.744639226406334</v>
      </c>
      <c r="I3636" s="216">
        <v>6.3388134148909314</v>
      </c>
      <c r="J3636" s="194">
        <f t="shared" si="281"/>
        <v>6.0417263206486327</v>
      </c>
      <c r="K3636" s="219">
        <f>InpC!$F$55*100</f>
        <v>0.15</v>
      </c>
      <c r="L3636" s="219">
        <f>InpC!$F$64*100</f>
        <v>0</v>
      </c>
      <c r="M3636" s="194">
        <f t="shared" si="282"/>
        <v>5.8917263206486323</v>
      </c>
      <c r="N3636" s="194">
        <f t="shared" si="283"/>
        <v>5.8917263206486323</v>
      </c>
    </row>
    <row r="3637" spans="5:14" x14ac:dyDescent="0.25">
      <c r="E3637" s="220">
        <f t="shared" si="284"/>
        <v>47456</v>
      </c>
      <c r="F3637" s="219">
        <f xml:space="preserve"> InpC!$F$28</f>
        <v>4</v>
      </c>
      <c r="G3637" s="217">
        <f t="shared" si="280"/>
        <v>2030</v>
      </c>
      <c r="H3637" s="216">
        <v>5.7448952893142557</v>
      </c>
      <c r="I3637" s="216">
        <v>6.3390701961934415</v>
      </c>
      <c r="J3637" s="194">
        <f t="shared" si="281"/>
        <v>6.0419827427538486</v>
      </c>
      <c r="K3637" s="219">
        <f>InpC!$F$55*100</f>
        <v>0.15</v>
      </c>
      <c r="L3637" s="219">
        <f>InpC!$F$64*100</f>
        <v>0</v>
      </c>
      <c r="M3637" s="194">
        <f t="shared" si="282"/>
        <v>5.8919827427538483</v>
      </c>
      <c r="N3637" s="194">
        <f t="shared" si="283"/>
        <v>5.8919827427538483</v>
      </c>
    </row>
    <row r="3638" spans="5:14" x14ac:dyDescent="0.25">
      <c r="E3638" s="220">
        <f t="shared" si="284"/>
        <v>47457</v>
      </c>
      <c r="F3638" s="219">
        <f xml:space="preserve"> InpC!$F$28</f>
        <v>4</v>
      </c>
      <c r="G3638" s="217">
        <f t="shared" si="280"/>
        <v>2030</v>
      </c>
      <c r="H3638" s="216">
        <v>5.7451511196652483</v>
      </c>
      <c r="I3638" s="216">
        <v>6.3393267442857004</v>
      </c>
      <c r="J3638" s="194">
        <f t="shared" si="281"/>
        <v>6.0422389319754739</v>
      </c>
      <c r="K3638" s="219">
        <f>InpC!$F$55*100</f>
        <v>0.15</v>
      </c>
      <c r="L3638" s="219">
        <f>InpC!$F$64*100</f>
        <v>0</v>
      </c>
      <c r="M3638" s="194">
        <f t="shared" si="282"/>
        <v>5.8922389319754735</v>
      </c>
      <c r="N3638" s="194">
        <f t="shared" si="283"/>
        <v>5.8922389319754735</v>
      </c>
    </row>
    <row r="3639" spans="5:14" x14ac:dyDescent="0.25">
      <c r="E3639" s="220">
        <f t="shared" si="284"/>
        <v>47458</v>
      </c>
      <c r="F3639" s="219">
        <f xml:space="preserve"> InpC!$F$28</f>
        <v>4</v>
      </c>
      <c r="G3639" s="217">
        <f t="shared" si="280"/>
        <v>2030</v>
      </c>
      <c r="H3639" s="216">
        <v>5.745406718032231</v>
      </c>
      <c r="I3639" s="216">
        <v>6.3395830597422487</v>
      </c>
      <c r="J3639" s="194">
        <f t="shared" si="281"/>
        <v>6.0424948888872398</v>
      </c>
      <c r="K3639" s="219">
        <f>InpC!$F$55*100</f>
        <v>0.15</v>
      </c>
      <c r="L3639" s="219">
        <f>InpC!$F$64*100</f>
        <v>0</v>
      </c>
      <c r="M3639" s="194">
        <f t="shared" si="282"/>
        <v>5.8924948888872395</v>
      </c>
      <c r="N3639" s="194">
        <f t="shared" si="283"/>
        <v>5.8924948888872395</v>
      </c>
    </row>
    <row r="3640" spans="5:14" x14ac:dyDescent="0.25">
      <c r="E3640" s="220">
        <f t="shared" si="284"/>
        <v>47459</v>
      </c>
      <c r="F3640" s="219">
        <f xml:space="preserve"> InpC!$F$28</f>
        <v>4</v>
      </c>
      <c r="G3640" s="217">
        <f t="shared" si="280"/>
        <v>2030</v>
      </c>
      <c r="H3640" s="216">
        <v>5.7456620847720741</v>
      </c>
      <c r="I3640" s="216">
        <v>6.3398391429209333</v>
      </c>
      <c r="J3640" s="194">
        <f t="shared" si="281"/>
        <v>6.0427506138465041</v>
      </c>
      <c r="K3640" s="219">
        <f>InpC!$F$55*100</f>
        <v>0.15</v>
      </c>
      <c r="L3640" s="219">
        <f>InpC!$F$64*100</f>
        <v>0</v>
      </c>
      <c r="M3640" s="194">
        <f t="shared" si="282"/>
        <v>5.8927506138465038</v>
      </c>
      <c r="N3640" s="194">
        <f t="shared" si="283"/>
        <v>5.8927506138465038</v>
      </c>
    </row>
    <row r="3641" spans="5:14" x14ac:dyDescent="0.25">
      <c r="E3641" s="220">
        <f t="shared" si="284"/>
        <v>47462</v>
      </c>
      <c r="F3641" s="219">
        <f xml:space="preserve"> InpC!$F$28</f>
        <v>4</v>
      </c>
      <c r="G3641" s="217">
        <f t="shared" si="280"/>
        <v>2030</v>
      </c>
      <c r="H3641" s="216">
        <v>5.7464268006571562</v>
      </c>
      <c r="I3641" s="216">
        <v>6.3406060042336287</v>
      </c>
      <c r="J3641" s="194">
        <f t="shared" si="281"/>
        <v>6.0435164024453929</v>
      </c>
      <c r="K3641" s="219">
        <f>InpC!$F$55*100</f>
        <v>0.15</v>
      </c>
      <c r="L3641" s="219">
        <f>InpC!$F$64*100</f>
        <v>0</v>
      </c>
      <c r="M3641" s="194">
        <f t="shared" si="282"/>
        <v>5.8935164024453925</v>
      </c>
      <c r="N3641" s="194">
        <f t="shared" si="283"/>
        <v>5.8935164024453925</v>
      </c>
    </row>
    <row r="3642" spans="5:14" x14ac:dyDescent="0.25">
      <c r="E3642" s="220">
        <f t="shared" si="284"/>
        <v>47463</v>
      </c>
      <c r="F3642" s="219">
        <f xml:space="preserve"> InpC!$F$28</f>
        <v>4</v>
      </c>
      <c r="G3642" s="217">
        <f t="shared" si="280"/>
        <v>2030</v>
      </c>
      <c r="H3642" s="216">
        <v>5.7466812461751893</v>
      </c>
      <c r="I3642" s="216">
        <v>6.3408611636025514</v>
      </c>
      <c r="J3642" s="194">
        <f t="shared" si="281"/>
        <v>6.0437712048888699</v>
      </c>
      <c r="K3642" s="219">
        <f>InpC!$F$55*100</f>
        <v>0.15</v>
      </c>
      <c r="L3642" s="219">
        <f>InpC!$F$64*100</f>
        <v>0</v>
      </c>
      <c r="M3642" s="194">
        <f t="shared" si="282"/>
        <v>5.8937712048888695</v>
      </c>
      <c r="N3642" s="194">
        <f t="shared" si="283"/>
        <v>5.8937712048888695</v>
      </c>
    </row>
    <row r="3643" spans="5:14" x14ac:dyDescent="0.25">
      <c r="E3643" s="220">
        <f t="shared" si="284"/>
        <v>47464</v>
      </c>
      <c r="F3643" s="219">
        <f xml:space="preserve"> InpC!$F$28</f>
        <v>4</v>
      </c>
      <c r="G3643" s="217">
        <f t="shared" si="280"/>
        <v>2030</v>
      </c>
      <c r="H3643" s="216">
        <v>5.7469354626386027</v>
      </c>
      <c r="I3643" s="216">
        <v>6.3411160932733912</v>
      </c>
      <c r="J3643" s="194">
        <f t="shared" si="281"/>
        <v>6.0440257779559969</v>
      </c>
      <c r="K3643" s="219">
        <f>InpC!$F$55*100</f>
        <v>0.15</v>
      </c>
      <c r="L3643" s="219">
        <f>InpC!$F$64*100</f>
        <v>0</v>
      </c>
      <c r="M3643" s="194">
        <f t="shared" si="282"/>
        <v>5.8940257779559966</v>
      </c>
      <c r="N3643" s="194">
        <f t="shared" si="283"/>
        <v>5.8940257779559966</v>
      </c>
    </row>
    <row r="3644" spans="5:14" x14ac:dyDescent="0.25">
      <c r="E3644" s="220">
        <f t="shared" si="284"/>
        <v>47465</v>
      </c>
      <c r="F3644" s="219">
        <f xml:space="preserve"> InpC!$F$28</f>
        <v>4</v>
      </c>
      <c r="G3644" s="217">
        <f t="shared" si="280"/>
        <v>2030</v>
      </c>
      <c r="H3644" s="216">
        <v>5.7471894505477961</v>
      </c>
      <c r="I3644" s="216">
        <v>6.3413707937479247</v>
      </c>
      <c r="J3644" s="194">
        <f t="shared" si="281"/>
        <v>6.0442801221478604</v>
      </c>
      <c r="K3644" s="219">
        <f>InpC!$F$55*100</f>
        <v>0.15</v>
      </c>
      <c r="L3644" s="219">
        <f>InpC!$F$64*100</f>
        <v>0</v>
      </c>
      <c r="M3644" s="194">
        <f t="shared" si="282"/>
        <v>5.89428012214786</v>
      </c>
      <c r="N3644" s="194">
        <f t="shared" si="283"/>
        <v>5.89428012214786</v>
      </c>
    </row>
    <row r="3645" spans="5:14" x14ac:dyDescent="0.25">
      <c r="E3645" s="220">
        <f t="shared" si="284"/>
        <v>47466</v>
      </c>
      <c r="F3645" s="219">
        <f xml:space="preserve"> InpC!$F$28</f>
        <v>4</v>
      </c>
      <c r="G3645" s="217">
        <f t="shared" si="280"/>
        <v>2030</v>
      </c>
      <c r="H3645" s="216">
        <v>5.7474432104030804</v>
      </c>
      <c r="I3645" s="216">
        <v>6.341625265527906</v>
      </c>
      <c r="J3645" s="194">
        <f t="shared" si="281"/>
        <v>6.0445342379654932</v>
      </c>
      <c r="K3645" s="219">
        <f>InpC!$F$55*100</f>
        <v>0.15</v>
      </c>
      <c r="L3645" s="219">
        <f>InpC!$F$64*100</f>
        <v>0</v>
      </c>
      <c r="M3645" s="194">
        <f t="shared" si="282"/>
        <v>5.8945342379654928</v>
      </c>
      <c r="N3645" s="194">
        <f t="shared" si="283"/>
        <v>5.8945342379654928</v>
      </c>
    </row>
    <row r="3646" spans="5:14" x14ac:dyDescent="0.25">
      <c r="E3646" s="220">
        <f t="shared" si="284"/>
        <v>47469</v>
      </c>
      <c r="F3646" s="219">
        <f xml:space="preserve"> InpC!$F$28</f>
        <v>4</v>
      </c>
      <c r="G3646" s="217">
        <f t="shared" si="280"/>
        <v>2030</v>
      </c>
      <c r="H3646" s="216">
        <v>5.748202881473774</v>
      </c>
      <c r="I3646" s="216">
        <v>6.3423870678549044</v>
      </c>
      <c r="J3646" s="194">
        <f t="shared" si="281"/>
        <v>6.0452949746643387</v>
      </c>
      <c r="K3646" s="219">
        <f>InpC!$F$55*100</f>
        <v>0.15</v>
      </c>
      <c r="L3646" s="219">
        <f>InpC!$F$64*100</f>
        <v>0</v>
      </c>
      <c r="M3646" s="194">
        <f t="shared" si="282"/>
        <v>5.8952949746643384</v>
      </c>
      <c r="N3646" s="194">
        <f t="shared" si="283"/>
        <v>5.8952949746643384</v>
      </c>
    </row>
    <row r="3647" spans="5:14" x14ac:dyDescent="0.25">
      <c r="E3647" s="220">
        <f t="shared" si="284"/>
        <v>47470</v>
      </c>
      <c r="F3647" s="219">
        <f xml:space="preserve"> InpC!$F$28</f>
        <v>4</v>
      </c>
      <c r="G3647" s="217">
        <f t="shared" si="280"/>
        <v>2030</v>
      </c>
      <c r="H3647" s="216">
        <v>5.748455734116642</v>
      </c>
      <c r="I3647" s="216">
        <v>6.3426406298739302</v>
      </c>
      <c r="J3647" s="194">
        <f t="shared" si="281"/>
        <v>6.0455481819952865</v>
      </c>
      <c r="K3647" s="219">
        <f>InpC!$F$55*100</f>
        <v>0.15</v>
      </c>
      <c r="L3647" s="219">
        <f>InpC!$F$64*100</f>
        <v>0</v>
      </c>
      <c r="M3647" s="194">
        <f t="shared" si="282"/>
        <v>5.8955481819952862</v>
      </c>
      <c r="N3647" s="194">
        <f t="shared" si="283"/>
        <v>5.8955481819952862</v>
      </c>
    </row>
    <row r="3648" spans="5:14" x14ac:dyDescent="0.25">
      <c r="E3648" s="220">
        <f t="shared" si="284"/>
        <v>47471</v>
      </c>
      <c r="F3648" s="219">
        <f xml:space="preserve"> InpC!$F$28</f>
        <v>4</v>
      </c>
      <c r="G3648" s="217">
        <f t="shared" si="280"/>
        <v>2030</v>
      </c>
      <c r="H3648" s="216">
        <v>5.7487083612074219</v>
      </c>
      <c r="I3648" s="216">
        <v>6.342893965707197</v>
      </c>
      <c r="J3648" s="194">
        <f t="shared" si="281"/>
        <v>6.045801163457309</v>
      </c>
      <c r="K3648" s="219">
        <f>InpC!$F$55*100</f>
        <v>0.15</v>
      </c>
      <c r="L3648" s="219">
        <f>InpC!$F$64*100</f>
        <v>0</v>
      </c>
      <c r="M3648" s="194">
        <f t="shared" si="282"/>
        <v>5.8958011634573086</v>
      </c>
      <c r="N3648" s="194">
        <f t="shared" si="283"/>
        <v>5.8958011634573086</v>
      </c>
    </row>
    <row r="3649" spans="5:14" x14ac:dyDescent="0.25">
      <c r="E3649" s="220">
        <f t="shared" si="284"/>
        <v>47472</v>
      </c>
      <c r="F3649" s="219">
        <f xml:space="preserve"> InpC!$F$28</f>
        <v>4</v>
      </c>
      <c r="G3649" s="217">
        <f t="shared" si="280"/>
        <v>2030</v>
      </c>
      <c r="H3649" s="216">
        <v>5.7489607632464912</v>
      </c>
      <c r="I3649" s="216">
        <v>6.3431470758565034</v>
      </c>
      <c r="J3649" s="194">
        <f t="shared" si="281"/>
        <v>6.0460539195514968</v>
      </c>
      <c r="K3649" s="219">
        <f>InpC!$F$55*100</f>
        <v>0.15</v>
      </c>
      <c r="L3649" s="219">
        <f>InpC!$F$64*100</f>
        <v>0</v>
      </c>
      <c r="M3649" s="194">
        <f t="shared" si="282"/>
        <v>5.8960539195514965</v>
      </c>
      <c r="N3649" s="194">
        <f t="shared" si="283"/>
        <v>5.8960539195514965</v>
      </c>
    </row>
    <row r="3650" spans="5:14" x14ac:dyDescent="0.25">
      <c r="E3650" s="220">
        <f t="shared" si="284"/>
        <v>47473</v>
      </c>
      <c r="F3650" s="219">
        <f xml:space="preserve"> InpC!$F$28</f>
        <v>4</v>
      </c>
      <c r="G3650" s="217">
        <f t="shared" si="280"/>
        <v>2030</v>
      </c>
      <c r="H3650" s="216">
        <v>5.749212940734183</v>
      </c>
      <c r="I3650" s="216">
        <v>6.3433999608235814</v>
      </c>
      <c r="J3650" s="194">
        <f t="shared" si="281"/>
        <v>6.0463064507788822</v>
      </c>
      <c r="K3650" s="219">
        <f>InpC!$F$55*100</f>
        <v>0.15</v>
      </c>
      <c r="L3650" s="219">
        <f>InpC!$F$64*100</f>
        <v>0</v>
      </c>
      <c r="M3650" s="194">
        <f t="shared" si="282"/>
        <v>5.8963064507788818</v>
      </c>
      <c r="N3650" s="194">
        <f t="shared" si="283"/>
        <v>5.8963064507788818</v>
      </c>
    </row>
    <row r="3651" spans="5:14" x14ac:dyDescent="0.25">
      <c r="E3651" s="220">
        <f t="shared" si="284"/>
        <v>47476</v>
      </c>
      <c r="F3651" s="219">
        <f xml:space="preserve"> InpC!$F$28</f>
        <v>4</v>
      </c>
      <c r="G3651" s="217">
        <f t="shared" si="280"/>
        <v>2030</v>
      </c>
      <c r="H3651" s="216">
        <v>5.7499681308926354</v>
      </c>
      <c r="I3651" s="216">
        <v>6.3441572696495196</v>
      </c>
      <c r="J3651" s="194">
        <f t="shared" si="281"/>
        <v>6.0470627002710771</v>
      </c>
      <c r="K3651" s="219">
        <f>InpC!$F$55*100</f>
        <v>0.15</v>
      </c>
      <c r="L3651" s="219">
        <f>InpC!$F$64*100</f>
        <v>0</v>
      </c>
      <c r="M3651" s="194">
        <f t="shared" si="282"/>
        <v>5.8970627002710767</v>
      </c>
      <c r="N3651" s="194">
        <f t="shared" si="283"/>
        <v>5.8970627002710767</v>
      </c>
    </row>
    <row r="3652" spans="5:14" x14ac:dyDescent="0.25">
      <c r="E3652" s="220">
        <f t="shared" si="284"/>
        <v>47477</v>
      </c>
      <c r="F3652" s="219">
        <f xml:space="preserve"> InpC!$F$28</f>
        <v>4</v>
      </c>
      <c r="G3652" s="217">
        <f t="shared" si="280"/>
        <v>2030</v>
      </c>
      <c r="H3652" s="216">
        <v>5.750219415178548</v>
      </c>
      <c r="I3652" s="216">
        <v>6.3444092589056478</v>
      </c>
      <c r="J3652" s="194">
        <f t="shared" si="281"/>
        <v>6.0473143370420974</v>
      </c>
      <c r="K3652" s="219">
        <f>InpC!$F$55*100</f>
        <v>0.15</v>
      </c>
      <c r="L3652" s="219">
        <f>InpC!$F$64*100</f>
        <v>0</v>
      </c>
      <c r="M3652" s="194">
        <f t="shared" si="282"/>
        <v>5.8973143370420971</v>
      </c>
      <c r="N3652" s="194">
        <f t="shared" si="283"/>
        <v>5.8973143370420971</v>
      </c>
    </row>
    <row r="3653" spans="5:14" x14ac:dyDescent="0.25">
      <c r="E3653" s="220">
        <f t="shared" si="284"/>
        <v>47478</v>
      </c>
      <c r="F3653" s="219">
        <f xml:space="preserve"> InpC!$F$28</f>
        <v>4</v>
      </c>
      <c r="G3653" s="217">
        <f t="shared" si="280"/>
        <v>2030</v>
      </c>
      <c r="H3653" s="216">
        <v>5.7504704775193316</v>
      </c>
      <c r="I3653" s="216">
        <v>6.3446610255931457</v>
      </c>
      <c r="J3653" s="194">
        <f t="shared" si="281"/>
        <v>6.0475657515562382</v>
      </c>
      <c r="K3653" s="219">
        <f>InpC!$F$55*100</f>
        <v>0.15</v>
      </c>
      <c r="L3653" s="219">
        <f>InpC!$F$64*100</f>
        <v>0</v>
      </c>
      <c r="M3653" s="194">
        <f t="shared" si="282"/>
        <v>5.8975657515562379</v>
      </c>
      <c r="N3653" s="194">
        <f t="shared" si="283"/>
        <v>5.8975657515562379</v>
      </c>
    </row>
    <row r="3654" spans="5:14" x14ac:dyDescent="0.25">
      <c r="E3654" s="220">
        <f t="shared" si="284"/>
        <v>47479</v>
      </c>
      <c r="F3654" s="219">
        <f xml:space="preserve"> InpC!$F$28</f>
        <v>4</v>
      </c>
      <c r="G3654" s="217">
        <f t="shared" si="280"/>
        <v>2030</v>
      </c>
      <c r="H3654" s="216">
        <v>5.7507214407972462</v>
      </c>
      <c r="I3654" s="216">
        <v>6.3449126929390198</v>
      </c>
      <c r="J3654" s="194">
        <f t="shared" si="281"/>
        <v>6.0478170668681326</v>
      </c>
      <c r="K3654" s="219">
        <f>InpC!$F$55*100</f>
        <v>0.15</v>
      </c>
      <c r="L3654" s="219">
        <f>InpC!$F$64*100</f>
        <v>0</v>
      </c>
      <c r="M3654" s="194">
        <f t="shared" si="282"/>
        <v>5.8978170668681322</v>
      </c>
      <c r="N3654" s="194">
        <f t="shared" si="283"/>
        <v>5.8978170668681322</v>
      </c>
    </row>
    <row r="3655" spans="5:14" x14ac:dyDescent="0.25">
      <c r="E3655" s="220">
        <f t="shared" si="284"/>
        <v>47480</v>
      </c>
      <c r="F3655" s="219">
        <f xml:space="preserve"> InpC!$F$28</f>
        <v>4</v>
      </c>
      <c r="G3655" s="217">
        <f t="shared" ref="G3655:G3718" si="285">YEAR(E3655) + IF(MONTH(E3655) &gt;= F3655, 1, 0)</f>
        <v>2030</v>
      </c>
      <c r="H3655" s="216">
        <v>5.7509719378482815</v>
      </c>
      <c r="I3655" s="216">
        <v>6.3451638927492171</v>
      </c>
      <c r="J3655" s="194">
        <f t="shared" ref="J3655:J3718" si="286">IFERROR(AVERAGE(H3655:I3655),"")</f>
        <v>6.0480679152987493</v>
      </c>
      <c r="K3655" s="219">
        <f>InpC!$F$55*100</f>
        <v>0.15</v>
      </c>
      <c r="L3655" s="219">
        <f>InpC!$F$64*100</f>
        <v>0</v>
      </c>
      <c r="M3655" s="194">
        <f t="shared" ref="M3655:M3718" si="287" xml:space="preserve"> IFERROR(J3655 - K3655,"")</f>
        <v>5.898067915298749</v>
      </c>
      <c r="N3655" s="194">
        <f t="shared" ref="N3655:N3718" si="288">IFERROR(J3655-K3655+L3655,"")</f>
        <v>5.898067915298749</v>
      </c>
    </row>
    <row r="3656" spans="5:14" x14ac:dyDescent="0.25">
      <c r="E3656" s="220">
        <f t="shared" ref="E3656:E3719" si="289">WORKDAY(E3655,1,)</f>
        <v>47483</v>
      </c>
      <c r="F3656" s="219">
        <f xml:space="preserve"> InpC!$F$28</f>
        <v>4</v>
      </c>
      <c r="G3656" s="217">
        <f t="shared" si="285"/>
        <v>2030</v>
      </c>
      <c r="H3656" s="216">
        <v>5.7517224754803697</v>
      </c>
      <c r="I3656" s="216">
        <v>6.3459165359786907</v>
      </c>
      <c r="J3656" s="194">
        <f t="shared" si="286"/>
        <v>6.0488195057295302</v>
      </c>
      <c r="K3656" s="219">
        <f>InpC!$F$55*100</f>
        <v>0.15</v>
      </c>
      <c r="L3656" s="219">
        <f>InpC!$F$64*100</f>
        <v>0</v>
      </c>
      <c r="M3656" s="194">
        <f t="shared" si="287"/>
        <v>5.8988195057295298</v>
      </c>
      <c r="N3656" s="194">
        <f t="shared" si="288"/>
        <v>5.8988195057295298</v>
      </c>
    </row>
    <row r="3657" spans="5:14" x14ac:dyDescent="0.25">
      <c r="E3657" s="220">
        <f t="shared" si="289"/>
        <v>47484</v>
      </c>
      <c r="F3657" s="219">
        <f xml:space="preserve"> InpC!$F$28</f>
        <v>4</v>
      </c>
      <c r="G3657" s="217">
        <f t="shared" si="285"/>
        <v>2030</v>
      </c>
      <c r="H3657" s="216">
        <v>5.7519722159296238</v>
      </c>
      <c r="I3657" s="216">
        <v>6.3461669770611628</v>
      </c>
      <c r="J3657" s="194">
        <f t="shared" si="286"/>
        <v>6.0490695964953929</v>
      </c>
      <c r="K3657" s="219">
        <f>InpC!$F$55*100</f>
        <v>0.15</v>
      </c>
      <c r="L3657" s="219">
        <f>InpC!$F$64*100</f>
        <v>0</v>
      </c>
      <c r="M3657" s="194">
        <f t="shared" si="287"/>
        <v>5.8990695964953925</v>
      </c>
      <c r="N3657" s="194">
        <f t="shared" si="288"/>
        <v>5.8990695964953925</v>
      </c>
    </row>
    <row r="3658" spans="5:14" x14ac:dyDescent="0.25">
      <c r="E3658" s="220">
        <f t="shared" si="289"/>
        <v>47485</v>
      </c>
      <c r="F3658" s="219">
        <f xml:space="preserve"> InpC!$F$28</f>
        <v>4</v>
      </c>
      <c r="G3658" s="217">
        <f t="shared" si="285"/>
        <v>2030</v>
      </c>
      <c r="H3658" s="216">
        <v>5.7522217378322082</v>
      </c>
      <c r="I3658" s="216">
        <v>6.3464171989830342</v>
      </c>
      <c r="J3658" s="194">
        <f t="shared" si="286"/>
        <v>6.0493194684076208</v>
      </c>
      <c r="K3658" s="219">
        <f>InpC!$F$55*100</f>
        <v>0.15</v>
      </c>
      <c r="L3658" s="219">
        <f>InpC!$F$64*100</f>
        <v>0</v>
      </c>
      <c r="M3658" s="194">
        <f t="shared" si="287"/>
        <v>5.8993194684076204</v>
      </c>
      <c r="N3658" s="194">
        <f t="shared" si="288"/>
        <v>5.8993194684076204</v>
      </c>
    </row>
    <row r="3659" spans="5:14" x14ac:dyDescent="0.25">
      <c r="E3659" s="220">
        <f t="shared" si="289"/>
        <v>47486</v>
      </c>
      <c r="F3659" s="219">
        <f xml:space="preserve"> InpC!$F$28</f>
        <v>4</v>
      </c>
      <c r="G3659" s="217">
        <f t="shared" si="285"/>
        <v>2030</v>
      </c>
      <c r="H3659" s="216">
        <v>5.7524710416884783</v>
      </c>
      <c r="I3659" s="216">
        <v>6.3466672022460147</v>
      </c>
      <c r="J3659" s="194">
        <f t="shared" si="286"/>
        <v>6.0495691219672469</v>
      </c>
      <c r="K3659" s="219">
        <f>InpC!$F$55*100</f>
        <v>0.15</v>
      </c>
      <c r="L3659" s="219">
        <f>InpC!$F$64*100</f>
        <v>0</v>
      </c>
      <c r="M3659" s="194">
        <f t="shared" si="287"/>
        <v>5.8995691219672466</v>
      </c>
      <c r="N3659" s="194">
        <f t="shared" si="288"/>
        <v>5.8995691219672466</v>
      </c>
    </row>
    <row r="3660" spans="5:14" x14ac:dyDescent="0.25">
      <c r="E3660" s="220">
        <f t="shared" si="289"/>
        <v>47487</v>
      </c>
      <c r="F3660" s="219">
        <f xml:space="preserve"> InpC!$F$28</f>
        <v>4</v>
      </c>
      <c r="G3660" s="217">
        <f t="shared" si="285"/>
        <v>2030</v>
      </c>
      <c r="H3660" s="216">
        <v>5.7527200054086514</v>
      </c>
      <c r="I3660" s="216">
        <v>6.3469168644178842</v>
      </c>
      <c r="J3660" s="194">
        <f t="shared" si="286"/>
        <v>6.0498184349132682</v>
      </c>
      <c r="K3660" s="219">
        <f>InpC!$F$55*100</f>
        <v>0.15</v>
      </c>
      <c r="L3660" s="219">
        <f>InpC!$F$64*100</f>
        <v>0</v>
      </c>
      <c r="M3660" s="194">
        <f t="shared" si="287"/>
        <v>5.8998184349132679</v>
      </c>
      <c r="N3660" s="194">
        <f t="shared" si="288"/>
        <v>5.8998184349132679</v>
      </c>
    </row>
    <row r="3661" spans="5:14" x14ac:dyDescent="0.25">
      <c r="E3661" s="220">
        <f t="shared" si="289"/>
        <v>47490</v>
      </c>
      <c r="F3661" s="219">
        <f xml:space="preserve"> InpC!$F$28</f>
        <v>4</v>
      </c>
      <c r="G3661" s="217">
        <f t="shared" si="285"/>
        <v>2030</v>
      </c>
      <c r="H3661" s="216">
        <v>5.7534659640683161</v>
      </c>
      <c r="I3661" s="216">
        <v>6.3476649158115794</v>
      </c>
      <c r="J3661" s="194">
        <f t="shared" si="286"/>
        <v>6.0505654399399482</v>
      </c>
      <c r="K3661" s="219">
        <f>InpC!$F$55*100</f>
        <v>0.15</v>
      </c>
      <c r="L3661" s="219">
        <f>InpC!$F$64*100</f>
        <v>0</v>
      </c>
      <c r="M3661" s="194">
        <f t="shared" si="287"/>
        <v>5.9005654399399479</v>
      </c>
      <c r="N3661" s="194">
        <f t="shared" si="288"/>
        <v>5.9005654399399479</v>
      </c>
    </row>
    <row r="3662" spans="5:14" x14ac:dyDescent="0.25">
      <c r="E3662" s="220">
        <f t="shared" si="289"/>
        <v>47491</v>
      </c>
      <c r="F3662" s="219">
        <f xml:space="preserve"> InpC!$F$28</f>
        <v>4</v>
      </c>
      <c r="G3662" s="217">
        <f t="shared" si="285"/>
        <v>2030</v>
      </c>
      <c r="H3662" s="216">
        <v>5.7537141851992546</v>
      </c>
      <c r="I3662" s="216">
        <v>6.347913833307639</v>
      </c>
      <c r="J3662" s="194">
        <f t="shared" si="286"/>
        <v>6.0508140092534468</v>
      </c>
      <c r="K3662" s="219">
        <f>InpC!$F$55*100</f>
        <v>0.15</v>
      </c>
      <c r="L3662" s="219">
        <f>InpC!$F$64*100</f>
        <v>0</v>
      </c>
      <c r="M3662" s="194">
        <f t="shared" si="287"/>
        <v>5.9008140092534465</v>
      </c>
      <c r="N3662" s="194">
        <f t="shared" si="288"/>
        <v>5.9008140092534465</v>
      </c>
    </row>
    <row r="3663" spans="5:14" x14ac:dyDescent="0.25">
      <c r="E3663" s="220">
        <f t="shared" si="289"/>
        <v>47492</v>
      </c>
      <c r="F3663" s="219">
        <f xml:space="preserve"> InpC!$F$28</f>
        <v>4</v>
      </c>
      <c r="G3663" s="217">
        <f t="shared" si="285"/>
        <v>2030</v>
      </c>
      <c r="H3663" s="216">
        <v>5.7539621912864325</v>
      </c>
      <c r="I3663" s="216">
        <v>6.3481625351558213</v>
      </c>
      <c r="J3663" s="194">
        <f t="shared" si="286"/>
        <v>6.0510623632211269</v>
      </c>
      <c r="K3663" s="219">
        <f>InpC!$F$55*100</f>
        <v>0.15</v>
      </c>
      <c r="L3663" s="219">
        <f>InpC!$F$64*100</f>
        <v>0</v>
      </c>
      <c r="M3663" s="194">
        <f t="shared" si="287"/>
        <v>5.9010623632211265</v>
      </c>
      <c r="N3663" s="194">
        <f t="shared" si="288"/>
        <v>5.9010623632211265</v>
      </c>
    </row>
    <row r="3664" spans="5:14" x14ac:dyDescent="0.25">
      <c r="E3664" s="220">
        <f t="shared" si="289"/>
        <v>47493</v>
      </c>
      <c r="F3664" s="219">
        <f xml:space="preserve"> InpC!$F$28</f>
        <v>4</v>
      </c>
      <c r="G3664" s="217">
        <f t="shared" si="285"/>
        <v>2030</v>
      </c>
      <c r="H3664" s="216">
        <v>5.7542098602391567</v>
      </c>
      <c r="I3664" s="216">
        <v>6.3484108989229515</v>
      </c>
      <c r="J3664" s="194">
        <f t="shared" si="286"/>
        <v>6.0513103795810537</v>
      </c>
      <c r="K3664" s="219">
        <f>InpC!$F$55*100</f>
        <v>0.15</v>
      </c>
      <c r="L3664" s="219">
        <f>InpC!$F$64*100</f>
        <v>0</v>
      </c>
      <c r="M3664" s="194">
        <f t="shared" si="287"/>
        <v>5.9013103795810533</v>
      </c>
      <c r="N3664" s="194">
        <f t="shared" si="288"/>
        <v>5.9013103795810533</v>
      </c>
    </row>
    <row r="3665" spans="5:14" x14ac:dyDescent="0.25">
      <c r="E3665" s="220">
        <f t="shared" si="289"/>
        <v>47494</v>
      </c>
      <c r="F3665" s="219">
        <f xml:space="preserve"> InpC!$F$28</f>
        <v>4</v>
      </c>
      <c r="G3665" s="217">
        <f t="shared" si="285"/>
        <v>2030</v>
      </c>
      <c r="H3665" s="216">
        <v>5.7544574377399238</v>
      </c>
      <c r="I3665" s="216">
        <v>6.3486591709807305</v>
      </c>
      <c r="J3665" s="194">
        <f t="shared" si="286"/>
        <v>6.0515583043603272</v>
      </c>
      <c r="K3665" s="219">
        <f>InpC!$F$55*100</f>
        <v>0.15</v>
      </c>
      <c r="L3665" s="219">
        <f>InpC!$F$64*100</f>
        <v>0</v>
      </c>
      <c r="M3665" s="194">
        <f t="shared" si="287"/>
        <v>5.9015583043603268</v>
      </c>
      <c r="N3665" s="194">
        <f t="shared" si="288"/>
        <v>5.9015583043603268</v>
      </c>
    </row>
    <row r="3666" spans="5:14" x14ac:dyDescent="0.25">
      <c r="E3666" s="220">
        <f t="shared" si="289"/>
        <v>47497</v>
      </c>
      <c r="F3666" s="219">
        <f xml:space="preserve"> InpC!$F$28</f>
        <v>4</v>
      </c>
      <c r="G3666" s="217">
        <f t="shared" si="285"/>
        <v>2030</v>
      </c>
      <c r="H3666" s="216">
        <v>5.7551988909893215</v>
      </c>
      <c r="I3666" s="216">
        <v>6.3494027043074386</v>
      </c>
      <c r="J3666" s="194">
        <f t="shared" si="286"/>
        <v>6.05230079764838</v>
      </c>
      <c r="K3666" s="219">
        <f>InpC!$F$55*100</f>
        <v>0.15</v>
      </c>
      <c r="L3666" s="219">
        <f>InpC!$F$64*100</f>
        <v>0</v>
      </c>
      <c r="M3666" s="194">
        <f t="shared" si="287"/>
        <v>5.9023007976483797</v>
      </c>
      <c r="N3666" s="194">
        <f t="shared" si="288"/>
        <v>5.9023007976483797</v>
      </c>
    </row>
    <row r="3667" spans="5:14" x14ac:dyDescent="0.25">
      <c r="E3667" s="220">
        <f t="shared" si="289"/>
        <v>47498</v>
      </c>
      <c r="F3667" s="219">
        <f xml:space="preserve"> InpC!$F$28</f>
        <v>4</v>
      </c>
      <c r="G3667" s="217">
        <f t="shared" si="285"/>
        <v>2030</v>
      </c>
      <c r="H3667" s="216">
        <v>5.7554456173228852</v>
      </c>
      <c r="I3667" s="216">
        <v>6.3496501228069713</v>
      </c>
      <c r="J3667" s="194">
        <f t="shared" si="286"/>
        <v>6.0525478700649282</v>
      </c>
      <c r="K3667" s="219">
        <f>InpC!$F$55*100</f>
        <v>0.15</v>
      </c>
      <c r="L3667" s="219">
        <f>InpC!$F$64*100</f>
        <v>0</v>
      </c>
      <c r="M3667" s="194">
        <f t="shared" si="287"/>
        <v>5.9025478700649279</v>
      </c>
      <c r="N3667" s="194">
        <f t="shared" si="288"/>
        <v>5.9025478700649279</v>
      </c>
    </row>
    <row r="3668" spans="5:14" x14ac:dyDescent="0.25">
      <c r="E3668" s="220">
        <f t="shared" si="289"/>
        <v>47499</v>
      </c>
      <c r="F3668" s="219">
        <f xml:space="preserve"> InpC!$F$28</f>
        <v>4</v>
      </c>
      <c r="G3668" s="217">
        <f t="shared" si="285"/>
        <v>2030</v>
      </c>
      <c r="H3668" s="216">
        <v>5.7556922548411826</v>
      </c>
      <c r="I3668" s="216">
        <v>6.3498974522412155</v>
      </c>
      <c r="J3668" s="194">
        <f t="shared" si="286"/>
        <v>6.0527948535411991</v>
      </c>
      <c r="K3668" s="219">
        <f>InpC!$F$55*100</f>
        <v>0.15</v>
      </c>
      <c r="L3668" s="219">
        <f>InpC!$F$64*100</f>
        <v>0</v>
      </c>
      <c r="M3668" s="194">
        <f t="shared" si="287"/>
        <v>5.9027948535411987</v>
      </c>
      <c r="N3668" s="194">
        <f t="shared" si="288"/>
        <v>5.9027948535411987</v>
      </c>
    </row>
    <row r="3669" spans="5:14" x14ac:dyDescent="0.25">
      <c r="E3669" s="220">
        <f t="shared" si="289"/>
        <v>47500</v>
      </c>
      <c r="F3669" s="219">
        <f xml:space="preserve"> InpC!$F$28</f>
        <v>4</v>
      </c>
      <c r="G3669" s="217">
        <f t="shared" si="285"/>
        <v>2030</v>
      </c>
      <c r="H3669" s="216">
        <v>5.755938558595286</v>
      </c>
      <c r="I3669" s="216">
        <v>6.350144446974082</v>
      </c>
      <c r="J3669" s="194">
        <f t="shared" si="286"/>
        <v>6.0530415027846836</v>
      </c>
      <c r="K3669" s="219">
        <f>InpC!$F$55*100</f>
        <v>0.15</v>
      </c>
      <c r="L3669" s="219">
        <f>InpC!$F$64*100</f>
        <v>0</v>
      </c>
      <c r="M3669" s="194">
        <f t="shared" si="287"/>
        <v>5.9030415027846832</v>
      </c>
      <c r="N3669" s="194">
        <f t="shared" si="288"/>
        <v>5.9030415027846832</v>
      </c>
    </row>
    <row r="3670" spans="5:14" x14ac:dyDescent="0.25">
      <c r="E3670" s="220">
        <f t="shared" si="289"/>
        <v>47501</v>
      </c>
      <c r="F3670" s="219">
        <f xml:space="preserve"> InpC!$F$28</f>
        <v>4</v>
      </c>
      <c r="G3670" s="217">
        <f t="shared" si="285"/>
        <v>2030</v>
      </c>
      <c r="H3670" s="216">
        <v>5.7561845292173563</v>
      </c>
      <c r="I3670" s="216">
        <v>6.3503911076395747</v>
      </c>
      <c r="J3670" s="194">
        <f t="shared" si="286"/>
        <v>6.0532878184284655</v>
      </c>
      <c r="K3670" s="219">
        <f>InpC!$F$55*100</f>
        <v>0.15</v>
      </c>
      <c r="L3670" s="219">
        <f>InpC!$F$64*100</f>
        <v>0</v>
      </c>
      <c r="M3670" s="194">
        <f t="shared" si="287"/>
        <v>5.9032878184284652</v>
      </c>
      <c r="N3670" s="194">
        <f t="shared" si="288"/>
        <v>5.9032878184284652</v>
      </c>
    </row>
    <row r="3671" spans="5:14" x14ac:dyDescent="0.25">
      <c r="E3671" s="220">
        <f t="shared" si="289"/>
        <v>47504</v>
      </c>
      <c r="F3671" s="219">
        <f xml:space="preserve"> InpC!$F$28</f>
        <v>4</v>
      </c>
      <c r="G3671" s="217">
        <f t="shared" si="285"/>
        <v>2030</v>
      </c>
      <c r="H3671" s="216">
        <v>5.7569215506257709</v>
      </c>
      <c r="I3671" s="216">
        <v>6.3511301966754141</v>
      </c>
      <c r="J3671" s="194">
        <f t="shared" si="286"/>
        <v>6.054025873650593</v>
      </c>
      <c r="K3671" s="219">
        <f>InpC!$F$55*100</f>
        <v>0.15</v>
      </c>
      <c r="L3671" s="219">
        <f>InpC!$F$64*100</f>
        <v>0</v>
      </c>
      <c r="M3671" s="194">
        <f t="shared" si="287"/>
        <v>5.9040258736505926</v>
      </c>
      <c r="N3671" s="194">
        <f t="shared" si="288"/>
        <v>5.9040258736505926</v>
      </c>
    </row>
    <row r="3672" spans="5:14" x14ac:dyDescent="0.25">
      <c r="E3672" s="220">
        <f t="shared" si="289"/>
        <v>47505</v>
      </c>
      <c r="F3672" s="219">
        <f xml:space="preserve"> InpC!$F$28</f>
        <v>4</v>
      </c>
      <c r="G3672" s="217">
        <f t="shared" si="285"/>
        <v>2030</v>
      </c>
      <c r="H3672" s="216">
        <v>5.7571668066854098</v>
      </c>
      <c r="I3672" s="216">
        <v>6.3513761407706593</v>
      </c>
      <c r="J3672" s="194">
        <f t="shared" si="286"/>
        <v>6.0542714737280345</v>
      </c>
      <c r="K3672" s="219">
        <f>InpC!$F$55*100</f>
        <v>0.15</v>
      </c>
      <c r="L3672" s="219">
        <f>InpC!$F$64*100</f>
        <v>0</v>
      </c>
      <c r="M3672" s="194">
        <f t="shared" si="287"/>
        <v>5.9042714737280342</v>
      </c>
      <c r="N3672" s="194">
        <f t="shared" si="288"/>
        <v>5.9042714737280342</v>
      </c>
    </row>
    <row r="3673" spans="5:14" x14ac:dyDescent="0.25">
      <c r="E3673" s="220">
        <f t="shared" si="289"/>
        <v>47506</v>
      </c>
      <c r="F3673" s="219">
        <f xml:space="preserve"> InpC!$F$28</f>
        <v>4</v>
      </c>
      <c r="G3673" s="217">
        <f t="shared" si="285"/>
        <v>2030</v>
      </c>
      <c r="H3673" s="216">
        <v>5.7574118547075948</v>
      </c>
      <c r="I3673" s="216">
        <v>6.3516218762440069</v>
      </c>
      <c r="J3673" s="194">
        <f t="shared" si="286"/>
        <v>6.0545168654758008</v>
      </c>
      <c r="K3673" s="219">
        <f>InpC!$F$55*100</f>
        <v>0.15</v>
      </c>
      <c r="L3673" s="219">
        <f>InpC!$F$64*100</f>
        <v>0</v>
      </c>
      <c r="M3673" s="194">
        <f t="shared" si="287"/>
        <v>5.9045168654758005</v>
      </c>
      <c r="N3673" s="194">
        <f t="shared" si="288"/>
        <v>5.9045168654758005</v>
      </c>
    </row>
    <row r="3674" spans="5:14" x14ac:dyDescent="0.25">
      <c r="E3674" s="220">
        <f t="shared" si="289"/>
        <v>47507</v>
      </c>
      <c r="F3674" s="219">
        <f xml:space="preserve"> InpC!$F$28</f>
        <v>4</v>
      </c>
      <c r="G3674" s="217">
        <f t="shared" si="285"/>
        <v>2030</v>
      </c>
      <c r="H3674" s="216">
        <v>5.7576566951927921</v>
      </c>
      <c r="I3674" s="216">
        <v>6.3518674035973888</v>
      </c>
      <c r="J3674" s="194">
        <f t="shared" si="286"/>
        <v>6.0547620493950909</v>
      </c>
      <c r="K3674" s="219">
        <f>InpC!$F$55*100</f>
        <v>0.15</v>
      </c>
      <c r="L3674" s="219">
        <f>InpC!$F$64*100</f>
        <v>0</v>
      </c>
      <c r="M3674" s="194">
        <f t="shared" si="287"/>
        <v>5.9047620493950905</v>
      </c>
      <c r="N3674" s="194">
        <f t="shared" si="288"/>
        <v>5.9047620493950905</v>
      </c>
    </row>
    <row r="3675" spans="5:14" x14ac:dyDescent="0.25">
      <c r="E3675" s="220">
        <f t="shared" si="289"/>
        <v>47508</v>
      </c>
      <c r="F3675" s="219">
        <f xml:space="preserve"> InpC!$F$28</f>
        <v>4</v>
      </c>
      <c r="G3675" s="217">
        <f t="shared" si="285"/>
        <v>2030</v>
      </c>
      <c r="H3675" s="216">
        <v>5.7579012060481993</v>
      </c>
      <c r="I3675" s="216">
        <v>6.3521126003954542</v>
      </c>
      <c r="J3675" s="194">
        <f t="shared" si="286"/>
        <v>6.0550069032218268</v>
      </c>
      <c r="K3675" s="219">
        <f>InpC!$F$55*100</f>
        <v>0.15</v>
      </c>
      <c r="L3675" s="219">
        <f>InpC!$F$64*100</f>
        <v>0</v>
      </c>
      <c r="M3675" s="194">
        <f t="shared" si="287"/>
        <v>5.9050069032218264</v>
      </c>
      <c r="N3675" s="194">
        <f t="shared" si="288"/>
        <v>5.9050069032218264</v>
      </c>
    </row>
    <row r="3676" spans="5:14" x14ac:dyDescent="0.25">
      <c r="E3676" s="220">
        <f t="shared" si="289"/>
        <v>47511</v>
      </c>
      <c r="F3676" s="219">
        <f xml:space="preserve"> InpC!$F$28</f>
        <v>4</v>
      </c>
      <c r="G3676" s="217">
        <f t="shared" si="285"/>
        <v>2030</v>
      </c>
      <c r="H3676" s="216">
        <v>5.7586338691795413</v>
      </c>
      <c r="I3676" s="216">
        <v>6.3528473189108814</v>
      </c>
      <c r="J3676" s="194">
        <f t="shared" si="286"/>
        <v>6.0557405940452114</v>
      </c>
      <c r="K3676" s="219">
        <f>InpC!$F$55*100</f>
        <v>0.15</v>
      </c>
      <c r="L3676" s="219">
        <f>InpC!$F$64*100</f>
        <v>0</v>
      </c>
      <c r="M3676" s="194">
        <f t="shared" si="287"/>
        <v>5.905740594045211</v>
      </c>
      <c r="N3676" s="194">
        <f t="shared" si="288"/>
        <v>5.905740594045211</v>
      </c>
    </row>
    <row r="3677" spans="5:14" x14ac:dyDescent="0.25">
      <c r="E3677" s="220">
        <f t="shared" si="289"/>
        <v>47512</v>
      </c>
      <c r="F3677" s="219">
        <f xml:space="preserve"> InpC!$F$28</f>
        <v>4</v>
      </c>
      <c r="G3677" s="217">
        <f t="shared" si="285"/>
        <v>2030</v>
      </c>
      <c r="H3677" s="216">
        <v>5.7588776794868624</v>
      </c>
      <c r="I3677" s="216">
        <v>6.3530918131923908</v>
      </c>
      <c r="J3677" s="194">
        <f t="shared" si="286"/>
        <v>6.055984746339627</v>
      </c>
      <c r="K3677" s="219">
        <f>InpC!$F$55*100</f>
        <v>0.15</v>
      </c>
      <c r="L3677" s="219">
        <f>InpC!$F$64*100</f>
        <v>0</v>
      </c>
      <c r="M3677" s="194">
        <f t="shared" si="287"/>
        <v>5.9059847463396267</v>
      </c>
      <c r="N3677" s="194">
        <f t="shared" si="288"/>
        <v>5.9059847463396267</v>
      </c>
    </row>
    <row r="3678" spans="5:14" x14ac:dyDescent="0.25">
      <c r="E3678" s="220">
        <f t="shared" si="289"/>
        <v>47513</v>
      </c>
      <c r="F3678" s="219">
        <f xml:space="preserve"> InpC!$F$28</f>
        <v>4</v>
      </c>
      <c r="G3678" s="217">
        <f t="shared" si="285"/>
        <v>2030</v>
      </c>
      <c r="H3678" s="216">
        <v>5.7591212852600604</v>
      </c>
      <c r="I3678" s="216">
        <v>6.3533361023651924</v>
      </c>
      <c r="J3678" s="194">
        <f t="shared" si="286"/>
        <v>6.056228693812626</v>
      </c>
      <c r="K3678" s="219">
        <f>InpC!$F$55*100</f>
        <v>0.15</v>
      </c>
      <c r="L3678" s="219">
        <f>InpC!$F$64*100</f>
        <v>0</v>
      </c>
      <c r="M3678" s="194">
        <f t="shared" si="287"/>
        <v>5.9062286938126256</v>
      </c>
      <c r="N3678" s="194">
        <f t="shared" si="288"/>
        <v>5.9062286938126256</v>
      </c>
    </row>
    <row r="3679" spans="5:14" x14ac:dyDescent="0.25">
      <c r="E3679" s="220">
        <f t="shared" si="289"/>
        <v>47514</v>
      </c>
      <c r="F3679" s="219">
        <f xml:space="preserve"> InpC!$F$28</f>
        <v>4</v>
      </c>
      <c r="G3679" s="217">
        <f t="shared" si="285"/>
        <v>2030</v>
      </c>
      <c r="H3679" s="216">
        <v>5.7593645644056002</v>
      </c>
      <c r="I3679" s="216">
        <v>6.3535800639932472</v>
      </c>
      <c r="J3679" s="194">
        <f t="shared" si="286"/>
        <v>6.0564723141994232</v>
      </c>
      <c r="K3679" s="219">
        <f>InpC!$F$55*100</f>
        <v>0.15</v>
      </c>
      <c r="L3679" s="219">
        <f>InpC!$F$64*100</f>
        <v>0</v>
      </c>
      <c r="M3679" s="194">
        <f t="shared" si="287"/>
        <v>5.9064723141994229</v>
      </c>
      <c r="N3679" s="194">
        <f t="shared" si="288"/>
        <v>5.9064723141994229</v>
      </c>
    </row>
    <row r="3680" spans="5:14" x14ac:dyDescent="0.25">
      <c r="E3680" s="220">
        <f t="shared" si="289"/>
        <v>47515</v>
      </c>
      <c r="F3680" s="219">
        <f xml:space="preserve"> InpC!$F$28</f>
        <v>4</v>
      </c>
      <c r="G3680" s="217">
        <f t="shared" si="285"/>
        <v>2030</v>
      </c>
      <c r="H3680" s="216">
        <v>5.7596077626119735</v>
      </c>
      <c r="I3680" s="216">
        <v>6.3538239444542954</v>
      </c>
      <c r="J3680" s="194">
        <f t="shared" si="286"/>
        <v>6.0567158535331345</v>
      </c>
      <c r="K3680" s="219">
        <f>InpC!$F$55*100</f>
        <v>0.15</v>
      </c>
      <c r="L3680" s="219">
        <f>InpC!$F$64*100</f>
        <v>0</v>
      </c>
      <c r="M3680" s="194">
        <f t="shared" si="287"/>
        <v>5.9067158535331341</v>
      </c>
      <c r="N3680" s="194">
        <f t="shared" si="288"/>
        <v>5.9067158535331341</v>
      </c>
    </row>
    <row r="3681" spans="5:14" x14ac:dyDescent="0.25">
      <c r="E3681" s="220">
        <f t="shared" si="289"/>
        <v>47518</v>
      </c>
      <c r="F3681" s="219">
        <f xml:space="preserve"> InpC!$F$28</f>
        <v>4</v>
      </c>
      <c r="G3681" s="217">
        <f t="shared" si="285"/>
        <v>2030</v>
      </c>
      <c r="H3681" s="216">
        <v>5.7603361410374587</v>
      </c>
      <c r="I3681" s="216">
        <v>6.3545543662272719</v>
      </c>
      <c r="J3681" s="194">
        <f t="shared" si="286"/>
        <v>6.0574452536323653</v>
      </c>
      <c r="K3681" s="219">
        <f>InpC!$F$55*100</f>
        <v>0.15</v>
      </c>
      <c r="L3681" s="219">
        <f>InpC!$F$64*100</f>
        <v>0</v>
      </c>
      <c r="M3681" s="194">
        <f t="shared" si="287"/>
        <v>5.9074452536323649</v>
      </c>
      <c r="N3681" s="194">
        <f t="shared" si="288"/>
        <v>5.9074452536323649</v>
      </c>
    </row>
    <row r="3682" spans="5:14" x14ac:dyDescent="0.25">
      <c r="E3682" s="220">
        <f t="shared" si="289"/>
        <v>47519</v>
      </c>
      <c r="F3682" s="219">
        <f xml:space="preserve"> InpC!$F$28</f>
        <v>4</v>
      </c>
      <c r="G3682" s="217">
        <f t="shared" si="285"/>
        <v>2030</v>
      </c>
      <c r="H3682" s="216">
        <v>5.7605786528684089</v>
      </c>
      <c r="I3682" s="216">
        <v>6.3547975583842176</v>
      </c>
      <c r="J3682" s="194">
        <f t="shared" si="286"/>
        <v>6.0576881056263137</v>
      </c>
      <c r="K3682" s="219">
        <f>InpC!$F$55*100</f>
        <v>0.15</v>
      </c>
      <c r="L3682" s="219">
        <f>InpC!$F$64*100</f>
        <v>0</v>
      </c>
      <c r="M3682" s="194">
        <f t="shared" si="287"/>
        <v>5.9076881056263133</v>
      </c>
      <c r="N3682" s="194">
        <f t="shared" si="288"/>
        <v>5.9076881056263133</v>
      </c>
    </row>
    <row r="3683" spans="5:14" x14ac:dyDescent="0.25">
      <c r="E3683" s="220">
        <f t="shared" si="289"/>
        <v>47520</v>
      </c>
      <c r="F3683" s="219">
        <f xml:space="preserve"> InpC!$F$28</f>
        <v>4</v>
      </c>
      <c r="G3683" s="217">
        <f t="shared" si="285"/>
        <v>2030</v>
      </c>
      <c r="H3683" s="216">
        <v>5.7608208409180461</v>
      </c>
      <c r="I3683" s="216">
        <v>6.355040425850822</v>
      </c>
      <c r="J3683" s="194">
        <f t="shared" si="286"/>
        <v>6.0579306333844336</v>
      </c>
      <c r="K3683" s="219">
        <f>InpC!$F$55*100</f>
        <v>0.15</v>
      </c>
      <c r="L3683" s="219">
        <f>InpC!$F$64*100</f>
        <v>0</v>
      </c>
      <c r="M3683" s="194">
        <f t="shared" si="287"/>
        <v>5.9079306333844332</v>
      </c>
      <c r="N3683" s="194">
        <f t="shared" si="288"/>
        <v>5.9079306333844332</v>
      </c>
    </row>
    <row r="3684" spans="5:14" x14ac:dyDescent="0.25">
      <c r="E3684" s="220">
        <f t="shared" si="289"/>
        <v>47521</v>
      </c>
      <c r="F3684" s="219">
        <f xml:space="preserve"> InpC!$F$28</f>
        <v>4</v>
      </c>
      <c r="G3684" s="217">
        <f t="shared" si="285"/>
        <v>2030</v>
      </c>
      <c r="H3684" s="216">
        <v>5.7610628284376242</v>
      </c>
      <c r="I3684" s="216">
        <v>6.3552830922240178</v>
      </c>
      <c r="J3684" s="194">
        <f t="shared" si="286"/>
        <v>6.058172960330821</v>
      </c>
      <c r="K3684" s="219">
        <f>InpC!$F$55*100</f>
        <v>0.15</v>
      </c>
      <c r="L3684" s="219">
        <f>InpC!$F$64*100</f>
        <v>0</v>
      </c>
      <c r="M3684" s="194">
        <f t="shared" si="287"/>
        <v>5.9081729603308206</v>
      </c>
      <c r="N3684" s="194">
        <f t="shared" si="288"/>
        <v>5.9081729603308206</v>
      </c>
    </row>
    <row r="3685" spans="5:14" x14ac:dyDescent="0.25">
      <c r="E3685" s="220">
        <f t="shared" si="289"/>
        <v>47522</v>
      </c>
      <c r="F3685" s="219">
        <f xml:space="preserve"> InpC!$F$28</f>
        <v>4</v>
      </c>
      <c r="G3685" s="217">
        <f t="shared" si="285"/>
        <v>2030</v>
      </c>
      <c r="H3685" s="216">
        <v>5.7613044933324309</v>
      </c>
      <c r="I3685" s="216">
        <v>6.3555254350665669</v>
      </c>
      <c r="J3685" s="194">
        <f t="shared" si="286"/>
        <v>6.0584149641994989</v>
      </c>
      <c r="K3685" s="219">
        <f>InpC!$F$55*100</f>
        <v>0.15</v>
      </c>
      <c r="L3685" s="219">
        <f>InpC!$F$64*100</f>
        <v>0</v>
      </c>
      <c r="M3685" s="194">
        <f t="shared" si="287"/>
        <v>5.9084149641994985</v>
      </c>
      <c r="N3685" s="194">
        <f t="shared" si="288"/>
        <v>5.9084149641994985</v>
      </c>
    </row>
    <row r="3686" spans="5:14" x14ac:dyDescent="0.25">
      <c r="E3686" s="220">
        <f t="shared" si="289"/>
        <v>47525</v>
      </c>
      <c r="F3686" s="219">
        <f xml:space="preserve"> InpC!$F$28</f>
        <v>4</v>
      </c>
      <c r="G3686" s="217">
        <f t="shared" si="285"/>
        <v>2030</v>
      </c>
      <c r="H3686" s="216">
        <v>5.7620286606299587</v>
      </c>
      <c r="I3686" s="216">
        <v>6.3562516338816932</v>
      </c>
      <c r="J3686" s="194">
        <f t="shared" si="286"/>
        <v>6.0591401472558264</v>
      </c>
      <c r="K3686" s="219">
        <f>InpC!$F$55*100</f>
        <v>0.15</v>
      </c>
      <c r="L3686" s="219">
        <f>InpC!$F$64*100</f>
        <v>0</v>
      </c>
      <c r="M3686" s="194">
        <f t="shared" si="287"/>
        <v>5.909140147255826</v>
      </c>
      <c r="N3686" s="194">
        <f t="shared" si="288"/>
        <v>5.909140147255826</v>
      </c>
    </row>
    <row r="3687" spans="5:14" x14ac:dyDescent="0.25">
      <c r="E3687" s="220">
        <f t="shared" si="289"/>
        <v>47526</v>
      </c>
      <c r="F3687" s="219">
        <f xml:space="preserve"> InpC!$F$28</f>
        <v>4</v>
      </c>
      <c r="G3687" s="217">
        <f t="shared" si="285"/>
        <v>2030</v>
      </c>
      <c r="H3687" s="216">
        <v>5.7622696530068129</v>
      </c>
      <c r="I3687" s="216">
        <v>6.3564933023166015</v>
      </c>
      <c r="J3687" s="194">
        <f t="shared" si="286"/>
        <v>6.0593814776617076</v>
      </c>
      <c r="K3687" s="219">
        <f>InpC!$F$55*100</f>
        <v>0.15</v>
      </c>
      <c r="L3687" s="219">
        <f>InpC!$F$64*100</f>
        <v>0</v>
      </c>
      <c r="M3687" s="194">
        <f t="shared" si="287"/>
        <v>5.9093814776617073</v>
      </c>
      <c r="N3687" s="194">
        <f t="shared" si="288"/>
        <v>5.9093814776617073</v>
      </c>
    </row>
    <row r="3688" spans="5:14" x14ac:dyDescent="0.25">
      <c r="E3688" s="220">
        <f t="shared" si="289"/>
        <v>47527</v>
      </c>
      <c r="F3688" s="219">
        <f xml:space="preserve"> InpC!$F$28</f>
        <v>4</v>
      </c>
      <c r="G3688" s="217">
        <f t="shared" si="285"/>
        <v>2030</v>
      </c>
      <c r="H3688" s="216">
        <v>5.7625104478567835</v>
      </c>
      <c r="I3688" s="216">
        <v>6.3567347726697143</v>
      </c>
      <c r="J3688" s="194">
        <f t="shared" si="286"/>
        <v>6.0596226102632489</v>
      </c>
      <c r="K3688" s="219">
        <f>InpC!$F$55*100</f>
        <v>0.15</v>
      </c>
      <c r="L3688" s="219">
        <f>InpC!$F$64*100</f>
        <v>0</v>
      </c>
      <c r="M3688" s="194">
        <f t="shared" si="287"/>
        <v>5.9096226102632485</v>
      </c>
      <c r="N3688" s="194">
        <f t="shared" si="288"/>
        <v>5.9096226102632485</v>
      </c>
    </row>
    <row r="3689" spans="5:14" x14ac:dyDescent="0.25">
      <c r="E3689" s="220">
        <f t="shared" si="289"/>
        <v>47528</v>
      </c>
      <c r="F3689" s="219">
        <f xml:space="preserve"> InpC!$F$28</f>
        <v>4</v>
      </c>
      <c r="G3689" s="217">
        <f t="shared" si="285"/>
        <v>2030</v>
      </c>
      <c r="H3689" s="216">
        <v>5.7627510456803588</v>
      </c>
      <c r="I3689" s="216">
        <v>6.3569760454429636</v>
      </c>
      <c r="J3689" s="194">
        <f t="shared" si="286"/>
        <v>6.0598635455616616</v>
      </c>
      <c r="K3689" s="219">
        <f>InpC!$F$55*100</f>
        <v>0.15</v>
      </c>
      <c r="L3689" s="219">
        <f>InpC!$F$64*100</f>
        <v>0</v>
      </c>
      <c r="M3689" s="194">
        <f t="shared" si="287"/>
        <v>5.9098635455616613</v>
      </c>
      <c r="N3689" s="194">
        <f t="shared" si="288"/>
        <v>5.9098635455616613</v>
      </c>
    </row>
    <row r="3690" spans="5:14" x14ac:dyDescent="0.25">
      <c r="E3690" s="220">
        <f t="shared" si="289"/>
        <v>47529</v>
      </c>
      <c r="F3690" s="219">
        <f xml:space="preserve"> InpC!$F$28</f>
        <v>4</v>
      </c>
      <c r="G3690" s="217">
        <f t="shared" si="285"/>
        <v>2030</v>
      </c>
      <c r="H3690" s="216">
        <v>5.762991324381872</v>
      </c>
      <c r="I3690" s="216">
        <v>6.3572169981981341</v>
      </c>
      <c r="J3690" s="194">
        <f t="shared" si="286"/>
        <v>6.0601041612900026</v>
      </c>
      <c r="K3690" s="219">
        <f>InpC!$F$55*100</f>
        <v>0.15</v>
      </c>
      <c r="L3690" s="219">
        <f>InpC!$F$64*100</f>
        <v>0</v>
      </c>
      <c r="M3690" s="194">
        <f t="shared" si="287"/>
        <v>5.9101041612900023</v>
      </c>
      <c r="N3690" s="194">
        <f t="shared" si="288"/>
        <v>5.9101041612900023</v>
      </c>
    </row>
    <row r="3691" spans="5:14" x14ac:dyDescent="0.25">
      <c r="E3691" s="220">
        <f t="shared" si="289"/>
        <v>47532</v>
      </c>
      <c r="F3691" s="219">
        <f xml:space="preserve"> InpC!$F$28</f>
        <v>4</v>
      </c>
      <c r="G3691" s="217">
        <f t="shared" si="285"/>
        <v>2030</v>
      </c>
      <c r="H3691" s="216">
        <v>5.7637113541248342</v>
      </c>
      <c r="I3691" s="216">
        <v>6.3579390478354592</v>
      </c>
      <c r="J3691" s="194">
        <f t="shared" si="286"/>
        <v>6.0608252009801467</v>
      </c>
      <c r="K3691" s="219">
        <f>InpC!$F$55*100</f>
        <v>0.15</v>
      </c>
      <c r="L3691" s="219">
        <f>InpC!$F$64*100</f>
        <v>0</v>
      </c>
      <c r="M3691" s="194">
        <f t="shared" si="287"/>
        <v>5.9108252009801463</v>
      </c>
      <c r="N3691" s="194">
        <f t="shared" si="288"/>
        <v>5.9108252009801463</v>
      </c>
    </row>
    <row r="3692" spans="5:14" x14ac:dyDescent="0.25">
      <c r="E3692" s="220">
        <f t="shared" si="289"/>
        <v>47533</v>
      </c>
      <c r="F3692" s="219">
        <f xml:space="preserve"> InpC!$F$28</f>
        <v>4</v>
      </c>
      <c r="G3692" s="217">
        <f t="shared" si="285"/>
        <v>2030</v>
      </c>
      <c r="H3692" s="216">
        <v>5.7639509743244055</v>
      </c>
      <c r="I3692" s="216">
        <v>6.3581793402383457</v>
      </c>
      <c r="J3692" s="194">
        <f t="shared" si="286"/>
        <v>6.0610651572813756</v>
      </c>
      <c r="K3692" s="219">
        <f>InpC!$F$55*100</f>
        <v>0.15</v>
      </c>
      <c r="L3692" s="219">
        <f>InpC!$F$64*100</f>
        <v>0</v>
      </c>
      <c r="M3692" s="194">
        <f t="shared" si="287"/>
        <v>5.9110651572813753</v>
      </c>
      <c r="N3692" s="194">
        <f t="shared" si="288"/>
        <v>5.9110651572813753</v>
      </c>
    </row>
    <row r="3693" spans="5:14" x14ac:dyDescent="0.25">
      <c r="E3693" s="220">
        <f t="shared" si="289"/>
        <v>47534</v>
      </c>
      <c r="F3693" s="219">
        <f xml:space="preserve"> InpC!$F$28</f>
        <v>4</v>
      </c>
      <c r="G3693" s="217">
        <f t="shared" si="285"/>
        <v>2030</v>
      </c>
      <c r="H3693" s="216">
        <v>5.7641904005008238</v>
      </c>
      <c r="I3693" s="216">
        <v>6.3584194380730263</v>
      </c>
      <c r="J3693" s="194">
        <f t="shared" si="286"/>
        <v>6.0613049192869255</v>
      </c>
      <c r="K3693" s="219">
        <f>InpC!$F$55*100</f>
        <v>0.15</v>
      </c>
      <c r="L3693" s="219">
        <f>InpC!$F$64*100</f>
        <v>0</v>
      </c>
      <c r="M3693" s="194">
        <f t="shared" si="287"/>
        <v>5.9113049192869251</v>
      </c>
      <c r="N3693" s="194">
        <f t="shared" si="288"/>
        <v>5.9113049192869251</v>
      </c>
    </row>
    <row r="3694" spans="5:14" x14ac:dyDescent="0.25">
      <c r="E3694" s="220">
        <f t="shared" si="289"/>
        <v>47535</v>
      </c>
      <c r="F3694" s="219">
        <f xml:space="preserve"> InpC!$F$28</f>
        <v>4</v>
      </c>
      <c r="G3694" s="217">
        <f t="shared" si="285"/>
        <v>2030</v>
      </c>
      <c r="H3694" s="216">
        <v>5.7644295105576671</v>
      </c>
      <c r="I3694" s="216">
        <v>6.3586592189005753</v>
      </c>
      <c r="J3694" s="194">
        <f t="shared" si="286"/>
        <v>6.0615443647291212</v>
      </c>
      <c r="K3694" s="219">
        <f>InpC!$F$55*100</f>
        <v>0.15</v>
      </c>
      <c r="L3694" s="219">
        <f>InpC!$F$64*100</f>
        <v>0</v>
      </c>
      <c r="M3694" s="194">
        <f t="shared" si="287"/>
        <v>5.9115443647291208</v>
      </c>
      <c r="N3694" s="194">
        <f t="shared" si="288"/>
        <v>5.9115443647291208</v>
      </c>
    </row>
    <row r="3695" spans="5:14" x14ac:dyDescent="0.25">
      <c r="E3695" s="220">
        <f t="shared" si="289"/>
        <v>47536</v>
      </c>
      <c r="F3695" s="219">
        <f xml:space="preserve"> InpC!$F$28</f>
        <v>4</v>
      </c>
      <c r="G3695" s="217">
        <f t="shared" si="285"/>
        <v>2030</v>
      </c>
      <c r="H3695" s="216">
        <v>5.7646685501893336</v>
      </c>
      <c r="I3695" s="216">
        <v>6.3588989291046394</v>
      </c>
      <c r="J3695" s="194">
        <f t="shared" si="286"/>
        <v>6.0617837396469865</v>
      </c>
      <c r="K3695" s="219">
        <f>InpC!$F$55*100</f>
        <v>0.15</v>
      </c>
      <c r="L3695" s="219">
        <f>InpC!$F$64*100</f>
        <v>0</v>
      </c>
      <c r="M3695" s="194">
        <f t="shared" si="287"/>
        <v>5.9117837396469861</v>
      </c>
      <c r="N3695" s="194">
        <f t="shared" si="288"/>
        <v>5.9117837396469861</v>
      </c>
    </row>
    <row r="3696" spans="5:14" x14ac:dyDescent="0.25">
      <c r="E3696" s="220">
        <f t="shared" si="289"/>
        <v>47539</v>
      </c>
      <c r="F3696" s="219">
        <f xml:space="preserve"> InpC!$F$28</f>
        <v>4</v>
      </c>
      <c r="G3696" s="217">
        <f t="shared" si="285"/>
        <v>2030</v>
      </c>
      <c r="H3696" s="216">
        <v>5.7653845160463568</v>
      </c>
      <c r="I3696" s="216">
        <v>6.3596169034396688</v>
      </c>
      <c r="J3696" s="194">
        <f t="shared" si="286"/>
        <v>6.0625007097430128</v>
      </c>
      <c r="K3696" s="219">
        <f>InpC!$F$55*100</f>
        <v>0.15</v>
      </c>
      <c r="L3696" s="219">
        <f>InpC!$F$64*100</f>
        <v>0</v>
      </c>
      <c r="M3696" s="194">
        <f t="shared" si="287"/>
        <v>5.9125007097430125</v>
      </c>
      <c r="N3696" s="194">
        <f t="shared" si="288"/>
        <v>5.9125007097430125</v>
      </c>
    </row>
    <row r="3697" spans="5:14" x14ac:dyDescent="0.25">
      <c r="E3697" s="220">
        <f t="shared" si="289"/>
        <v>47540</v>
      </c>
      <c r="F3697" s="219">
        <f xml:space="preserve"> InpC!$F$28</f>
        <v>4</v>
      </c>
      <c r="G3697" s="217">
        <f t="shared" si="285"/>
        <v>2030</v>
      </c>
      <c r="H3697" s="216">
        <v>5.7656227885960032</v>
      </c>
      <c r="I3697" s="216">
        <v>6.3598558444068365</v>
      </c>
      <c r="J3697" s="194">
        <f t="shared" si="286"/>
        <v>6.0627393165014194</v>
      </c>
      <c r="K3697" s="219">
        <f>InpC!$F$55*100</f>
        <v>0.15</v>
      </c>
      <c r="L3697" s="219">
        <f>InpC!$F$64*100</f>
        <v>0</v>
      </c>
      <c r="M3697" s="194">
        <f t="shared" si="287"/>
        <v>5.912739316501419</v>
      </c>
      <c r="N3697" s="194">
        <f t="shared" si="288"/>
        <v>5.912739316501419</v>
      </c>
    </row>
    <row r="3698" spans="5:14" x14ac:dyDescent="0.25">
      <c r="E3698" s="220">
        <f t="shared" si="289"/>
        <v>47541</v>
      </c>
      <c r="F3698" s="219">
        <f xml:space="preserve"> InpC!$F$28</f>
        <v>4</v>
      </c>
      <c r="G3698" s="217">
        <f t="shared" si="285"/>
        <v>2030</v>
      </c>
      <c r="H3698" s="216">
        <v>5.7658608706264491</v>
      </c>
      <c r="I3698" s="216">
        <v>6.3600945943195875</v>
      </c>
      <c r="J3698" s="194">
        <f t="shared" si="286"/>
        <v>6.0629777324730183</v>
      </c>
      <c r="K3698" s="219">
        <f>InpC!$F$55*100</f>
        <v>0.15</v>
      </c>
      <c r="L3698" s="219">
        <f>InpC!$F$64*100</f>
        <v>0</v>
      </c>
      <c r="M3698" s="194">
        <f t="shared" si="287"/>
        <v>5.9129777324730179</v>
      </c>
      <c r="N3698" s="194">
        <f t="shared" si="288"/>
        <v>5.9129777324730179</v>
      </c>
    </row>
    <row r="3699" spans="5:14" x14ac:dyDescent="0.25">
      <c r="E3699" s="220">
        <f t="shared" si="289"/>
        <v>47542</v>
      </c>
      <c r="F3699" s="219">
        <f xml:space="preserve"> InpC!$F$28</f>
        <v>4</v>
      </c>
      <c r="G3699" s="217">
        <f t="shared" si="285"/>
        <v>2030</v>
      </c>
      <c r="H3699" s="216">
        <v>5.7660987626382942</v>
      </c>
      <c r="I3699" s="216">
        <v>6.3603331536798979</v>
      </c>
      <c r="J3699" s="194">
        <f t="shared" si="286"/>
        <v>6.0632159581590965</v>
      </c>
      <c r="K3699" s="219">
        <f>InpC!$F$55*100</f>
        <v>0.15</v>
      </c>
      <c r="L3699" s="219">
        <f>InpC!$F$64*100</f>
        <v>0</v>
      </c>
      <c r="M3699" s="194">
        <f t="shared" si="287"/>
        <v>5.9132159581590962</v>
      </c>
      <c r="N3699" s="194">
        <f t="shared" si="288"/>
        <v>5.9132159581590962</v>
      </c>
    </row>
    <row r="3700" spans="5:14" x14ac:dyDescent="0.25">
      <c r="E3700" s="220">
        <f t="shared" si="289"/>
        <v>47543</v>
      </c>
      <c r="F3700" s="219">
        <f xml:space="preserve"> InpC!$F$28</f>
        <v>4</v>
      </c>
      <c r="G3700" s="217">
        <f t="shared" si="285"/>
        <v>2030</v>
      </c>
      <c r="H3700" s="216">
        <v>5.7663364651320492</v>
      </c>
      <c r="I3700" s="216">
        <v>6.3605715229897442</v>
      </c>
      <c r="J3700" s="194">
        <f t="shared" si="286"/>
        <v>6.0634539940608967</v>
      </c>
      <c r="K3700" s="219">
        <f>InpC!$F$55*100</f>
        <v>0.15</v>
      </c>
      <c r="L3700" s="219">
        <f>InpC!$F$64*100</f>
        <v>0</v>
      </c>
      <c r="M3700" s="194">
        <f t="shared" si="287"/>
        <v>5.9134539940608963</v>
      </c>
      <c r="N3700" s="194">
        <f t="shared" si="288"/>
        <v>5.9134539940608963</v>
      </c>
    </row>
    <row r="3701" spans="5:14" x14ac:dyDescent="0.25">
      <c r="E3701" s="220">
        <f t="shared" si="289"/>
        <v>47546</v>
      </c>
      <c r="F3701" s="219">
        <f xml:space="preserve"> InpC!$F$28</f>
        <v>4</v>
      </c>
      <c r="G3701" s="217">
        <f t="shared" si="285"/>
        <v>2030</v>
      </c>
      <c r="H3701" s="216">
        <v>5.7670484406022959</v>
      </c>
      <c r="I3701" s="216">
        <v>6.3612854957281417</v>
      </c>
      <c r="J3701" s="194">
        <f t="shared" si="286"/>
        <v>6.0641669681652193</v>
      </c>
      <c r="K3701" s="219">
        <f>InpC!$F$55*100</f>
        <v>0.15</v>
      </c>
      <c r="L3701" s="219">
        <f>InpC!$F$64*100</f>
        <v>0</v>
      </c>
      <c r="M3701" s="194">
        <f t="shared" si="287"/>
        <v>5.9141669681652189</v>
      </c>
      <c r="N3701" s="194">
        <f t="shared" si="288"/>
        <v>5.9141669681652189</v>
      </c>
    </row>
    <row r="3702" spans="5:14" x14ac:dyDescent="0.25">
      <c r="E3702" s="220">
        <f t="shared" si="289"/>
        <v>47547</v>
      </c>
      <c r="F3702" s="219">
        <f xml:space="preserve"> InpC!$F$28</f>
        <v>4</v>
      </c>
      <c r="G3702" s="217">
        <f t="shared" si="285"/>
        <v>2030</v>
      </c>
      <c r="H3702" s="216">
        <v>5.7672853900300414</v>
      </c>
      <c r="I3702" s="216">
        <v>6.3615231098564928</v>
      </c>
      <c r="J3702" s="194">
        <f t="shared" si="286"/>
        <v>6.0644042499432675</v>
      </c>
      <c r="K3702" s="219">
        <f>InpC!$F$55*100</f>
        <v>0.15</v>
      </c>
      <c r="L3702" s="219">
        <f>InpC!$F$64*100</f>
        <v>0</v>
      </c>
      <c r="M3702" s="194">
        <f t="shared" si="287"/>
        <v>5.9144042499432672</v>
      </c>
      <c r="N3702" s="194">
        <f t="shared" si="288"/>
        <v>5.9144042499432672</v>
      </c>
    </row>
    <row r="3703" spans="5:14" x14ac:dyDescent="0.25">
      <c r="E3703" s="220">
        <f t="shared" si="289"/>
        <v>47548</v>
      </c>
      <c r="F3703" s="219">
        <f xml:space="preserve"> InpC!$F$28</f>
        <v>4</v>
      </c>
      <c r="G3703" s="217">
        <f t="shared" si="285"/>
        <v>2030</v>
      </c>
      <c r="H3703" s="216">
        <v>5.7675221524426723</v>
      </c>
      <c r="I3703" s="216">
        <v>6.3617605364443275</v>
      </c>
      <c r="J3703" s="194">
        <f t="shared" si="286"/>
        <v>6.0646413444434994</v>
      </c>
      <c r="K3703" s="219">
        <f>InpC!$F$55*100</f>
        <v>0.15</v>
      </c>
      <c r="L3703" s="219">
        <f>InpC!$F$64*100</f>
        <v>0</v>
      </c>
      <c r="M3703" s="194">
        <f t="shared" si="287"/>
        <v>5.9146413444434991</v>
      </c>
      <c r="N3703" s="194">
        <f t="shared" si="288"/>
        <v>5.9146413444434991</v>
      </c>
    </row>
    <row r="3704" spans="5:14" x14ac:dyDescent="0.25">
      <c r="E3704" s="220">
        <f t="shared" si="289"/>
        <v>47549</v>
      </c>
      <c r="F3704" s="219">
        <f xml:space="preserve"> InpC!$F$28</f>
        <v>4</v>
      </c>
      <c r="G3704" s="217">
        <f t="shared" si="285"/>
        <v>2030</v>
      </c>
      <c r="H3704" s="216">
        <v>5.7677587283407661</v>
      </c>
      <c r="I3704" s="216">
        <v>6.3619977759936219</v>
      </c>
      <c r="J3704" s="194">
        <f t="shared" si="286"/>
        <v>6.064878252167194</v>
      </c>
      <c r="K3704" s="219">
        <f>InpC!$F$55*100</f>
        <v>0.15</v>
      </c>
      <c r="L3704" s="219">
        <f>InpC!$F$64*100</f>
        <v>0</v>
      </c>
      <c r="M3704" s="194">
        <f t="shared" si="287"/>
        <v>5.9148782521671937</v>
      </c>
      <c r="N3704" s="194">
        <f t="shared" si="288"/>
        <v>5.9148782521671937</v>
      </c>
    </row>
    <row r="3705" spans="5:14" x14ac:dyDescent="0.25">
      <c r="E3705" s="220">
        <f t="shared" si="289"/>
        <v>47550</v>
      </c>
      <c r="F3705" s="219">
        <f xml:space="preserve"> InpC!$F$28</f>
        <v>4</v>
      </c>
      <c r="G3705" s="217">
        <f t="shared" si="285"/>
        <v>2030</v>
      </c>
      <c r="H3705" s="216">
        <v>5.7679949956257914</v>
      </c>
      <c r="I3705" s="216">
        <v>6.3622347060634521</v>
      </c>
      <c r="J3705" s="194">
        <f t="shared" si="286"/>
        <v>6.0651148508446218</v>
      </c>
      <c r="K3705" s="219">
        <f>InpC!$F$55*100</f>
        <v>0.15</v>
      </c>
      <c r="L3705" s="219">
        <f>InpC!$F$64*100</f>
        <v>0</v>
      </c>
      <c r="M3705" s="194">
        <f t="shared" si="287"/>
        <v>5.9151148508446214</v>
      </c>
      <c r="N3705" s="194">
        <f t="shared" si="288"/>
        <v>5.9151148508446214</v>
      </c>
    </row>
    <row r="3706" spans="5:14" x14ac:dyDescent="0.25">
      <c r="E3706" s="220">
        <f t="shared" si="289"/>
        <v>47553</v>
      </c>
      <c r="F3706" s="219">
        <f xml:space="preserve"> InpC!$F$28</f>
        <v>4</v>
      </c>
      <c r="G3706" s="217">
        <f t="shared" si="285"/>
        <v>2030</v>
      </c>
      <c r="H3706" s="216">
        <v>5.7687030542000306</v>
      </c>
      <c r="I3706" s="216">
        <v>6.3629447509024217</v>
      </c>
      <c r="J3706" s="194">
        <f t="shared" si="286"/>
        <v>6.0658239025512266</v>
      </c>
      <c r="K3706" s="219">
        <f>InpC!$F$55*100</f>
        <v>0.15</v>
      </c>
      <c r="L3706" s="219">
        <f>InpC!$F$64*100</f>
        <v>0</v>
      </c>
      <c r="M3706" s="194">
        <f t="shared" si="287"/>
        <v>5.9158239025512263</v>
      </c>
      <c r="N3706" s="194">
        <f t="shared" si="288"/>
        <v>5.9158239025512263</v>
      </c>
    </row>
    <row r="3707" spans="5:14" x14ac:dyDescent="0.25">
      <c r="E3707" s="220">
        <f t="shared" si="289"/>
        <v>47554</v>
      </c>
      <c r="F3707" s="219">
        <f xml:space="preserve"> InpC!$F$28</f>
        <v>4</v>
      </c>
      <c r="G3707" s="217">
        <f t="shared" si="285"/>
        <v>2030</v>
      </c>
      <c r="H3707" s="216">
        <v>5.7689387051287788</v>
      </c>
      <c r="I3707" s="216">
        <v>6.3631810628840046</v>
      </c>
      <c r="J3707" s="194">
        <f t="shared" si="286"/>
        <v>6.0660598840063917</v>
      </c>
      <c r="K3707" s="219">
        <f>InpC!$F$55*100</f>
        <v>0.15</v>
      </c>
      <c r="L3707" s="219">
        <f>InpC!$F$64*100</f>
        <v>0</v>
      </c>
      <c r="M3707" s="194">
        <f t="shared" si="287"/>
        <v>5.9160598840063914</v>
      </c>
      <c r="N3707" s="194">
        <f t="shared" si="288"/>
        <v>5.9160598840063914</v>
      </c>
    </row>
    <row r="3708" spans="5:14" x14ac:dyDescent="0.25">
      <c r="E3708" s="220">
        <f t="shared" si="289"/>
        <v>47555</v>
      </c>
      <c r="F3708" s="219">
        <f xml:space="preserve"> InpC!$F$28</f>
        <v>4</v>
      </c>
      <c r="G3708" s="217">
        <f t="shared" si="285"/>
        <v>2030</v>
      </c>
      <c r="H3708" s="216">
        <v>5.7691741724523959</v>
      </c>
      <c r="I3708" s="216">
        <v>6.3634171907446246</v>
      </c>
      <c r="J3708" s="194">
        <f t="shared" si="286"/>
        <v>6.0662956815985103</v>
      </c>
      <c r="K3708" s="219">
        <f>InpC!$F$55*100</f>
        <v>0.15</v>
      </c>
      <c r="L3708" s="219">
        <f>InpC!$F$64*100</f>
        <v>0</v>
      </c>
      <c r="M3708" s="194">
        <f t="shared" si="287"/>
        <v>5.9162956815985099</v>
      </c>
      <c r="N3708" s="194">
        <f t="shared" si="288"/>
        <v>5.9162956815985099</v>
      </c>
    </row>
    <row r="3709" spans="5:14" x14ac:dyDescent="0.25">
      <c r="E3709" s="220">
        <f t="shared" si="289"/>
        <v>47556</v>
      </c>
      <c r="F3709" s="219">
        <f xml:space="preserve"> InpC!$F$28</f>
        <v>4</v>
      </c>
      <c r="G3709" s="217">
        <f t="shared" si="285"/>
        <v>2030</v>
      </c>
      <c r="H3709" s="216">
        <v>5.7694094567656506</v>
      </c>
      <c r="I3709" s="216">
        <v>6.3636531350807601</v>
      </c>
      <c r="J3709" s="194">
        <f t="shared" si="286"/>
        <v>6.0665312959232054</v>
      </c>
      <c r="K3709" s="219">
        <f>InpC!$F$55*100</f>
        <v>0.15</v>
      </c>
      <c r="L3709" s="219">
        <f>InpC!$F$64*100</f>
        <v>0</v>
      </c>
      <c r="M3709" s="194">
        <f t="shared" si="287"/>
        <v>5.916531295923205</v>
      </c>
      <c r="N3709" s="194">
        <f t="shared" si="288"/>
        <v>5.916531295923205</v>
      </c>
    </row>
    <row r="3710" spans="5:14" x14ac:dyDescent="0.25">
      <c r="E3710" s="220">
        <f t="shared" si="289"/>
        <v>47557</v>
      </c>
      <c r="F3710" s="219">
        <f xml:space="preserve"> InpC!$F$28</f>
        <v>4</v>
      </c>
      <c r="G3710" s="217">
        <f t="shared" si="285"/>
        <v>2030</v>
      </c>
      <c r="H3710" s="216">
        <v>5.7696445585692313</v>
      </c>
      <c r="I3710" s="216">
        <v>6.3638888963944984</v>
      </c>
      <c r="J3710" s="194">
        <f t="shared" si="286"/>
        <v>6.0667667274818644</v>
      </c>
      <c r="K3710" s="219">
        <f>InpC!$F$55*100</f>
        <v>0.15</v>
      </c>
      <c r="L3710" s="219">
        <f>InpC!$F$64*100</f>
        <v>0</v>
      </c>
      <c r="M3710" s="194">
        <f t="shared" si="287"/>
        <v>5.9167667274818641</v>
      </c>
      <c r="N3710" s="194">
        <f t="shared" si="288"/>
        <v>5.9167667274818641</v>
      </c>
    </row>
    <row r="3711" spans="5:14" x14ac:dyDescent="0.25">
      <c r="E3711" s="220">
        <f t="shared" si="289"/>
        <v>47560</v>
      </c>
      <c r="F3711" s="219">
        <f xml:space="preserve"> InpC!$F$28</f>
        <v>4</v>
      </c>
      <c r="G3711" s="217">
        <f t="shared" si="285"/>
        <v>2030</v>
      </c>
      <c r="H3711" s="216">
        <v>5.7703487126276043</v>
      </c>
      <c r="I3711" s="216">
        <v>6.3645950257492201</v>
      </c>
      <c r="J3711" s="194">
        <f t="shared" si="286"/>
        <v>6.0674718691884122</v>
      </c>
      <c r="K3711" s="219">
        <f>InpC!$F$55*100</f>
        <v>0.15</v>
      </c>
      <c r="L3711" s="219">
        <f>InpC!$F$64*100</f>
        <v>0</v>
      </c>
      <c r="M3711" s="194">
        <f t="shared" si="287"/>
        <v>5.9174718691884118</v>
      </c>
      <c r="N3711" s="194">
        <f t="shared" si="288"/>
        <v>5.9174718691884118</v>
      </c>
    </row>
    <row r="3712" spans="5:14" x14ac:dyDescent="0.25">
      <c r="E3712" s="220">
        <f t="shared" si="289"/>
        <v>47561</v>
      </c>
      <c r="F3712" s="219">
        <f xml:space="preserve"> InpC!$F$28</f>
        <v>4</v>
      </c>
      <c r="G3712" s="217">
        <f t="shared" si="285"/>
        <v>2030</v>
      </c>
      <c r="H3712" s="216">
        <v>5.7705830893984178</v>
      </c>
      <c r="I3712" s="216">
        <v>6.3648300599933982</v>
      </c>
      <c r="J3712" s="194">
        <f t="shared" si="286"/>
        <v>6.067706574695908</v>
      </c>
      <c r="K3712" s="219">
        <f>InpC!$F$55*100</f>
        <v>0.15</v>
      </c>
      <c r="L3712" s="219">
        <f>InpC!$F$64*100</f>
        <v>0</v>
      </c>
      <c r="M3712" s="194">
        <f t="shared" si="287"/>
        <v>5.9177065746959077</v>
      </c>
      <c r="N3712" s="194">
        <f t="shared" si="288"/>
        <v>5.9177065746959077</v>
      </c>
    </row>
    <row r="3713" spans="5:14" x14ac:dyDescent="0.25">
      <c r="E3713" s="220">
        <f t="shared" si="289"/>
        <v>47562</v>
      </c>
      <c r="F3713" s="219">
        <f xml:space="preserve"> InpC!$F$28</f>
        <v>4</v>
      </c>
      <c r="G3713" s="217">
        <f t="shared" si="285"/>
        <v>2030</v>
      </c>
      <c r="H3713" s="216">
        <v>5.7708172248622347</v>
      </c>
      <c r="I3713" s="216">
        <v>6.3650648522529885</v>
      </c>
      <c r="J3713" s="194">
        <f t="shared" si="286"/>
        <v>6.0679410385576116</v>
      </c>
      <c r="K3713" s="219">
        <f>InpC!$F$55*100</f>
        <v>0.15</v>
      </c>
      <c r="L3713" s="219">
        <f>InpC!$F$64*100</f>
        <v>0</v>
      </c>
      <c r="M3713" s="194">
        <f t="shared" si="287"/>
        <v>5.9179410385576112</v>
      </c>
      <c r="N3713" s="194">
        <f t="shared" si="288"/>
        <v>5.9179410385576112</v>
      </c>
    </row>
    <row r="3714" spans="5:14" x14ac:dyDescent="0.25">
      <c r="E3714" s="220">
        <f t="shared" si="289"/>
        <v>47563</v>
      </c>
      <c r="F3714" s="219">
        <f xml:space="preserve"> InpC!$F$28</f>
        <v>4</v>
      </c>
      <c r="G3714" s="217">
        <f t="shared" si="285"/>
        <v>2030</v>
      </c>
      <c r="H3714" s="216">
        <v>5.7710512421204285</v>
      </c>
      <c r="I3714" s="216">
        <v>6.3652995259745992</v>
      </c>
      <c r="J3714" s="194">
        <f t="shared" si="286"/>
        <v>6.0681753840475139</v>
      </c>
      <c r="K3714" s="219">
        <f>InpC!$F$55*100</f>
        <v>0.15</v>
      </c>
      <c r="L3714" s="219">
        <f>InpC!$F$64*100</f>
        <v>0</v>
      </c>
      <c r="M3714" s="194">
        <f t="shared" si="287"/>
        <v>5.9181753840475135</v>
      </c>
      <c r="N3714" s="194">
        <f t="shared" si="288"/>
        <v>5.9181753840475135</v>
      </c>
    </row>
    <row r="3715" spans="5:14" x14ac:dyDescent="0.25">
      <c r="E3715" s="220">
        <f t="shared" si="289"/>
        <v>47564</v>
      </c>
      <c r="F3715" s="219">
        <f xml:space="preserve"> InpC!$F$28</f>
        <v>4</v>
      </c>
      <c r="G3715" s="217">
        <f t="shared" si="285"/>
        <v>2030</v>
      </c>
      <c r="H3715" s="216">
        <v>5.7712850803732563</v>
      </c>
      <c r="I3715" s="216">
        <v>6.3655340201879795</v>
      </c>
      <c r="J3715" s="194">
        <f t="shared" si="286"/>
        <v>6.0684095502806183</v>
      </c>
      <c r="K3715" s="219">
        <f>InpC!$F$55*100</f>
        <v>0.15</v>
      </c>
      <c r="L3715" s="219">
        <f>InpC!$F$64*100</f>
        <v>0</v>
      </c>
      <c r="M3715" s="194">
        <f t="shared" si="287"/>
        <v>5.918409550280618</v>
      </c>
      <c r="N3715" s="194">
        <f t="shared" si="288"/>
        <v>5.918409550280618</v>
      </c>
    </row>
    <row r="3716" spans="5:14" x14ac:dyDescent="0.25">
      <c r="E3716" s="220">
        <f t="shared" si="289"/>
        <v>47567</v>
      </c>
      <c r="F3716" s="219">
        <f xml:space="preserve"> InpC!$F$28</f>
        <v>4</v>
      </c>
      <c r="G3716" s="217">
        <f t="shared" si="285"/>
        <v>2030</v>
      </c>
      <c r="H3716" s="216">
        <v>5.7719855262051034</v>
      </c>
      <c r="I3716" s="216">
        <v>6.3662364308985531</v>
      </c>
      <c r="J3716" s="194">
        <f t="shared" si="286"/>
        <v>6.0691109785518282</v>
      </c>
      <c r="K3716" s="219">
        <f>InpC!$F$55*100</f>
        <v>0.15</v>
      </c>
      <c r="L3716" s="219">
        <f>InpC!$F$64*100</f>
        <v>0</v>
      </c>
      <c r="M3716" s="194">
        <f t="shared" si="287"/>
        <v>5.9191109785518279</v>
      </c>
      <c r="N3716" s="194">
        <f t="shared" si="288"/>
        <v>5.9191109785518279</v>
      </c>
    </row>
    <row r="3717" spans="5:14" x14ac:dyDescent="0.25">
      <c r="E3717" s="220">
        <f t="shared" si="289"/>
        <v>47568</v>
      </c>
      <c r="F3717" s="219">
        <f xml:space="preserve"> InpC!$F$28</f>
        <v>4</v>
      </c>
      <c r="G3717" s="217">
        <f t="shared" si="285"/>
        <v>2030</v>
      </c>
      <c r="H3717" s="216">
        <v>5.7722186534432174</v>
      </c>
      <c r="I3717" s="216">
        <v>6.3664702120998617</v>
      </c>
      <c r="J3717" s="194">
        <f t="shared" si="286"/>
        <v>6.0693444327715396</v>
      </c>
      <c r="K3717" s="219">
        <f>InpC!$F$55*100</f>
        <v>0.15</v>
      </c>
      <c r="L3717" s="219">
        <f>InpC!$F$64*100</f>
        <v>0</v>
      </c>
      <c r="M3717" s="194">
        <f t="shared" si="287"/>
        <v>5.9193444327715392</v>
      </c>
      <c r="N3717" s="194">
        <f t="shared" si="288"/>
        <v>5.9193444327715392</v>
      </c>
    </row>
    <row r="3718" spans="5:14" x14ac:dyDescent="0.25">
      <c r="E3718" s="220">
        <f t="shared" si="289"/>
        <v>47569</v>
      </c>
      <c r="F3718" s="219">
        <f xml:space="preserve"> InpC!$F$28</f>
        <v>4</v>
      </c>
      <c r="G3718" s="217">
        <f t="shared" si="285"/>
        <v>2030</v>
      </c>
      <c r="H3718" s="216">
        <v>5.7724515428783985</v>
      </c>
      <c r="I3718" s="216">
        <v>6.3667037548303496</v>
      </c>
      <c r="J3718" s="194">
        <f t="shared" si="286"/>
        <v>6.0695776488543736</v>
      </c>
      <c r="K3718" s="219">
        <f>InpC!$F$55*100</f>
        <v>0.15</v>
      </c>
      <c r="L3718" s="219">
        <f>InpC!$F$64*100</f>
        <v>0</v>
      </c>
      <c r="M3718" s="194">
        <f t="shared" si="287"/>
        <v>5.9195776488543732</v>
      </c>
      <c r="N3718" s="194">
        <f t="shared" si="288"/>
        <v>5.9195776488543732</v>
      </c>
    </row>
    <row r="3719" spans="5:14" x14ac:dyDescent="0.25">
      <c r="E3719" s="220">
        <f t="shared" si="289"/>
        <v>47570</v>
      </c>
      <c r="F3719" s="219">
        <f xml:space="preserve"> InpC!$F$28</f>
        <v>4</v>
      </c>
      <c r="G3719" s="217">
        <f t="shared" ref="G3719:G3782" si="290">YEAR(E3719) + IF(MONTH(E3719) &gt;= F3719, 1, 0)</f>
        <v>2030</v>
      </c>
      <c r="H3719" s="216">
        <v>5.7726843176128195</v>
      </c>
      <c r="I3719" s="216">
        <v>6.3669371825376464</v>
      </c>
      <c r="J3719" s="194">
        <f t="shared" ref="J3719:J3782" si="291">IFERROR(AVERAGE(H3719:I3719),"")</f>
        <v>6.0698107500752325</v>
      </c>
      <c r="K3719" s="219">
        <f>InpC!$F$55*100</f>
        <v>0.15</v>
      </c>
      <c r="L3719" s="219">
        <f>InpC!$F$64*100</f>
        <v>0</v>
      </c>
      <c r="M3719" s="194">
        <f t="shared" ref="M3719:M3782" si="292" xml:space="preserve"> IFERROR(J3719 - K3719,"")</f>
        <v>5.9198107500752322</v>
      </c>
      <c r="N3719" s="194">
        <f t="shared" ref="N3719:N3782" si="293">IFERROR(J3719-K3719+L3719,"")</f>
        <v>5.9198107500752322</v>
      </c>
    </row>
    <row r="3720" spans="5:14" x14ac:dyDescent="0.25">
      <c r="E3720" s="220">
        <f t="shared" ref="E3720:E3783" si="294">WORKDAY(E3719,1,)</f>
        <v>47571</v>
      </c>
      <c r="F3720" s="219">
        <f xml:space="preserve"> InpC!$F$28</f>
        <v>4</v>
      </c>
      <c r="G3720" s="217">
        <f t="shared" si="290"/>
        <v>2030</v>
      </c>
      <c r="H3720" s="216">
        <v>5.7729169168464489</v>
      </c>
      <c r="I3720" s="216">
        <v>6.3671704342510793</v>
      </c>
      <c r="J3720" s="194">
        <f t="shared" si="291"/>
        <v>6.0700436755487637</v>
      </c>
      <c r="K3720" s="219">
        <f>InpC!$F$55*100</f>
        <v>0.15</v>
      </c>
      <c r="L3720" s="219">
        <f>InpC!$F$64*100</f>
        <v>0</v>
      </c>
      <c r="M3720" s="194">
        <f t="shared" si="292"/>
        <v>5.9200436755487633</v>
      </c>
      <c r="N3720" s="194">
        <f t="shared" si="293"/>
        <v>5.9200436755487633</v>
      </c>
    </row>
    <row r="3721" spans="5:14" x14ac:dyDescent="0.25">
      <c r="E3721" s="220">
        <f t="shared" si="294"/>
        <v>47574</v>
      </c>
      <c r="F3721" s="219">
        <f xml:space="preserve"> InpC!$F$28</f>
        <v>4</v>
      </c>
      <c r="G3721" s="217">
        <f t="shared" si="290"/>
        <v>2031</v>
      </c>
      <c r="H3721" s="216">
        <v>5.7729169168464489</v>
      </c>
      <c r="I3721" s="216">
        <v>6.3671704342510793</v>
      </c>
      <c r="J3721" s="194">
        <f t="shared" si="291"/>
        <v>6.0700436755487637</v>
      </c>
      <c r="K3721" s="219">
        <f>InpC!$F$55*100</f>
        <v>0.15</v>
      </c>
      <c r="L3721" s="219">
        <f>InpC!$F$64*100</f>
        <v>0</v>
      </c>
      <c r="M3721" s="194">
        <f t="shared" si="292"/>
        <v>5.9200436755487633</v>
      </c>
      <c r="N3721" s="194">
        <f t="shared" si="293"/>
        <v>5.9200436755487633</v>
      </c>
    </row>
    <row r="3722" spans="5:14" x14ac:dyDescent="0.25">
      <c r="E3722" s="220">
        <f t="shared" si="294"/>
        <v>47575</v>
      </c>
      <c r="F3722" s="219">
        <f xml:space="preserve"> InpC!$F$28</f>
        <v>4</v>
      </c>
      <c r="G3722" s="217">
        <f t="shared" si="290"/>
        <v>2031</v>
      </c>
      <c r="H3722" s="216">
        <v>5.7729169168464489</v>
      </c>
      <c r="I3722" s="216">
        <v>6.3671704342510793</v>
      </c>
      <c r="J3722" s="194">
        <f t="shared" si="291"/>
        <v>6.0700436755487637</v>
      </c>
      <c r="K3722" s="219">
        <f>InpC!$F$55*100</f>
        <v>0.15</v>
      </c>
      <c r="L3722" s="219">
        <f>InpC!$F$64*100</f>
        <v>0</v>
      </c>
      <c r="M3722" s="194">
        <f t="shared" si="292"/>
        <v>5.9200436755487633</v>
      </c>
      <c r="N3722" s="194">
        <f t="shared" si="293"/>
        <v>5.9200436755487633</v>
      </c>
    </row>
    <row r="3723" spans="5:14" x14ac:dyDescent="0.25">
      <c r="E3723" s="220">
        <f t="shared" si="294"/>
        <v>47576</v>
      </c>
      <c r="F3723" s="219">
        <f xml:space="preserve"> InpC!$F$28</f>
        <v>4</v>
      </c>
      <c r="G3723" s="217">
        <f t="shared" si="290"/>
        <v>2031</v>
      </c>
      <c r="H3723" s="216">
        <v>5.7729169168464489</v>
      </c>
      <c r="I3723" s="216">
        <v>6.3671704342510793</v>
      </c>
      <c r="J3723" s="194">
        <f t="shared" si="291"/>
        <v>6.0700436755487637</v>
      </c>
      <c r="K3723" s="219">
        <f>InpC!$F$55*100</f>
        <v>0.15</v>
      </c>
      <c r="L3723" s="219">
        <f>InpC!$F$64*100</f>
        <v>0</v>
      </c>
      <c r="M3723" s="194">
        <f t="shared" si="292"/>
        <v>5.9200436755487633</v>
      </c>
      <c r="N3723" s="194">
        <f t="shared" si="293"/>
        <v>5.9200436755487633</v>
      </c>
    </row>
    <row r="3724" spans="5:14" x14ac:dyDescent="0.25">
      <c r="E3724" s="220">
        <f t="shared" si="294"/>
        <v>47577</v>
      </c>
      <c r="F3724" s="219">
        <f xml:space="preserve"> InpC!$F$28</f>
        <v>4</v>
      </c>
      <c r="G3724" s="217">
        <f t="shared" si="290"/>
        <v>2031</v>
      </c>
      <c r="H3724" s="216">
        <v>5.7729169168464489</v>
      </c>
      <c r="I3724" s="216">
        <v>6.3671704342510793</v>
      </c>
      <c r="J3724" s="194">
        <f t="shared" si="291"/>
        <v>6.0700436755487637</v>
      </c>
      <c r="K3724" s="219">
        <f>InpC!$F$55*100</f>
        <v>0.15</v>
      </c>
      <c r="L3724" s="219">
        <f>InpC!$F$64*100</f>
        <v>0</v>
      </c>
      <c r="M3724" s="194">
        <f t="shared" si="292"/>
        <v>5.9200436755487633</v>
      </c>
      <c r="N3724" s="194">
        <f t="shared" si="293"/>
        <v>5.9200436755487633</v>
      </c>
    </row>
    <row r="3725" spans="5:14" x14ac:dyDescent="0.25">
      <c r="E3725" s="220">
        <f t="shared" si="294"/>
        <v>47578</v>
      </c>
      <c r="F3725" s="219">
        <f xml:space="preserve"> InpC!$F$28</f>
        <v>4</v>
      </c>
      <c r="G3725" s="217">
        <f t="shared" si="290"/>
        <v>2031</v>
      </c>
      <c r="H3725" s="216">
        <v>5.7729169168464489</v>
      </c>
      <c r="I3725" s="216">
        <v>6.3671704342510793</v>
      </c>
      <c r="J3725" s="194">
        <f t="shared" si="291"/>
        <v>6.0700436755487637</v>
      </c>
      <c r="K3725" s="219">
        <f>InpC!$F$55*100</f>
        <v>0.15</v>
      </c>
      <c r="L3725" s="219">
        <f>InpC!$F$64*100</f>
        <v>0</v>
      </c>
      <c r="M3725" s="194">
        <f t="shared" si="292"/>
        <v>5.9200436755487633</v>
      </c>
      <c r="N3725" s="194">
        <f t="shared" si="293"/>
        <v>5.9200436755487633</v>
      </c>
    </row>
    <row r="3726" spans="5:14" x14ac:dyDescent="0.25">
      <c r="E3726" s="220">
        <f t="shared" si="294"/>
        <v>47581</v>
      </c>
      <c r="F3726" s="219">
        <f xml:space="preserve"> InpC!$F$28</f>
        <v>4</v>
      </c>
      <c r="G3726" s="217">
        <f t="shared" si="290"/>
        <v>2031</v>
      </c>
      <c r="H3726" s="216">
        <v>5.7729169168464489</v>
      </c>
      <c r="I3726" s="216">
        <v>6.3671704342510793</v>
      </c>
      <c r="J3726" s="194">
        <f t="shared" si="291"/>
        <v>6.0700436755487637</v>
      </c>
      <c r="K3726" s="219">
        <f>InpC!$F$55*100</f>
        <v>0.15</v>
      </c>
      <c r="L3726" s="219">
        <f>InpC!$F$64*100</f>
        <v>0</v>
      </c>
      <c r="M3726" s="194">
        <f t="shared" si="292"/>
        <v>5.9200436755487633</v>
      </c>
      <c r="N3726" s="194">
        <f t="shared" si="293"/>
        <v>5.9200436755487633</v>
      </c>
    </row>
    <row r="3727" spans="5:14" x14ac:dyDescent="0.25">
      <c r="E3727" s="220">
        <f t="shared" si="294"/>
        <v>47582</v>
      </c>
      <c r="F3727" s="219">
        <f xml:space="preserve"> InpC!$F$28</f>
        <v>4</v>
      </c>
      <c r="G3727" s="217">
        <f t="shared" si="290"/>
        <v>2031</v>
      </c>
      <c r="H3727" s="216">
        <v>5.7729169168464489</v>
      </c>
      <c r="I3727" s="216">
        <v>6.3671704342510793</v>
      </c>
      <c r="J3727" s="194">
        <f t="shared" si="291"/>
        <v>6.0700436755487637</v>
      </c>
      <c r="K3727" s="219">
        <f>InpC!$F$55*100</f>
        <v>0.15</v>
      </c>
      <c r="L3727" s="219">
        <f>InpC!$F$64*100</f>
        <v>0</v>
      </c>
      <c r="M3727" s="194">
        <f t="shared" si="292"/>
        <v>5.9200436755487633</v>
      </c>
      <c r="N3727" s="194">
        <f t="shared" si="293"/>
        <v>5.9200436755487633</v>
      </c>
    </row>
    <row r="3728" spans="5:14" x14ac:dyDescent="0.25">
      <c r="E3728" s="220">
        <f t="shared" si="294"/>
        <v>47583</v>
      </c>
      <c r="F3728" s="219">
        <f xml:space="preserve"> InpC!$F$28</f>
        <v>4</v>
      </c>
      <c r="G3728" s="217">
        <f t="shared" si="290"/>
        <v>2031</v>
      </c>
      <c r="H3728" s="216">
        <v>5.7729169168464489</v>
      </c>
      <c r="I3728" s="216">
        <v>6.3671704342510793</v>
      </c>
      <c r="J3728" s="194">
        <f t="shared" si="291"/>
        <v>6.0700436755487637</v>
      </c>
      <c r="K3728" s="219">
        <f>InpC!$F$55*100</f>
        <v>0.15</v>
      </c>
      <c r="L3728" s="219">
        <f>InpC!$F$64*100</f>
        <v>0</v>
      </c>
      <c r="M3728" s="194">
        <f t="shared" si="292"/>
        <v>5.9200436755487633</v>
      </c>
      <c r="N3728" s="194">
        <f t="shared" si="293"/>
        <v>5.9200436755487633</v>
      </c>
    </row>
    <row r="3729" spans="5:14" x14ac:dyDescent="0.25">
      <c r="E3729" s="220">
        <f t="shared" si="294"/>
        <v>47584</v>
      </c>
      <c r="F3729" s="219">
        <f xml:space="preserve"> InpC!$F$28</f>
        <v>4</v>
      </c>
      <c r="G3729" s="217">
        <f t="shared" si="290"/>
        <v>2031</v>
      </c>
      <c r="H3729" s="216">
        <v>5.7729169168464489</v>
      </c>
      <c r="I3729" s="216">
        <v>6.3671704342510793</v>
      </c>
      <c r="J3729" s="194">
        <f t="shared" si="291"/>
        <v>6.0700436755487637</v>
      </c>
      <c r="K3729" s="219">
        <f>InpC!$F$55*100</f>
        <v>0.15</v>
      </c>
      <c r="L3729" s="219">
        <f>InpC!$F$64*100</f>
        <v>0</v>
      </c>
      <c r="M3729" s="194">
        <f t="shared" si="292"/>
        <v>5.9200436755487633</v>
      </c>
      <c r="N3729" s="194">
        <f t="shared" si="293"/>
        <v>5.9200436755487633</v>
      </c>
    </row>
    <row r="3730" spans="5:14" x14ac:dyDescent="0.25">
      <c r="E3730" s="220">
        <f t="shared" si="294"/>
        <v>47585</v>
      </c>
      <c r="F3730" s="219">
        <f xml:space="preserve"> InpC!$F$28</f>
        <v>4</v>
      </c>
      <c r="G3730" s="217">
        <f t="shared" si="290"/>
        <v>2031</v>
      </c>
      <c r="H3730" s="216">
        <v>5.7729169168464489</v>
      </c>
      <c r="I3730" s="216">
        <v>6.3671704342510793</v>
      </c>
      <c r="J3730" s="194">
        <f t="shared" si="291"/>
        <v>6.0700436755487637</v>
      </c>
      <c r="K3730" s="219">
        <f>InpC!$F$55*100</f>
        <v>0.15</v>
      </c>
      <c r="L3730" s="219">
        <f>InpC!$F$64*100</f>
        <v>0</v>
      </c>
      <c r="M3730" s="194">
        <f t="shared" si="292"/>
        <v>5.9200436755487633</v>
      </c>
      <c r="N3730" s="194">
        <f t="shared" si="293"/>
        <v>5.9200436755487633</v>
      </c>
    </row>
    <row r="3731" spans="5:14" x14ac:dyDescent="0.25">
      <c r="E3731" s="220">
        <f t="shared" si="294"/>
        <v>47588</v>
      </c>
      <c r="F3731" s="219">
        <f xml:space="preserve"> InpC!$F$28</f>
        <v>4</v>
      </c>
      <c r="G3731" s="217">
        <f t="shared" si="290"/>
        <v>2031</v>
      </c>
      <c r="H3731" s="216">
        <v>5.7729169168464489</v>
      </c>
      <c r="I3731" s="216">
        <v>6.3671704342510793</v>
      </c>
      <c r="J3731" s="194">
        <f t="shared" si="291"/>
        <v>6.0700436755487637</v>
      </c>
      <c r="K3731" s="219">
        <f>InpC!$F$55*100</f>
        <v>0.15</v>
      </c>
      <c r="L3731" s="219">
        <f>InpC!$F$64*100</f>
        <v>0</v>
      </c>
      <c r="M3731" s="194">
        <f t="shared" si="292"/>
        <v>5.9200436755487633</v>
      </c>
      <c r="N3731" s="194">
        <f t="shared" si="293"/>
        <v>5.9200436755487633</v>
      </c>
    </row>
    <row r="3732" spans="5:14" x14ac:dyDescent="0.25">
      <c r="E3732" s="220">
        <f t="shared" si="294"/>
        <v>47589</v>
      </c>
      <c r="F3732" s="219">
        <f xml:space="preserve"> InpC!$F$28</f>
        <v>4</v>
      </c>
      <c r="G3732" s="217">
        <f t="shared" si="290"/>
        <v>2031</v>
      </c>
      <c r="H3732" s="216">
        <v>5.7729169168464489</v>
      </c>
      <c r="I3732" s="216">
        <v>6.3671704342510793</v>
      </c>
      <c r="J3732" s="194">
        <f t="shared" si="291"/>
        <v>6.0700436755487637</v>
      </c>
      <c r="K3732" s="219">
        <f>InpC!$F$55*100</f>
        <v>0.15</v>
      </c>
      <c r="L3732" s="219">
        <f>InpC!$F$64*100</f>
        <v>0</v>
      </c>
      <c r="M3732" s="194">
        <f t="shared" si="292"/>
        <v>5.9200436755487633</v>
      </c>
      <c r="N3732" s="194">
        <f t="shared" si="293"/>
        <v>5.9200436755487633</v>
      </c>
    </row>
    <row r="3733" spans="5:14" x14ac:dyDescent="0.25">
      <c r="E3733" s="220">
        <f t="shared" si="294"/>
        <v>47590</v>
      </c>
      <c r="F3733" s="219">
        <f xml:space="preserve"> InpC!$F$28</f>
        <v>4</v>
      </c>
      <c r="G3733" s="217">
        <f t="shared" si="290"/>
        <v>2031</v>
      </c>
      <c r="H3733" s="216">
        <v>5.7729169168464489</v>
      </c>
      <c r="I3733" s="216">
        <v>6.3671704342510793</v>
      </c>
      <c r="J3733" s="194">
        <f t="shared" si="291"/>
        <v>6.0700436755487637</v>
      </c>
      <c r="K3733" s="219">
        <f>InpC!$F$55*100</f>
        <v>0.15</v>
      </c>
      <c r="L3733" s="219">
        <f>InpC!$F$64*100</f>
        <v>0</v>
      </c>
      <c r="M3733" s="194">
        <f t="shared" si="292"/>
        <v>5.9200436755487633</v>
      </c>
      <c r="N3733" s="194">
        <f t="shared" si="293"/>
        <v>5.9200436755487633</v>
      </c>
    </row>
    <row r="3734" spans="5:14" x14ac:dyDescent="0.25">
      <c r="E3734" s="220">
        <f t="shared" si="294"/>
        <v>47591</v>
      </c>
      <c r="F3734" s="219">
        <f xml:space="preserve"> InpC!$F$28</f>
        <v>4</v>
      </c>
      <c r="G3734" s="217">
        <f t="shared" si="290"/>
        <v>2031</v>
      </c>
      <c r="H3734" s="216">
        <v>5.7729169168464489</v>
      </c>
      <c r="I3734" s="216">
        <v>6.3671704342510793</v>
      </c>
      <c r="J3734" s="194">
        <f t="shared" si="291"/>
        <v>6.0700436755487637</v>
      </c>
      <c r="K3734" s="219">
        <f>InpC!$F$55*100</f>
        <v>0.15</v>
      </c>
      <c r="L3734" s="219">
        <f>InpC!$F$64*100</f>
        <v>0</v>
      </c>
      <c r="M3734" s="194">
        <f t="shared" si="292"/>
        <v>5.9200436755487633</v>
      </c>
      <c r="N3734" s="194">
        <f t="shared" si="293"/>
        <v>5.9200436755487633</v>
      </c>
    </row>
    <row r="3735" spans="5:14" x14ac:dyDescent="0.25">
      <c r="E3735" s="220">
        <f t="shared" si="294"/>
        <v>47592</v>
      </c>
      <c r="F3735" s="219">
        <f xml:space="preserve"> InpC!$F$28</f>
        <v>4</v>
      </c>
      <c r="G3735" s="217">
        <f t="shared" si="290"/>
        <v>2031</v>
      </c>
      <c r="H3735" s="216">
        <v>5.7729169168464489</v>
      </c>
      <c r="I3735" s="216">
        <v>6.3671704342510793</v>
      </c>
      <c r="J3735" s="194">
        <f t="shared" si="291"/>
        <v>6.0700436755487637</v>
      </c>
      <c r="K3735" s="219">
        <f>InpC!$F$55*100</f>
        <v>0.15</v>
      </c>
      <c r="L3735" s="219">
        <f>InpC!$F$64*100</f>
        <v>0</v>
      </c>
      <c r="M3735" s="194">
        <f t="shared" si="292"/>
        <v>5.9200436755487633</v>
      </c>
      <c r="N3735" s="194">
        <f t="shared" si="293"/>
        <v>5.9200436755487633</v>
      </c>
    </row>
    <row r="3736" spans="5:14" x14ac:dyDescent="0.25">
      <c r="E3736" s="220">
        <f t="shared" si="294"/>
        <v>47595</v>
      </c>
      <c r="F3736" s="219">
        <f xml:space="preserve"> InpC!$F$28</f>
        <v>4</v>
      </c>
      <c r="G3736" s="217">
        <f t="shared" si="290"/>
        <v>2031</v>
      </c>
      <c r="H3736" s="216">
        <v>5.7729169168464489</v>
      </c>
      <c r="I3736" s="216">
        <v>6.3671704342510793</v>
      </c>
      <c r="J3736" s="194">
        <f t="shared" si="291"/>
        <v>6.0700436755487637</v>
      </c>
      <c r="K3736" s="219">
        <f>InpC!$F$55*100</f>
        <v>0.15</v>
      </c>
      <c r="L3736" s="219">
        <f>InpC!$F$64*100</f>
        <v>0</v>
      </c>
      <c r="M3736" s="194">
        <f t="shared" si="292"/>
        <v>5.9200436755487633</v>
      </c>
      <c r="N3736" s="194">
        <f t="shared" si="293"/>
        <v>5.9200436755487633</v>
      </c>
    </row>
    <row r="3737" spans="5:14" x14ac:dyDescent="0.25">
      <c r="E3737" s="220">
        <f t="shared" si="294"/>
        <v>47596</v>
      </c>
      <c r="F3737" s="219">
        <f xml:space="preserve"> InpC!$F$28</f>
        <v>4</v>
      </c>
      <c r="G3737" s="217">
        <f t="shared" si="290"/>
        <v>2031</v>
      </c>
      <c r="H3737" s="216">
        <v>5.7729169168464489</v>
      </c>
      <c r="I3737" s="216">
        <v>6.3671704342510793</v>
      </c>
      <c r="J3737" s="194">
        <f t="shared" si="291"/>
        <v>6.0700436755487637</v>
      </c>
      <c r="K3737" s="219">
        <f>InpC!$F$55*100</f>
        <v>0.15</v>
      </c>
      <c r="L3737" s="219">
        <f>InpC!$F$64*100</f>
        <v>0</v>
      </c>
      <c r="M3737" s="194">
        <f t="shared" si="292"/>
        <v>5.9200436755487633</v>
      </c>
      <c r="N3737" s="194">
        <f t="shared" si="293"/>
        <v>5.9200436755487633</v>
      </c>
    </row>
    <row r="3738" spans="5:14" x14ac:dyDescent="0.25">
      <c r="E3738" s="220">
        <f t="shared" si="294"/>
        <v>47597</v>
      </c>
      <c r="F3738" s="219">
        <f xml:space="preserve"> InpC!$F$28</f>
        <v>4</v>
      </c>
      <c r="G3738" s="217">
        <f t="shared" si="290"/>
        <v>2031</v>
      </c>
      <c r="H3738" s="216">
        <v>5.7729169168464489</v>
      </c>
      <c r="I3738" s="216">
        <v>6.3671704342510793</v>
      </c>
      <c r="J3738" s="194">
        <f t="shared" si="291"/>
        <v>6.0700436755487637</v>
      </c>
      <c r="K3738" s="219">
        <f>InpC!$F$55*100</f>
        <v>0.15</v>
      </c>
      <c r="L3738" s="219">
        <f>InpC!$F$64*100</f>
        <v>0</v>
      </c>
      <c r="M3738" s="194">
        <f t="shared" si="292"/>
        <v>5.9200436755487633</v>
      </c>
      <c r="N3738" s="194">
        <f t="shared" si="293"/>
        <v>5.9200436755487633</v>
      </c>
    </row>
    <row r="3739" spans="5:14" x14ac:dyDescent="0.25">
      <c r="E3739" s="220">
        <f t="shared" si="294"/>
        <v>47598</v>
      </c>
      <c r="F3739" s="219">
        <f xml:space="preserve"> InpC!$F$28</f>
        <v>4</v>
      </c>
      <c r="G3739" s="217">
        <f t="shared" si="290"/>
        <v>2031</v>
      </c>
      <c r="H3739" s="216">
        <v>5.7729169168464489</v>
      </c>
      <c r="I3739" s="216">
        <v>6.3671704342510793</v>
      </c>
      <c r="J3739" s="194">
        <f t="shared" si="291"/>
        <v>6.0700436755487637</v>
      </c>
      <c r="K3739" s="219">
        <f>InpC!$F$55*100</f>
        <v>0.15</v>
      </c>
      <c r="L3739" s="219">
        <f>InpC!$F$64*100</f>
        <v>0</v>
      </c>
      <c r="M3739" s="194">
        <f t="shared" si="292"/>
        <v>5.9200436755487633</v>
      </c>
      <c r="N3739" s="194">
        <f t="shared" si="293"/>
        <v>5.9200436755487633</v>
      </c>
    </row>
    <row r="3740" spans="5:14" x14ac:dyDescent="0.25">
      <c r="E3740" s="220">
        <f t="shared" si="294"/>
        <v>47599</v>
      </c>
      <c r="F3740" s="219">
        <f xml:space="preserve"> InpC!$F$28</f>
        <v>4</v>
      </c>
      <c r="G3740" s="217">
        <f t="shared" si="290"/>
        <v>2031</v>
      </c>
      <c r="H3740" s="216">
        <v>5.7729169168464489</v>
      </c>
      <c r="I3740" s="216">
        <v>6.3671704342510793</v>
      </c>
      <c r="J3740" s="194">
        <f t="shared" si="291"/>
        <v>6.0700436755487637</v>
      </c>
      <c r="K3740" s="219">
        <f>InpC!$F$55*100</f>
        <v>0.15</v>
      </c>
      <c r="L3740" s="219">
        <f>InpC!$F$64*100</f>
        <v>0</v>
      </c>
      <c r="M3740" s="194">
        <f t="shared" si="292"/>
        <v>5.9200436755487633</v>
      </c>
      <c r="N3740" s="194">
        <f t="shared" si="293"/>
        <v>5.9200436755487633</v>
      </c>
    </row>
    <row r="3741" spans="5:14" x14ac:dyDescent="0.25">
      <c r="E3741" s="220">
        <f t="shared" si="294"/>
        <v>47602</v>
      </c>
      <c r="F3741" s="219">
        <f xml:space="preserve"> InpC!$F$28</f>
        <v>4</v>
      </c>
      <c r="G3741" s="217">
        <f t="shared" si="290"/>
        <v>2031</v>
      </c>
      <c r="H3741" s="216">
        <v>5.7729169168464489</v>
      </c>
      <c r="I3741" s="216">
        <v>6.3671704342510793</v>
      </c>
      <c r="J3741" s="194">
        <f t="shared" si="291"/>
        <v>6.0700436755487637</v>
      </c>
      <c r="K3741" s="219">
        <f>InpC!$F$55*100</f>
        <v>0.15</v>
      </c>
      <c r="L3741" s="219">
        <f>InpC!$F$64*100</f>
        <v>0</v>
      </c>
      <c r="M3741" s="194">
        <f t="shared" si="292"/>
        <v>5.9200436755487633</v>
      </c>
      <c r="N3741" s="194">
        <f t="shared" si="293"/>
        <v>5.9200436755487633</v>
      </c>
    </row>
    <row r="3742" spans="5:14" x14ac:dyDescent="0.25">
      <c r="E3742" s="220">
        <f t="shared" si="294"/>
        <v>47603</v>
      </c>
      <c r="F3742" s="219">
        <f xml:space="preserve"> InpC!$F$28</f>
        <v>4</v>
      </c>
      <c r="G3742" s="217">
        <f t="shared" si="290"/>
        <v>2031</v>
      </c>
      <c r="H3742" s="216">
        <v>5.7729169168464489</v>
      </c>
      <c r="I3742" s="216">
        <v>6.3671704342510793</v>
      </c>
      <c r="J3742" s="194">
        <f t="shared" si="291"/>
        <v>6.0700436755487637</v>
      </c>
      <c r="K3742" s="219">
        <f>InpC!$F$55*100</f>
        <v>0.15</v>
      </c>
      <c r="L3742" s="219">
        <f>InpC!$F$64*100</f>
        <v>0</v>
      </c>
      <c r="M3742" s="194">
        <f t="shared" si="292"/>
        <v>5.9200436755487633</v>
      </c>
      <c r="N3742" s="194">
        <f t="shared" si="293"/>
        <v>5.9200436755487633</v>
      </c>
    </row>
    <row r="3743" spans="5:14" x14ac:dyDescent="0.25">
      <c r="E3743" s="220">
        <f t="shared" si="294"/>
        <v>47604</v>
      </c>
      <c r="F3743" s="219">
        <f xml:space="preserve"> InpC!$F$28</f>
        <v>4</v>
      </c>
      <c r="G3743" s="217">
        <f t="shared" si="290"/>
        <v>2031</v>
      </c>
      <c r="H3743" s="216">
        <v>5.7729169168464489</v>
      </c>
      <c r="I3743" s="216">
        <v>6.3671704342510793</v>
      </c>
      <c r="J3743" s="194">
        <f t="shared" si="291"/>
        <v>6.0700436755487637</v>
      </c>
      <c r="K3743" s="219">
        <f>InpC!$F$55*100</f>
        <v>0.15</v>
      </c>
      <c r="L3743" s="219">
        <f>InpC!$F$64*100</f>
        <v>0</v>
      </c>
      <c r="M3743" s="194">
        <f t="shared" si="292"/>
        <v>5.9200436755487633</v>
      </c>
      <c r="N3743" s="194">
        <f t="shared" si="293"/>
        <v>5.9200436755487633</v>
      </c>
    </row>
    <row r="3744" spans="5:14" x14ac:dyDescent="0.25">
      <c r="E3744" s="220">
        <f t="shared" si="294"/>
        <v>47605</v>
      </c>
      <c r="F3744" s="219">
        <f xml:space="preserve"> InpC!$F$28</f>
        <v>4</v>
      </c>
      <c r="G3744" s="217">
        <f t="shared" si="290"/>
        <v>2031</v>
      </c>
      <c r="H3744" s="216">
        <v>5.7729169168464489</v>
      </c>
      <c r="I3744" s="216">
        <v>6.3671704342510793</v>
      </c>
      <c r="J3744" s="194">
        <f t="shared" si="291"/>
        <v>6.0700436755487637</v>
      </c>
      <c r="K3744" s="219">
        <f>InpC!$F$55*100</f>
        <v>0.15</v>
      </c>
      <c r="L3744" s="219">
        <f>InpC!$F$64*100</f>
        <v>0</v>
      </c>
      <c r="M3744" s="194">
        <f t="shared" si="292"/>
        <v>5.9200436755487633</v>
      </c>
      <c r="N3744" s="194">
        <f t="shared" si="293"/>
        <v>5.9200436755487633</v>
      </c>
    </row>
    <row r="3745" spans="5:14" x14ac:dyDescent="0.25">
      <c r="E3745" s="220">
        <f t="shared" si="294"/>
        <v>47606</v>
      </c>
      <c r="F3745" s="219">
        <f xml:space="preserve"> InpC!$F$28</f>
        <v>4</v>
      </c>
      <c r="G3745" s="217">
        <f t="shared" si="290"/>
        <v>2031</v>
      </c>
      <c r="H3745" s="216">
        <v>5.7729169168464489</v>
      </c>
      <c r="I3745" s="216">
        <v>6.3671704342510793</v>
      </c>
      <c r="J3745" s="194">
        <f t="shared" si="291"/>
        <v>6.0700436755487637</v>
      </c>
      <c r="K3745" s="219">
        <f>InpC!$F$55*100</f>
        <v>0.15</v>
      </c>
      <c r="L3745" s="219">
        <f>InpC!$F$64*100</f>
        <v>0</v>
      </c>
      <c r="M3745" s="194">
        <f t="shared" si="292"/>
        <v>5.9200436755487633</v>
      </c>
      <c r="N3745" s="194">
        <f t="shared" si="293"/>
        <v>5.9200436755487633</v>
      </c>
    </row>
    <row r="3746" spans="5:14" x14ac:dyDescent="0.25">
      <c r="E3746" s="220">
        <f t="shared" si="294"/>
        <v>47609</v>
      </c>
      <c r="F3746" s="219">
        <f xml:space="preserve"> InpC!$F$28</f>
        <v>4</v>
      </c>
      <c r="G3746" s="217">
        <f t="shared" si="290"/>
        <v>2031</v>
      </c>
      <c r="H3746" s="216">
        <v>5.7729169168464489</v>
      </c>
      <c r="I3746" s="216">
        <v>6.3671704342510793</v>
      </c>
      <c r="J3746" s="194">
        <f t="shared" si="291"/>
        <v>6.0700436755487637</v>
      </c>
      <c r="K3746" s="219">
        <f>InpC!$F$55*100</f>
        <v>0.15</v>
      </c>
      <c r="L3746" s="219">
        <f>InpC!$F$64*100</f>
        <v>0</v>
      </c>
      <c r="M3746" s="194">
        <f t="shared" si="292"/>
        <v>5.9200436755487633</v>
      </c>
      <c r="N3746" s="194">
        <f t="shared" si="293"/>
        <v>5.9200436755487633</v>
      </c>
    </row>
    <row r="3747" spans="5:14" x14ac:dyDescent="0.25">
      <c r="E3747" s="220">
        <f t="shared" si="294"/>
        <v>47610</v>
      </c>
      <c r="F3747" s="219">
        <f xml:space="preserve"> InpC!$F$28</f>
        <v>4</v>
      </c>
      <c r="G3747" s="217">
        <f t="shared" si="290"/>
        <v>2031</v>
      </c>
      <c r="H3747" s="216">
        <v>5.7729169168464489</v>
      </c>
      <c r="I3747" s="216">
        <v>6.3671704342510793</v>
      </c>
      <c r="J3747" s="194">
        <f t="shared" si="291"/>
        <v>6.0700436755487637</v>
      </c>
      <c r="K3747" s="219">
        <f>InpC!$F$55*100</f>
        <v>0.15</v>
      </c>
      <c r="L3747" s="219">
        <f>InpC!$F$64*100</f>
        <v>0</v>
      </c>
      <c r="M3747" s="194">
        <f t="shared" si="292"/>
        <v>5.9200436755487633</v>
      </c>
      <c r="N3747" s="194">
        <f t="shared" si="293"/>
        <v>5.9200436755487633</v>
      </c>
    </row>
    <row r="3748" spans="5:14" x14ac:dyDescent="0.25">
      <c r="E3748" s="220">
        <f t="shared" si="294"/>
        <v>47611</v>
      </c>
      <c r="F3748" s="219">
        <f xml:space="preserve"> InpC!$F$28</f>
        <v>4</v>
      </c>
      <c r="G3748" s="217">
        <f t="shared" si="290"/>
        <v>2031</v>
      </c>
      <c r="H3748" s="216">
        <v>5.7729169168464489</v>
      </c>
      <c r="I3748" s="216">
        <v>6.3671704342510793</v>
      </c>
      <c r="J3748" s="194">
        <f t="shared" si="291"/>
        <v>6.0700436755487637</v>
      </c>
      <c r="K3748" s="219">
        <f>InpC!$F$55*100</f>
        <v>0.15</v>
      </c>
      <c r="L3748" s="219">
        <f>InpC!$F$64*100</f>
        <v>0</v>
      </c>
      <c r="M3748" s="194">
        <f t="shared" si="292"/>
        <v>5.9200436755487633</v>
      </c>
      <c r="N3748" s="194">
        <f t="shared" si="293"/>
        <v>5.9200436755487633</v>
      </c>
    </row>
    <row r="3749" spans="5:14" x14ac:dyDescent="0.25">
      <c r="E3749" s="220">
        <f t="shared" si="294"/>
        <v>47612</v>
      </c>
      <c r="F3749" s="219">
        <f xml:space="preserve"> InpC!$F$28</f>
        <v>4</v>
      </c>
      <c r="G3749" s="217">
        <f t="shared" si="290"/>
        <v>2031</v>
      </c>
      <c r="H3749" s="216">
        <v>5.7729169168464489</v>
      </c>
      <c r="I3749" s="216">
        <v>6.3671704342510793</v>
      </c>
      <c r="J3749" s="194">
        <f t="shared" si="291"/>
        <v>6.0700436755487637</v>
      </c>
      <c r="K3749" s="219">
        <f>InpC!$F$55*100</f>
        <v>0.15</v>
      </c>
      <c r="L3749" s="219">
        <f>InpC!$F$64*100</f>
        <v>0</v>
      </c>
      <c r="M3749" s="194">
        <f t="shared" si="292"/>
        <v>5.9200436755487633</v>
      </c>
      <c r="N3749" s="194">
        <f t="shared" si="293"/>
        <v>5.9200436755487633</v>
      </c>
    </row>
    <row r="3750" spans="5:14" x14ac:dyDescent="0.25">
      <c r="E3750" s="220">
        <f t="shared" si="294"/>
        <v>47613</v>
      </c>
      <c r="F3750" s="219">
        <f xml:space="preserve"> InpC!$F$28</f>
        <v>4</v>
      </c>
      <c r="G3750" s="217">
        <f t="shared" si="290"/>
        <v>2031</v>
      </c>
      <c r="H3750" s="216">
        <v>5.7729169168464489</v>
      </c>
      <c r="I3750" s="216">
        <v>6.3671704342510793</v>
      </c>
      <c r="J3750" s="194">
        <f t="shared" si="291"/>
        <v>6.0700436755487637</v>
      </c>
      <c r="K3750" s="219">
        <f>InpC!$F$55*100</f>
        <v>0.15</v>
      </c>
      <c r="L3750" s="219">
        <f>InpC!$F$64*100</f>
        <v>0</v>
      </c>
      <c r="M3750" s="194">
        <f t="shared" si="292"/>
        <v>5.9200436755487633</v>
      </c>
      <c r="N3750" s="194">
        <f t="shared" si="293"/>
        <v>5.9200436755487633</v>
      </c>
    </row>
    <row r="3751" spans="5:14" x14ac:dyDescent="0.25">
      <c r="E3751" s="220">
        <f t="shared" si="294"/>
        <v>47616</v>
      </c>
      <c r="F3751" s="219">
        <f xml:space="preserve"> InpC!$F$28</f>
        <v>4</v>
      </c>
      <c r="G3751" s="217">
        <f t="shared" si="290"/>
        <v>2031</v>
      </c>
      <c r="H3751" s="216">
        <v>5.7729169168464489</v>
      </c>
      <c r="I3751" s="216">
        <v>6.3671704342510793</v>
      </c>
      <c r="J3751" s="194">
        <f t="shared" si="291"/>
        <v>6.0700436755487637</v>
      </c>
      <c r="K3751" s="219">
        <f>InpC!$F$55*100</f>
        <v>0.15</v>
      </c>
      <c r="L3751" s="219">
        <f>InpC!$F$64*100</f>
        <v>0</v>
      </c>
      <c r="M3751" s="194">
        <f t="shared" si="292"/>
        <v>5.9200436755487633</v>
      </c>
      <c r="N3751" s="194">
        <f t="shared" si="293"/>
        <v>5.9200436755487633</v>
      </c>
    </row>
    <row r="3752" spans="5:14" x14ac:dyDescent="0.25">
      <c r="E3752" s="220">
        <f t="shared" si="294"/>
        <v>47617</v>
      </c>
      <c r="F3752" s="219">
        <f xml:space="preserve"> InpC!$F$28</f>
        <v>4</v>
      </c>
      <c r="G3752" s="217">
        <f t="shared" si="290"/>
        <v>2031</v>
      </c>
      <c r="H3752" s="216">
        <v>5.7729169168464489</v>
      </c>
      <c r="I3752" s="216">
        <v>6.3671704342510793</v>
      </c>
      <c r="J3752" s="194">
        <f t="shared" si="291"/>
        <v>6.0700436755487637</v>
      </c>
      <c r="K3752" s="219">
        <f>InpC!$F$55*100</f>
        <v>0.15</v>
      </c>
      <c r="L3752" s="219">
        <f>InpC!$F$64*100</f>
        <v>0</v>
      </c>
      <c r="M3752" s="194">
        <f t="shared" si="292"/>
        <v>5.9200436755487633</v>
      </c>
      <c r="N3752" s="194">
        <f t="shared" si="293"/>
        <v>5.9200436755487633</v>
      </c>
    </row>
    <row r="3753" spans="5:14" x14ac:dyDescent="0.25">
      <c r="E3753" s="220">
        <f t="shared" si="294"/>
        <v>47618</v>
      </c>
      <c r="F3753" s="219">
        <f xml:space="preserve"> InpC!$F$28</f>
        <v>4</v>
      </c>
      <c r="G3753" s="217">
        <f t="shared" si="290"/>
        <v>2031</v>
      </c>
      <c r="H3753" s="216">
        <v>5.7729169168464489</v>
      </c>
      <c r="I3753" s="216">
        <v>6.3671704342510793</v>
      </c>
      <c r="J3753" s="194">
        <f t="shared" si="291"/>
        <v>6.0700436755487637</v>
      </c>
      <c r="K3753" s="219">
        <f>InpC!$F$55*100</f>
        <v>0.15</v>
      </c>
      <c r="L3753" s="219">
        <f>InpC!$F$64*100</f>
        <v>0</v>
      </c>
      <c r="M3753" s="194">
        <f t="shared" si="292"/>
        <v>5.9200436755487633</v>
      </c>
      <c r="N3753" s="194">
        <f t="shared" si="293"/>
        <v>5.9200436755487633</v>
      </c>
    </row>
    <row r="3754" spans="5:14" x14ac:dyDescent="0.25">
      <c r="E3754" s="220">
        <f t="shared" si="294"/>
        <v>47619</v>
      </c>
      <c r="F3754" s="219">
        <f xml:space="preserve"> InpC!$F$28</f>
        <v>4</v>
      </c>
      <c r="G3754" s="217">
        <f t="shared" si="290"/>
        <v>2031</v>
      </c>
      <c r="H3754" s="216">
        <v>5.7729169168464489</v>
      </c>
      <c r="I3754" s="216">
        <v>6.3671704342510793</v>
      </c>
      <c r="J3754" s="194">
        <f t="shared" si="291"/>
        <v>6.0700436755487637</v>
      </c>
      <c r="K3754" s="219">
        <f>InpC!$F$55*100</f>
        <v>0.15</v>
      </c>
      <c r="L3754" s="219">
        <f>InpC!$F$64*100</f>
        <v>0</v>
      </c>
      <c r="M3754" s="194">
        <f t="shared" si="292"/>
        <v>5.9200436755487633</v>
      </c>
      <c r="N3754" s="194">
        <f t="shared" si="293"/>
        <v>5.9200436755487633</v>
      </c>
    </row>
    <row r="3755" spans="5:14" x14ac:dyDescent="0.25">
      <c r="E3755" s="220">
        <f t="shared" si="294"/>
        <v>47620</v>
      </c>
      <c r="F3755" s="219">
        <f xml:space="preserve"> InpC!$F$28</f>
        <v>4</v>
      </c>
      <c r="G3755" s="217">
        <f t="shared" si="290"/>
        <v>2031</v>
      </c>
      <c r="H3755" s="216">
        <v>5.7729169168464489</v>
      </c>
      <c r="I3755" s="216">
        <v>6.3671704342510793</v>
      </c>
      <c r="J3755" s="194">
        <f t="shared" si="291"/>
        <v>6.0700436755487637</v>
      </c>
      <c r="K3755" s="219">
        <f>InpC!$F$55*100</f>
        <v>0.15</v>
      </c>
      <c r="L3755" s="219">
        <f>InpC!$F$64*100</f>
        <v>0</v>
      </c>
      <c r="M3755" s="194">
        <f t="shared" si="292"/>
        <v>5.9200436755487633</v>
      </c>
      <c r="N3755" s="194">
        <f t="shared" si="293"/>
        <v>5.9200436755487633</v>
      </c>
    </row>
    <row r="3756" spans="5:14" x14ac:dyDescent="0.25">
      <c r="E3756" s="220">
        <f t="shared" si="294"/>
        <v>47623</v>
      </c>
      <c r="F3756" s="219">
        <f xml:space="preserve"> InpC!$F$28</f>
        <v>4</v>
      </c>
      <c r="G3756" s="217">
        <f t="shared" si="290"/>
        <v>2031</v>
      </c>
      <c r="H3756" s="216">
        <v>5.7729169168464489</v>
      </c>
      <c r="I3756" s="216">
        <v>6.3671704342510793</v>
      </c>
      <c r="J3756" s="194">
        <f t="shared" si="291"/>
        <v>6.0700436755487637</v>
      </c>
      <c r="K3756" s="219">
        <f>InpC!$F$55*100</f>
        <v>0.15</v>
      </c>
      <c r="L3756" s="219">
        <f>InpC!$F$64*100</f>
        <v>0</v>
      </c>
      <c r="M3756" s="194">
        <f t="shared" si="292"/>
        <v>5.9200436755487633</v>
      </c>
      <c r="N3756" s="194">
        <f t="shared" si="293"/>
        <v>5.9200436755487633</v>
      </c>
    </row>
    <row r="3757" spans="5:14" x14ac:dyDescent="0.25">
      <c r="E3757" s="220">
        <f t="shared" si="294"/>
        <v>47624</v>
      </c>
      <c r="F3757" s="219">
        <f xml:space="preserve"> InpC!$F$28</f>
        <v>4</v>
      </c>
      <c r="G3757" s="217">
        <f t="shared" si="290"/>
        <v>2031</v>
      </c>
      <c r="H3757" s="216">
        <v>5.7729169168464489</v>
      </c>
      <c r="I3757" s="216">
        <v>6.3671704342510793</v>
      </c>
      <c r="J3757" s="194">
        <f t="shared" si="291"/>
        <v>6.0700436755487637</v>
      </c>
      <c r="K3757" s="219">
        <f>InpC!$F$55*100</f>
        <v>0.15</v>
      </c>
      <c r="L3757" s="219">
        <f>InpC!$F$64*100</f>
        <v>0</v>
      </c>
      <c r="M3757" s="194">
        <f t="shared" si="292"/>
        <v>5.9200436755487633</v>
      </c>
      <c r="N3757" s="194">
        <f t="shared" si="293"/>
        <v>5.9200436755487633</v>
      </c>
    </row>
    <row r="3758" spans="5:14" x14ac:dyDescent="0.25">
      <c r="E3758" s="220">
        <f t="shared" si="294"/>
        <v>47625</v>
      </c>
      <c r="F3758" s="219">
        <f xml:space="preserve"> InpC!$F$28</f>
        <v>4</v>
      </c>
      <c r="G3758" s="217">
        <f t="shared" si="290"/>
        <v>2031</v>
      </c>
      <c r="H3758" s="216">
        <v>5.7729169168464489</v>
      </c>
      <c r="I3758" s="216">
        <v>6.3671704342510793</v>
      </c>
      <c r="J3758" s="194">
        <f t="shared" si="291"/>
        <v>6.0700436755487637</v>
      </c>
      <c r="K3758" s="219">
        <f>InpC!$F$55*100</f>
        <v>0.15</v>
      </c>
      <c r="L3758" s="219">
        <f>InpC!$F$64*100</f>
        <v>0</v>
      </c>
      <c r="M3758" s="194">
        <f t="shared" si="292"/>
        <v>5.9200436755487633</v>
      </c>
      <c r="N3758" s="194">
        <f t="shared" si="293"/>
        <v>5.9200436755487633</v>
      </c>
    </row>
    <row r="3759" spans="5:14" x14ac:dyDescent="0.25">
      <c r="E3759" s="220">
        <f t="shared" si="294"/>
        <v>47626</v>
      </c>
      <c r="F3759" s="219">
        <f xml:space="preserve"> InpC!$F$28</f>
        <v>4</v>
      </c>
      <c r="G3759" s="217">
        <f t="shared" si="290"/>
        <v>2031</v>
      </c>
      <c r="H3759" s="216">
        <v>5.7729169168464489</v>
      </c>
      <c r="I3759" s="216">
        <v>6.3671704342510793</v>
      </c>
      <c r="J3759" s="194">
        <f t="shared" si="291"/>
        <v>6.0700436755487637</v>
      </c>
      <c r="K3759" s="219">
        <f>InpC!$F$55*100</f>
        <v>0.15</v>
      </c>
      <c r="L3759" s="219">
        <f>InpC!$F$64*100</f>
        <v>0</v>
      </c>
      <c r="M3759" s="194">
        <f t="shared" si="292"/>
        <v>5.9200436755487633</v>
      </c>
      <c r="N3759" s="194">
        <f t="shared" si="293"/>
        <v>5.9200436755487633</v>
      </c>
    </row>
    <row r="3760" spans="5:14" x14ac:dyDescent="0.25">
      <c r="E3760" s="220">
        <f t="shared" si="294"/>
        <v>47627</v>
      </c>
      <c r="F3760" s="219">
        <f xml:space="preserve"> InpC!$F$28</f>
        <v>4</v>
      </c>
      <c r="G3760" s="217">
        <f t="shared" si="290"/>
        <v>2031</v>
      </c>
      <c r="H3760" s="216">
        <v>5.7729169168464489</v>
      </c>
      <c r="I3760" s="216">
        <v>6.3671704342510793</v>
      </c>
      <c r="J3760" s="194">
        <f t="shared" si="291"/>
        <v>6.0700436755487637</v>
      </c>
      <c r="K3760" s="219">
        <f>InpC!$F$55*100</f>
        <v>0.15</v>
      </c>
      <c r="L3760" s="219">
        <f>InpC!$F$64*100</f>
        <v>0</v>
      </c>
      <c r="M3760" s="194">
        <f t="shared" si="292"/>
        <v>5.9200436755487633</v>
      </c>
      <c r="N3760" s="194">
        <f t="shared" si="293"/>
        <v>5.9200436755487633</v>
      </c>
    </row>
    <row r="3761" spans="5:14" x14ac:dyDescent="0.25">
      <c r="E3761" s="220">
        <f t="shared" si="294"/>
        <v>47630</v>
      </c>
      <c r="F3761" s="219">
        <f xml:space="preserve"> InpC!$F$28</f>
        <v>4</v>
      </c>
      <c r="G3761" s="217">
        <f t="shared" si="290"/>
        <v>2031</v>
      </c>
      <c r="H3761" s="216">
        <v>5.7729169168464489</v>
      </c>
      <c r="I3761" s="216">
        <v>6.3671704342510793</v>
      </c>
      <c r="J3761" s="194">
        <f t="shared" si="291"/>
        <v>6.0700436755487637</v>
      </c>
      <c r="K3761" s="219">
        <f>InpC!$F$55*100</f>
        <v>0.15</v>
      </c>
      <c r="L3761" s="219">
        <f>InpC!$F$64*100</f>
        <v>0</v>
      </c>
      <c r="M3761" s="194">
        <f t="shared" si="292"/>
        <v>5.9200436755487633</v>
      </c>
      <c r="N3761" s="194">
        <f t="shared" si="293"/>
        <v>5.9200436755487633</v>
      </c>
    </row>
    <row r="3762" spans="5:14" x14ac:dyDescent="0.25">
      <c r="E3762" s="220">
        <f t="shared" si="294"/>
        <v>47631</v>
      </c>
      <c r="F3762" s="219">
        <f xml:space="preserve"> InpC!$F$28</f>
        <v>4</v>
      </c>
      <c r="G3762" s="217">
        <f t="shared" si="290"/>
        <v>2031</v>
      </c>
      <c r="H3762" s="216">
        <v>5.7729169168464489</v>
      </c>
      <c r="I3762" s="216">
        <v>6.3671704342510793</v>
      </c>
      <c r="J3762" s="194">
        <f t="shared" si="291"/>
        <v>6.0700436755487637</v>
      </c>
      <c r="K3762" s="219">
        <f>InpC!$F$55*100</f>
        <v>0.15</v>
      </c>
      <c r="L3762" s="219">
        <f>InpC!$F$64*100</f>
        <v>0</v>
      </c>
      <c r="M3762" s="194">
        <f t="shared" si="292"/>
        <v>5.9200436755487633</v>
      </c>
      <c r="N3762" s="194">
        <f t="shared" si="293"/>
        <v>5.9200436755487633</v>
      </c>
    </row>
    <row r="3763" spans="5:14" x14ac:dyDescent="0.25">
      <c r="E3763" s="220">
        <f t="shared" si="294"/>
        <v>47632</v>
      </c>
      <c r="F3763" s="219">
        <f xml:space="preserve"> InpC!$F$28</f>
        <v>4</v>
      </c>
      <c r="G3763" s="217">
        <f t="shared" si="290"/>
        <v>2031</v>
      </c>
      <c r="H3763" s="216">
        <v>5.7729169168464489</v>
      </c>
      <c r="I3763" s="216">
        <v>6.3671704342510793</v>
      </c>
      <c r="J3763" s="194">
        <f t="shared" si="291"/>
        <v>6.0700436755487637</v>
      </c>
      <c r="K3763" s="219">
        <f>InpC!$F$55*100</f>
        <v>0.15</v>
      </c>
      <c r="L3763" s="219">
        <f>InpC!$F$64*100</f>
        <v>0</v>
      </c>
      <c r="M3763" s="194">
        <f t="shared" si="292"/>
        <v>5.9200436755487633</v>
      </c>
      <c r="N3763" s="194">
        <f t="shared" si="293"/>
        <v>5.9200436755487633</v>
      </c>
    </row>
    <row r="3764" spans="5:14" x14ac:dyDescent="0.25">
      <c r="E3764" s="220">
        <f t="shared" si="294"/>
        <v>47633</v>
      </c>
      <c r="F3764" s="219">
        <f xml:space="preserve"> InpC!$F$28</f>
        <v>4</v>
      </c>
      <c r="G3764" s="217">
        <f t="shared" si="290"/>
        <v>2031</v>
      </c>
      <c r="H3764" s="216">
        <v>5.7729169168464489</v>
      </c>
      <c r="I3764" s="216">
        <v>6.3671704342510793</v>
      </c>
      <c r="J3764" s="194">
        <f t="shared" si="291"/>
        <v>6.0700436755487637</v>
      </c>
      <c r="K3764" s="219">
        <f>InpC!$F$55*100</f>
        <v>0.15</v>
      </c>
      <c r="L3764" s="219">
        <f>InpC!$F$64*100</f>
        <v>0</v>
      </c>
      <c r="M3764" s="194">
        <f t="shared" si="292"/>
        <v>5.9200436755487633</v>
      </c>
      <c r="N3764" s="194">
        <f t="shared" si="293"/>
        <v>5.9200436755487633</v>
      </c>
    </row>
    <row r="3765" spans="5:14" x14ac:dyDescent="0.25">
      <c r="E3765" s="220">
        <f t="shared" si="294"/>
        <v>47634</v>
      </c>
      <c r="F3765" s="219">
        <f xml:space="preserve"> InpC!$F$28</f>
        <v>4</v>
      </c>
      <c r="G3765" s="217">
        <f t="shared" si="290"/>
        <v>2031</v>
      </c>
      <c r="H3765" s="216">
        <v>5.7729169168464489</v>
      </c>
      <c r="I3765" s="216">
        <v>6.3671704342510793</v>
      </c>
      <c r="J3765" s="194">
        <f t="shared" si="291"/>
        <v>6.0700436755487637</v>
      </c>
      <c r="K3765" s="219">
        <f>InpC!$F$55*100</f>
        <v>0.15</v>
      </c>
      <c r="L3765" s="219">
        <f>InpC!$F$64*100</f>
        <v>0</v>
      </c>
      <c r="M3765" s="194">
        <f t="shared" si="292"/>
        <v>5.9200436755487633</v>
      </c>
      <c r="N3765" s="194">
        <f t="shared" si="293"/>
        <v>5.9200436755487633</v>
      </c>
    </row>
    <row r="3766" spans="5:14" x14ac:dyDescent="0.25">
      <c r="E3766" s="220">
        <f t="shared" si="294"/>
        <v>47637</v>
      </c>
      <c r="F3766" s="219">
        <f xml:space="preserve"> InpC!$F$28</f>
        <v>4</v>
      </c>
      <c r="G3766" s="217">
        <f t="shared" si="290"/>
        <v>2031</v>
      </c>
      <c r="H3766" s="216">
        <v>5.7729169168464489</v>
      </c>
      <c r="I3766" s="216">
        <v>6.3671704342510793</v>
      </c>
      <c r="J3766" s="194">
        <f t="shared" si="291"/>
        <v>6.0700436755487637</v>
      </c>
      <c r="K3766" s="219">
        <f>InpC!$F$55*100</f>
        <v>0.15</v>
      </c>
      <c r="L3766" s="219">
        <f>InpC!$F$64*100</f>
        <v>0</v>
      </c>
      <c r="M3766" s="194">
        <f t="shared" si="292"/>
        <v>5.9200436755487633</v>
      </c>
      <c r="N3766" s="194">
        <f t="shared" si="293"/>
        <v>5.9200436755487633</v>
      </c>
    </row>
    <row r="3767" spans="5:14" x14ac:dyDescent="0.25">
      <c r="E3767" s="220">
        <f t="shared" si="294"/>
        <v>47638</v>
      </c>
      <c r="F3767" s="219">
        <f xml:space="preserve"> InpC!$F$28</f>
        <v>4</v>
      </c>
      <c r="G3767" s="217">
        <f t="shared" si="290"/>
        <v>2031</v>
      </c>
      <c r="H3767" s="216">
        <v>5.7729169168464489</v>
      </c>
      <c r="I3767" s="216">
        <v>6.3671704342510793</v>
      </c>
      <c r="J3767" s="194">
        <f t="shared" si="291"/>
        <v>6.0700436755487637</v>
      </c>
      <c r="K3767" s="219">
        <f>InpC!$F$55*100</f>
        <v>0.15</v>
      </c>
      <c r="L3767" s="219">
        <f>InpC!$F$64*100</f>
        <v>0</v>
      </c>
      <c r="M3767" s="194">
        <f t="shared" si="292"/>
        <v>5.9200436755487633</v>
      </c>
      <c r="N3767" s="194">
        <f t="shared" si="293"/>
        <v>5.9200436755487633</v>
      </c>
    </row>
    <row r="3768" spans="5:14" x14ac:dyDescent="0.25">
      <c r="E3768" s="220">
        <f t="shared" si="294"/>
        <v>47639</v>
      </c>
      <c r="F3768" s="219">
        <f xml:space="preserve"> InpC!$F$28</f>
        <v>4</v>
      </c>
      <c r="G3768" s="217">
        <f t="shared" si="290"/>
        <v>2031</v>
      </c>
      <c r="H3768" s="216">
        <v>5.7729169168464489</v>
      </c>
      <c r="I3768" s="216">
        <v>6.3671704342510793</v>
      </c>
      <c r="J3768" s="194">
        <f t="shared" si="291"/>
        <v>6.0700436755487637</v>
      </c>
      <c r="K3768" s="219">
        <f>InpC!$F$55*100</f>
        <v>0.15</v>
      </c>
      <c r="L3768" s="219">
        <f>InpC!$F$64*100</f>
        <v>0</v>
      </c>
      <c r="M3768" s="194">
        <f t="shared" si="292"/>
        <v>5.9200436755487633</v>
      </c>
      <c r="N3768" s="194">
        <f t="shared" si="293"/>
        <v>5.9200436755487633</v>
      </c>
    </row>
    <row r="3769" spans="5:14" x14ac:dyDescent="0.25">
      <c r="E3769" s="220">
        <f t="shared" si="294"/>
        <v>47640</v>
      </c>
      <c r="F3769" s="219">
        <f xml:space="preserve"> InpC!$F$28</f>
        <v>4</v>
      </c>
      <c r="G3769" s="217">
        <f t="shared" si="290"/>
        <v>2031</v>
      </c>
      <c r="H3769" s="216">
        <v>5.7729169168464489</v>
      </c>
      <c r="I3769" s="216">
        <v>6.3671704342510793</v>
      </c>
      <c r="J3769" s="194">
        <f t="shared" si="291"/>
        <v>6.0700436755487637</v>
      </c>
      <c r="K3769" s="219">
        <f>InpC!$F$55*100</f>
        <v>0.15</v>
      </c>
      <c r="L3769" s="219">
        <f>InpC!$F$64*100</f>
        <v>0</v>
      </c>
      <c r="M3769" s="194">
        <f t="shared" si="292"/>
        <v>5.9200436755487633</v>
      </c>
      <c r="N3769" s="194">
        <f t="shared" si="293"/>
        <v>5.9200436755487633</v>
      </c>
    </row>
    <row r="3770" spans="5:14" x14ac:dyDescent="0.25">
      <c r="E3770" s="220">
        <f t="shared" si="294"/>
        <v>47641</v>
      </c>
      <c r="F3770" s="219">
        <f xml:space="preserve"> InpC!$F$28</f>
        <v>4</v>
      </c>
      <c r="G3770" s="217">
        <f t="shared" si="290"/>
        <v>2031</v>
      </c>
      <c r="H3770" s="216">
        <v>5.7729169168464489</v>
      </c>
      <c r="I3770" s="216">
        <v>6.3671704342510793</v>
      </c>
      <c r="J3770" s="194">
        <f t="shared" si="291"/>
        <v>6.0700436755487637</v>
      </c>
      <c r="K3770" s="219">
        <f>InpC!$F$55*100</f>
        <v>0.15</v>
      </c>
      <c r="L3770" s="219">
        <f>InpC!$F$64*100</f>
        <v>0</v>
      </c>
      <c r="M3770" s="194">
        <f t="shared" si="292"/>
        <v>5.9200436755487633</v>
      </c>
      <c r="N3770" s="194">
        <f t="shared" si="293"/>
        <v>5.9200436755487633</v>
      </c>
    </row>
    <row r="3771" spans="5:14" x14ac:dyDescent="0.25">
      <c r="E3771" s="220">
        <f t="shared" si="294"/>
        <v>47644</v>
      </c>
      <c r="F3771" s="219">
        <f xml:space="preserve"> InpC!$F$28</f>
        <v>4</v>
      </c>
      <c r="G3771" s="217">
        <f t="shared" si="290"/>
        <v>2031</v>
      </c>
      <c r="H3771" s="216">
        <v>5.7729169168464489</v>
      </c>
      <c r="I3771" s="216">
        <v>6.3671704342510793</v>
      </c>
      <c r="J3771" s="194">
        <f t="shared" si="291"/>
        <v>6.0700436755487637</v>
      </c>
      <c r="K3771" s="219">
        <f>InpC!$F$55*100</f>
        <v>0.15</v>
      </c>
      <c r="L3771" s="219">
        <f>InpC!$F$64*100</f>
        <v>0</v>
      </c>
      <c r="M3771" s="194">
        <f t="shared" si="292"/>
        <v>5.9200436755487633</v>
      </c>
      <c r="N3771" s="194">
        <f t="shared" si="293"/>
        <v>5.9200436755487633</v>
      </c>
    </row>
    <row r="3772" spans="5:14" x14ac:dyDescent="0.25">
      <c r="E3772" s="220">
        <f t="shared" si="294"/>
        <v>47645</v>
      </c>
      <c r="F3772" s="219">
        <f xml:space="preserve"> InpC!$F$28</f>
        <v>4</v>
      </c>
      <c r="G3772" s="217">
        <f t="shared" si="290"/>
        <v>2031</v>
      </c>
      <c r="H3772" s="216">
        <v>5.7729169168464489</v>
      </c>
      <c r="I3772" s="216">
        <v>6.3671704342510793</v>
      </c>
      <c r="J3772" s="194">
        <f t="shared" si="291"/>
        <v>6.0700436755487637</v>
      </c>
      <c r="K3772" s="219">
        <f>InpC!$F$55*100</f>
        <v>0.15</v>
      </c>
      <c r="L3772" s="219">
        <f>InpC!$F$64*100</f>
        <v>0</v>
      </c>
      <c r="M3772" s="194">
        <f t="shared" si="292"/>
        <v>5.9200436755487633</v>
      </c>
      <c r="N3772" s="194">
        <f t="shared" si="293"/>
        <v>5.9200436755487633</v>
      </c>
    </row>
    <row r="3773" spans="5:14" x14ac:dyDescent="0.25">
      <c r="E3773" s="220">
        <f t="shared" si="294"/>
        <v>47646</v>
      </c>
      <c r="F3773" s="219">
        <f xml:space="preserve"> InpC!$F$28</f>
        <v>4</v>
      </c>
      <c r="G3773" s="217">
        <f t="shared" si="290"/>
        <v>2031</v>
      </c>
      <c r="H3773" s="216">
        <v>5.7729169168464489</v>
      </c>
      <c r="I3773" s="216">
        <v>6.3671704342510793</v>
      </c>
      <c r="J3773" s="194">
        <f t="shared" si="291"/>
        <v>6.0700436755487637</v>
      </c>
      <c r="K3773" s="219">
        <f>InpC!$F$55*100</f>
        <v>0.15</v>
      </c>
      <c r="L3773" s="219">
        <f>InpC!$F$64*100</f>
        <v>0</v>
      </c>
      <c r="M3773" s="194">
        <f t="shared" si="292"/>
        <v>5.9200436755487633</v>
      </c>
      <c r="N3773" s="194">
        <f t="shared" si="293"/>
        <v>5.9200436755487633</v>
      </c>
    </row>
    <row r="3774" spans="5:14" x14ac:dyDescent="0.25">
      <c r="E3774" s="220">
        <f t="shared" si="294"/>
        <v>47647</v>
      </c>
      <c r="F3774" s="219">
        <f xml:space="preserve"> InpC!$F$28</f>
        <v>4</v>
      </c>
      <c r="G3774" s="217">
        <f t="shared" si="290"/>
        <v>2031</v>
      </c>
      <c r="H3774" s="216">
        <v>5.7729169168464489</v>
      </c>
      <c r="I3774" s="216">
        <v>6.3671704342510793</v>
      </c>
      <c r="J3774" s="194">
        <f t="shared" si="291"/>
        <v>6.0700436755487637</v>
      </c>
      <c r="K3774" s="219">
        <f>InpC!$F$55*100</f>
        <v>0.15</v>
      </c>
      <c r="L3774" s="219">
        <f>InpC!$F$64*100</f>
        <v>0</v>
      </c>
      <c r="M3774" s="194">
        <f t="shared" si="292"/>
        <v>5.9200436755487633</v>
      </c>
      <c r="N3774" s="194">
        <f t="shared" si="293"/>
        <v>5.9200436755487633</v>
      </c>
    </row>
    <row r="3775" spans="5:14" x14ac:dyDescent="0.25">
      <c r="E3775" s="220">
        <f t="shared" si="294"/>
        <v>47648</v>
      </c>
      <c r="F3775" s="219">
        <f xml:space="preserve"> InpC!$F$28</f>
        <v>4</v>
      </c>
      <c r="G3775" s="217">
        <f t="shared" si="290"/>
        <v>2031</v>
      </c>
      <c r="H3775" s="216">
        <v>5.7729169168464489</v>
      </c>
      <c r="I3775" s="216">
        <v>6.3671704342510793</v>
      </c>
      <c r="J3775" s="194">
        <f t="shared" si="291"/>
        <v>6.0700436755487637</v>
      </c>
      <c r="K3775" s="219">
        <f>InpC!$F$55*100</f>
        <v>0.15</v>
      </c>
      <c r="L3775" s="219">
        <f>InpC!$F$64*100</f>
        <v>0</v>
      </c>
      <c r="M3775" s="194">
        <f t="shared" si="292"/>
        <v>5.9200436755487633</v>
      </c>
      <c r="N3775" s="194">
        <f t="shared" si="293"/>
        <v>5.9200436755487633</v>
      </c>
    </row>
    <row r="3776" spans="5:14" x14ac:dyDescent="0.25">
      <c r="E3776" s="220">
        <f t="shared" si="294"/>
        <v>47651</v>
      </c>
      <c r="F3776" s="219">
        <f xml:space="preserve"> InpC!$F$28</f>
        <v>4</v>
      </c>
      <c r="G3776" s="217">
        <f t="shared" si="290"/>
        <v>2031</v>
      </c>
      <c r="H3776" s="216">
        <v>5.7729169168464489</v>
      </c>
      <c r="I3776" s="216">
        <v>6.3671704342510793</v>
      </c>
      <c r="J3776" s="194">
        <f t="shared" si="291"/>
        <v>6.0700436755487637</v>
      </c>
      <c r="K3776" s="219">
        <f>InpC!$F$55*100</f>
        <v>0.15</v>
      </c>
      <c r="L3776" s="219">
        <f>InpC!$F$64*100</f>
        <v>0</v>
      </c>
      <c r="M3776" s="194">
        <f t="shared" si="292"/>
        <v>5.9200436755487633</v>
      </c>
      <c r="N3776" s="194">
        <f t="shared" si="293"/>
        <v>5.9200436755487633</v>
      </c>
    </row>
    <row r="3777" spans="5:14" x14ac:dyDescent="0.25">
      <c r="E3777" s="220">
        <f t="shared" si="294"/>
        <v>47652</v>
      </c>
      <c r="F3777" s="219">
        <f xml:space="preserve"> InpC!$F$28</f>
        <v>4</v>
      </c>
      <c r="G3777" s="217">
        <f t="shared" si="290"/>
        <v>2031</v>
      </c>
      <c r="H3777" s="216">
        <v>5.7729169168464489</v>
      </c>
      <c r="I3777" s="216">
        <v>6.3671704342510793</v>
      </c>
      <c r="J3777" s="194">
        <f t="shared" si="291"/>
        <v>6.0700436755487637</v>
      </c>
      <c r="K3777" s="219">
        <f>InpC!$F$55*100</f>
        <v>0.15</v>
      </c>
      <c r="L3777" s="219">
        <f>InpC!$F$64*100</f>
        <v>0</v>
      </c>
      <c r="M3777" s="194">
        <f t="shared" si="292"/>
        <v>5.9200436755487633</v>
      </c>
      <c r="N3777" s="194">
        <f t="shared" si="293"/>
        <v>5.9200436755487633</v>
      </c>
    </row>
    <row r="3778" spans="5:14" x14ac:dyDescent="0.25">
      <c r="E3778" s="220">
        <f t="shared" si="294"/>
        <v>47653</v>
      </c>
      <c r="F3778" s="219">
        <f xml:space="preserve"> InpC!$F$28</f>
        <v>4</v>
      </c>
      <c r="G3778" s="217">
        <f t="shared" si="290"/>
        <v>2031</v>
      </c>
      <c r="H3778" s="216">
        <v>5.7729169168464489</v>
      </c>
      <c r="I3778" s="216">
        <v>6.3671704342510793</v>
      </c>
      <c r="J3778" s="194">
        <f t="shared" si="291"/>
        <v>6.0700436755487637</v>
      </c>
      <c r="K3778" s="219">
        <f>InpC!$F$55*100</f>
        <v>0.15</v>
      </c>
      <c r="L3778" s="219">
        <f>InpC!$F$64*100</f>
        <v>0</v>
      </c>
      <c r="M3778" s="194">
        <f t="shared" si="292"/>
        <v>5.9200436755487633</v>
      </c>
      <c r="N3778" s="194">
        <f t="shared" si="293"/>
        <v>5.9200436755487633</v>
      </c>
    </row>
    <row r="3779" spans="5:14" x14ac:dyDescent="0.25">
      <c r="E3779" s="220">
        <f t="shared" si="294"/>
        <v>47654</v>
      </c>
      <c r="F3779" s="219">
        <f xml:space="preserve"> InpC!$F$28</f>
        <v>4</v>
      </c>
      <c r="G3779" s="217">
        <f t="shared" si="290"/>
        <v>2031</v>
      </c>
      <c r="H3779" s="216">
        <v>5.7729169168464489</v>
      </c>
      <c r="I3779" s="216">
        <v>6.3671704342510793</v>
      </c>
      <c r="J3779" s="194">
        <f t="shared" si="291"/>
        <v>6.0700436755487637</v>
      </c>
      <c r="K3779" s="219">
        <f>InpC!$F$55*100</f>
        <v>0.15</v>
      </c>
      <c r="L3779" s="219">
        <f>InpC!$F$64*100</f>
        <v>0</v>
      </c>
      <c r="M3779" s="194">
        <f t="shared" si="292"/>
        <v>5.9200436755487633</v>
      </c>
      <c r="N3779" s="194">
        <f t="shared" si="293"/>
        <v>5.9200436755487633</v>
      </c>
    </row>
    <row r="3780" spans="5:14" x14ac:dyDescent="0.25">
      <c r="E3780" s="220">
        <f t="shared" si="294"/>
        <v>47655</v>
      </c>
      <c r="F3780" s="219">
        <f xml:space="preserve"> InpC!$F$28</f>
        <v>4</v>
      </c>
      <c r="G3780" s="217">
        <f t="shared" si="290"/>
        <v>2031</v>
      </c>
      <c r="H3780" s="216">
        <v>5.7729169168464489</v>
      </c>
      <c r="I3780" s="216">
        <v>6.3671704342510793</v>
      </c>
      <c r="J3780" s="194">
        <f t="shared" si="291"/>
        <v>6.0700436755487637</v>
      </c>
      <c r="K3780" s="219">
        <f>InpC!$F$55*100</f>
        <v>0.15</v>
      </c>
      <c r="L3780" s="219">
        <f>InpC!$F$64*100</f>
        <v>0</v>
      </c>
      <c r="M3780" s="194">
        <f t="shared" si="292"/>
        <v>5.9200436755487633</v>
      </c>
      <c r="N3780" s="194">
        <f t="shared" si="293"/>
        <v>5.9200436755487633</v>
      </c>
    </row>
    <row r="3781" spans="5:14" x14ac:dyDescent="0.25">
      <c r="E3781" s="220">
        <f t="shared" si="294"/>
        <v>47658</v>
      </c>
      <c r="F3781" s="219">
        <f xml:space="preserve"> InpC!$F$28</f>
        <v>4</v>
      </c>
      <c r="G3781" s="217">
        <f t="shared" si="290"/>
        <v>2031</v>
      </c>
      <c r="H3781" s="216">
        <v>5.7729169168464489</v>
      </c>
      <c r="I3781" s="216">
        <v>6.3671704342510793</v>
      </c>
      <c r="J3781" s="194">
        <f t="shared" si="291"/>
        <v>6.0700436755487637</v>
      </c>
      <c r="K3781" s="219">
        <f>InpC!$F$55*100</f>
        <v>0.15</v>
      </c>
      <c r="L3781" s="219">
        <f>InpC!$F$64*100</f>
        <v>0</v>
      </c>
      <c r="M3781" s="194">
        <f t="shared" si="292"/>
        <v>5.9200436755487633</v>
      </c>
      <c r="N3781" s="194">
        <f t="shared" si="293"/>
        <v>5.9200436755487633</v>
      </c>
    </row>
    <row r="3782" spans="5:14" x14ac:dyDescent="0.25">
      <c r="E3782" s="220">
        <f t="shared" si="294"/>
        <v>47659</v>
      </c>
      <c r="F3782" s="219">
        <f xml:space="preserve"> InpC!$F$28</f>
        <v>4</v>
      </c>
      <c r="G3782" s="217">
        <f t="shared" si="290"/>
        <v>2031</v>
      </c>
      <c r="H3782" s="216">
        <v>5.7729169168464489</v>
      </c>
      <c r="I3782" s="216">
        <v>6.3671704342510793</v>
      </c>
      <c r="J3782" s="194">
        <f t="shared" si="291"/>
        <v>6.0700436755487637</v>
      </c>
      <c r="K3782" s="219">
        <f>InpC!$F$55*100</f>
        <v>0.15</v>
      </c>
      <c r="L3782" s="219">
        <f>InpC!$F$64*100</f>
        <v>0</v>
      </c>
      <c r="M3782" s="194">
        <f t="shared" si="292"/>
        <v>5.9200436755487633</v>
      </c>
      <c r="N3782" s="194">
        <f t="shared" si="293"/>
        <v>5.9200436755487633</v>
      </c>
    </row>
    <row r="3783" spans="5:14" x14ac:dyDescent="0.25">
      <c r="E3783" s="220">
        <f t="shared" si="294"/>
        <v>47660</v>
      </c>
      <c r="F3783" s="219">
        <f xml:space="preserve"> InpC!$F$28</f>
        <v>4</v>
      </c>
      <c r="G3783" s="217">
        <f t="shared" ref="G3783:G3846" si="295">YEAR(E3783) + IF(MONTH(E3783) &gt;= F3783, 1, 0)</f>
        <v>2031</v>
      </c>
      <c r="H3783" s="216">
        <v>5.7729169168464489</v>
      </c>
      <c r="I3783" s="216">
        <v>6.3671704342510793</v>
      </c>
      <c r="J3783" s="194">
        <f t="shared" ref="J3783:J3846" si="296">IFERROR(AVERAGE(H3783:I3783),"")</f>
        <v>6.0700436755487637</v>
      </c>
      <c r="K3783" s="219">
        <f>InpC!$F$55*100</f>
        <v>0.15</v>
      </c>
      <c r="L3783" s="219">
        <f>InpC!$F$64*100</f>
        <v>0</v>
      </c>
      <c r="M3783" s="194">
        <f t="shared" ref="M3783:M3846" si="297" xml:space="preserve"> IFERROR(J3783 - K3783,"")</f>
        <v>5.9200436755487633</v>
      </c>
      <c r="N3783" s="194">
        <f t="shared" ref="N3783:N3846" si="298">IFERROR(J3783-K3783+L3783,"")</f>
        <v>5.9200436755487633</v>
      </c>
    </row>
    <row r="3784" spans="5:14" x14ac:dyDescent="0.25">
      <c r="E3784" s="220">
        <f t="shared" ref="E3784:E3847" si="299">WORKDAY(E3783,1,)</f>
        <v>47661</v>
      </c>
      <c r="F3784" s="219">
        <f xml:space="preserve"> InpC!$F$28</f>
        <v>4</v>
      </c>
      <c r="G3784" s="217">
        <f t="shared" si="295"/>
        <v>2031</v>
      </c>
      <c r="H3784" s="216">
        <v>5.7729169168464489</v>
      </c>
      <c r="I3784" s="216">
        <v>6.3671704342510793</v>
      </c>
      <c r="J3784" s="194">
        <f t="shared" si="296"/>
        <v>6.0700436755487637</v>
      </c>
      <c r="K3784" s="219">
        <f>InpC!$F$55*100</f>
        <v>0.15</v>
      </c>
      <c r="L3784" s="219">
        <f>InpC!$F$64*100</f>
        <v>0</v>
      </c>
      <c r="M3784" s="194">
        <f t="shared" si="297"/>
        <v>5.9200436755487633</v>
      </c>
      <c r="N3784" s="194">
        <f t="shared" si="298"/>
        <v>5.9200436755487633</v>
      </c>
    </row>
    <row r="3785" spans="5:14" x14ac:dyDescent="0.25">
      <c r="E3785" s="220">
        <f t="shared" si="299"/>
        <v>47662</v>
      </c>
      <c r="F3785" s="219">
        <f xml:space="preserve"> InpC!$F$28</f>
        <v>4</v>
      </c>
      <c r="G3785" s="217">
        <f t="shared" si="295"/>
        <v>2031</v>
      </c>
      <c r="H3785" s="216">
        <v>5.7729169168464489</v>
      </c>
      <c r="I3785" s="216">
        <v>6.3671704342510793</v>
      </c>
      <c r="J3785" s="194">
        <f t="shared" si="296"/>
        <v>6.0700436755487637</v>
      </c>
      <c r="K3785" s="219">
        <f>InpC!$F$55*100</f>
        <v>0.15</v>
      </c>
      <c r="L3785" s="219">
        <f>InpC!$F$64*100</f>
        <v>0</v>
      </c>
      <c r="M3785" s="194">
        <f t="shared" si="297"/>
        <v>5.9200436755487633</v>
      </c>
      <c r="N3785" s="194">
        <f t="shared" si="298"/>
        <v>5.9200436755487633</v>
      </c>
    </row>
    <row r="3786" spans="5:14" x14ac:dyDescent="0.25">
      <c r="E3786" s="220">
        <f t="shared" si="299"/>
        <v>47665</v>
      </c>
      <c r="F3786" s="219">
        <f xml:space="preserve"> InpC!$F$28</f>
        <v>4</v>
      </c>
      <c r="G3786" s="217">
        <f t="shared" si="295"/>
        <v>2031</v>
      </c>
      <c r="H3786" s="216">
        <v>5.7729169168464489</v>
      </c>
      <c r="I3786" s="216">
        <v>6.3671704342510793</v>
      </c>
      <c r="J3786" s="194">
        <f t="shared" si="296"/>
        <v>6.0700436755487637</v>
      </c>
      <c r="K3786" s="219">
        <f>InpC!$F$55*100</f>
        <v>0.15</v>
      </c>
      <c r="L3786" s="219">
        <f>InpC!$F$64*100</f>
        <v>0</v>
      </c>
      <c r="M3786" s="194">
        <f t="shared" si="297"/>
        <v>5.9200436755487633</v>
      </c>
      <c r="N3786" s="194">
        <f t="shared" si="298"/>
        <v>5.9200436755487633</v>
      </c>
    </row>
    <row r="3787" spans="5:14" x14ac:dyDescent="0.25">
      <c r="E3787" s="220">
        <f t="shared" si="299"/>
        <v>47666</v>
      </c>
      <c r="F3787" s="219">
        <f xml:space="preserve"> InpC!$F$28</f>
        <v>4</v>
      </c>
      <c r="G3787" s="217">
        <f t="shared" si="295"/>
        <v>2031</v>
      </c>
      <c r="H3787" s="216">
        <v>5.7729169168464489</v>
      </c>
      <c r="I3787" s="216">
        <v>6.3671704342510793</v>
      </c>
      <c r="J3787" s="194">
        <f t="shared" si="296"/>
        <v>6.0700436755487637</v>
      </c>
      <c r="K3787" s="219">
        <f>InpC!$F$55*100</f>
        <v>0.15</v>
      </c>
      <c r="L3787" s="219">
        <f>InpC!$F$64*100</f>
        <v>0</v>
      </c>
      <c r="M3787" s="194">
        <f t="shared" si="297"/>
        <v>5.9200436755487633</v>
      </c>
      <c r="N3787" s="194">
        <f t="shared" si="298"/>
        <v>5.9200436755487633</v>
      </c>
    </row>
    <row r="3788" spans="5:14" x14ac:dyDescent="0.25">
      <c r="E3788" s="220">
        <f t="shared" si="299"/>
        <v>47667</v>
      </c>
      <c r="F3788" s="219">
        <f xml:space="preserve"> InpC!$F$28</f>
        <v>4</v>
      </c>
      <c r="G3788" s="217">
        <f t="shared" si="295"/>
        <v>2031</v>
      </c>
      <c r="H3788" s="216">
        <v>5.7729169168464489</v>
      </c>
      <c r="I3788" s="216">
        <v>6.3671704342510793</v>
      </c>
      <c r="J3788" s="194">
        <f t="shared" si="296"/>
        <v>6.0700436755487637</v>
      </c>
      <c r="K3788" s="219">
        <f>InpC!$F$55*100</f>
        <v>0.15</v>
      </c>
      <c r="L3788" s="219">
        <f>InpC!$F$64*100</f>
        <v>0</v>
      </c>
      <c r="M3788" s="194">
        <f t="shared" si="297"/>
        <v>5.9200436755487633</v>
      </c>
      <c r="N3788" s="194">
        <f t="shared" si="298"/>
        <v>5.9200436755487633</v>
      </c>
    </row>
    <row r="3789" spans="5:14" x14ac:dyDescent="0.25">
      <c r="E3789" s="220">
        <f t="shared" si="299"/>
        <v>47668</v>
      </c>
      <c r="F3789" s="219">
        <f xml:space="preserve"> InpC!$F$28</f>
        <v>4</v>
      </c>
      <c r="G3789" s="217">
        <f t="shared" si="295"/>
        <v>2031</v>
      </c>
      <c r="H3789" s="216">
        <v>5.7729169168464489</v>
      </c>
      <c r="I3789" s="216">
        <v>6.3671704342510793</v>
      </c>
      <c r="J3789" s="194">
        <f t="shared" si="296"/>
        <v>6.0700436755487637</v>
      </c>
      <c r="K3789" s="219">
        <f>InpC!$F$55*100</f>
        <v>0.15</v>
      </c>
      <c r="L3789" s="219">
        <f>InpC!$F$64*100</f>
        <v>0</v>
      </c>
      <c r="M3789" s="194">
        <f t="shared" si="297"/>
        <v>5.9200436755487633</v>
      </c>
      <c r="N3789" s="194">
        <f t="shared" si="298"/>
        <v>5.9200436755487633</v>
      </c>
    </row>
    <row r="3790" spans="5:14" x14ac:dyDescent="0.25">
      <c r="E3790" s="220">
        <f t="shared" si="299"/>
        <v>47669</v>
      </c>
      <c r="F3790" s="219">
        <f xml:space="preserve"> InpC!$F$28</f>
        <v>4</v>
      </c>
      <c r="G3790" s="217">
        <f t="shared" si="295"/>
        <v>2031</v>
      </c>
      <c r="H3790" s="216">
        <v>5.7729169168464489</v>
      </c>
      <c r="I3790" s="216">
        <v>6.3671704342510793</v>
      </c>
      <c r="J3790" s="194">
        <f t="shared" si="296"/>
        <v>6.0700436755487637</v>
      </c>
      <c r="K3790" s="219">
        <f>InpC!$F$55*100</f>
        <v>0.15</v>
      </c>
      <c r="L3790" s="219">
        <f>InpC!$F$64*100</f>
        <v>0</v>
      </c>
      <c r="M3790" s="194">
        <f t="shared" si="297"/>
        <v>5.9200436755487633</v>
      </c>
      <c r="N3790" s="194">
        <f t="shared" si="298"/>
        <v>5.9200436755487633</v>
      </c>
    </row>
    <row r="3791" spans="5:14" x14ac:dyDescent="0.25">
      <c r="E3791" s="220">
        <f t="shared" si="299"/>
        <v>47672</v>
      </c>
      <c r="F3791" s="219">
        <f xml:space="preserve"> InpC!$F$28</f>
        <v>4</v>
      </c>
      <c r="G3791" s="217">
        <f t="shared" si="295"/>
        <v>2031</v>
      </c>
      <c r="H3791" s="216">
        <v>5.7729169168464489</v>
      </c>
      <c r="I3791" s="216">
        <v>6.3671704342510793</v>
      </c>
      <c r="J3791" s="194">
        <f t="shared" si="296"/>
        <v>6.0700436755487637</v>
      </c>
      <c r="K3791" s="219">
        <f>InpC!$F$55*100</f>
        <v>0.15</v>
      </c>
      <c r="L3791" s="219">
        <f>InpC!$F$64*100</f>
        <v>0</v>
      </c>
      <c r="M3791" s="194">
        <f t="shared" si="297"/>
        <v>5.9200436755487633</v>
      </c>
      <c r="N3791" s="194">
        <f t="shared" si="298"/>
        <v>5.9200436755487633</v>
      </c>
    </row>
    <row r="3792" spans="5:14" x14ac:dyDescent="0.25">
      <c r="E3792" s="220">
        <f t="shared" si="299"/>
        <v>47673</v>
      </c>
      <c r="F3792" s="219">
        <f xml:space="preserve"> InpC!$F$28</f>
        <v>4</v>
      </c>
      <c r="G3792" s="217">
        <f t="shared" si="295"/>
        <v>2031</v>
      </c>
      <c r="H3792" s="216">
        <v>5.7729169168464489</v>
      </c>
      <c r="I3792" s="216">
        <v>6.3671704342510793</v>
      </c>
      <c r="J3792" s="194">
        <f t="shared" si="296"/>
        <v>6.0700436755487637</v>
      </c>
      <c r="K3792" s="219">
        <f>InpC!$F$55*100</f>
        <v>0.15</v>
      </c>
      <c r="L3792" s="219">
        <f>InpC!$F$64*100</f>
        <v>0</v>
      </c>
      <c r="M3792" s="194">
        <f t="shared" si="297"/>
        <v>5.9200436755487633</v>
      </c>
      <c r="N3792" s="194">
        <f t="shared" si="298"/>
        <v>5.9200436755487633</v>
      </c>
    </row>
    <row r="3793" spans="5:14" x14ac:dyDescent="0.25">
      <c r="E3793" s="220">
        <f t="shared" si="299"/>
        <v>47674</v>
      </c>
      <c r="F3793" s="219">
        <f xml:space="preserve"> InpC!$F$28</f>
        <v>4</v>
      </c>
      <c r="G3793" s="217">
        <f t="shared" si="295"/>
        <v>2031</v>
      </c>
      <c r="H3793" s="216">
        <v>5.7729169168464489</v>
      </c>
      <c r="I3793" s="216">
        <v>6.3671704342510793</v>
      </c>
      <c r="J3793" s="194">
        <f t="shared" si="296"/>
        <v>6.0700436755487637</v>
      </c>
      <c r="K3793" s="219">
        <f>InpC!$F$55*100</f>
        <v>0.15</v>
      </c>
      <c r="L3793" s="219">
        <f>InpC!$F$64*100</f>
        <v>0</v>
      </c>
      <c r="M3793" s="194">
        <f t="shared" si="297"/>
        <v>5.9200436755487633</v>
      </c>
      <c r="N3793" s="194">
        <f t="shared" si="298"/>
        <v>5.9200436755487633</v>
      </c>
    </row>
    <row r="3794" spans="5:14" x14ac:dyDescent="0.25">
      <c r="E3794" s="220">
        <f t="shared" si="299"/>
        <v>47675</v>
      </c>
      <c r="F3794" s="219">
        <f xml:space="preserve"> InpC!$F$28</f>
        <v>4</v>
      </c>
      <c r="G3794" s="217">
        <f t="shared" si="295"/>
        <v>2031</v>
      </c>
      <c r="H3794" s="216">
        <v>5.7729169168464489</v>
      </c>
      <c r="I3794" s="216">
        <v>6.3671704342510793</v>
      </c>
      <c r="J3794" s="194">
        <f t="shared" si="296"/>
        <v>6.0700436755487637</v>
      </c>
      <c r="K3794" s="219">
        <f>InpC!$F$55*100</f>
        <v>0.15</v>
      </c>
      <c r="L3794" s="219">
        <f>InpC!$F$64*100</f>
        <v>0</v>
      </c>
      <c r="M3794" s="194">
        <f t="shared" si="297"/>
        <v>5.9200436755487633</v>
      </c>
      <c r="N3794" s="194">
        <f t="shared" si="298"/>
        <v>5.9200436755487633</v>
      </c>
    </row>
    <row r="3795" spans="5:14" x14ac:dyDescent="0.25">
      <c r="E3795" s="220">
        <f t="shared" si="299"/>
        <v>47676</v>
      </c>
      <c r="F3795" s="219">
        <f xml:space="preserve"> InpC!$F$28</f>
        <v>4</v>
      </c>
      <c r="G3795" s="217">
        <f t="shared" si="295"/>
        <v>2031</v>
      </c>
      <c r="H3795" s="216">
        <v>5.7729169168464489</v>
      </c>
      <c r="I3795" s="216">
        <v>6.3671704342510793</v>
      </c>
      <c r="J3795" s="194">
        <f t="shared" si="296"/>
        <v>6.0700436755487637</v>
      </c>
      <c r="K3795" s="219">
        <f>InpC!$F$55*100</f>
        <v>0.15</v>
      </c>
      <c r="L3795" s="219">
        <f>InpC!$F$64*100</f>
        <v>0</v>
      </c>
      <c r="M3795" s="194">
        <f t="shared" si="297"/>
        <v>5.9200436755487633</v>
      </c>
      <c r="N3795" s="194">
        <f t="shared" si="298"/>
        <v>5.9200436755487633</v>
      </c>
    </row>
    <row r="3796" spans="5:14" x14ac:dyDescent="0.25">
      <c r="E3796" s="220">
        <f t="shared" si="299"/>
        <v>47679</v>
      </c>
      <c r="F3796" s="219">
        <f xml:space="preserve"> InpC!$F$28</f>
        <v>4</v>
      </c>
      <c r="G3796" s="217">
        <f t="shared" si="295"/>
        <v>2031</v>
      </c>
      <c r="H3796" s="216">
        <v>5.7729169168464489</v>
      </c>
      <c r="I3796" s="216">
        <v>6.3671704342510793</v>
      </c>
      <c r="J3796" s="194">
        <f t="shared" si="296"/>
        <v>6.0700436755487637</v>
      </c>
      <c r="K3796" s="219">
        <f>InpC!$F$55*100</f>
        <v>0.15</v>
      </c>
      <c r="L3796" s="219">
        <f>InpC!$F$64*100</f>
        <v>0</v>
      </c>
      <c r="M3796" s="194">
        <f t="shared" si="297"/>
        <v>5.9200436755487633</v>
      </c>
      <c r="N3796" s="194">
        <f t="shared" si="298"/>
        <v>5.9200436755487633</v>
      </c>
    </row>
    <row r="3797" spans="5:14" x14ac:dyDescent="0.25">
      <c r="E3797" s="220">
        <f t="shared" si="299"/>
        <v>47680</v>
      </c>
      <c r="F3797" s="219">
        <f xml:space="preserve"> InpC!$F$28</f>
        <v>4</v>
      </c>
      <c r="G3797" s="217">
        <f t="shared" si="295"/>
        <v>2031</v>
      </c>
      <c r="H3797" s="216">
        <v>5.7729169168464489</v>
      </c>
      <c r="I3797" s="216">
        <v>6.3671704342510793</v>
      </c>
      <c r="J3797" s="194">
        <f t="shared" si="296"/>
        <v>6.0700436755487637</v>
      </c>
      <c r="K3797" s="219">
        <f>InpC!$F$55*100</f>
        <v>0.15</v>
      </c>
      <c r="L3797" s="219">
        <f>InpC!$F$64*100</f>
        <v>0</v>
      </c>
      <c r="M3797" s="194">
        <f t="shared" si="297"/>
        <v>5.9200436755487633</v>
      </c>
      <c r="N3797" s="194">
        <f t="shared" si="298"/>
        <v>5.9200436755487633</v>
      </c>
    </row>
    <row r="3798" spans="5:14" x14ac:dyDescent="0.25">
      <c r="E3798" s="220">
        <f t="shared" si="299"/>
        <v>47681</v>
      </c>
      <c r="F3798" s="219">
        <f xml:space="preserve"> InpC!$F$28</f>
        <v>4</v>
      </c>
      <c r="G3798" s="217">
        <f t="shared" si="295"/>
        <v>2031</v>
      </c>
      <c r="H3798" s="216">
        <v>5.7729169168464489</v>
      </c>
      <c r="I3798" s="216">
        <v>6.3671704342510793</v>
      </c>
      <c r="J3798" s="194">
        <f t="shared" si="296"/>
        <v>6.0700436755487637</v>
      </c>
      <c r="K3798" s="219">
        <f>InpC!$F$55*100</f>
        <v>0.15</v>
      </c>
      <c r="L3798" s="219">
        <f>InpC!$F$64*100</f>
        <v>0</v>
      </c>
      <c r="M3798" s="194">
        <f t="shared" si="297"/>
        <v>5.9200436755487633</v>
      </c>
      <c r="N3798" s="194">
        <f t="shared" si="298"/>
        <v>5.9200436755487633</v>
      </c>
    </row>
    <row r="3799" spans="5:14" x14ac:dyDescent="0.25">
      <c r="E3799" s="220">
        <f t="shared" si="299"/>
        <v>47682</v>
      </c>
      <c r="F3799" s="219">
        <f xml:space="preserve"> InpC!$F$28</f>
        <v>4</v>
      </c>
      <c r="G3799" s="217">
        <f t="shared" si="295"/>
        <v>2031</v>
      </c>
      <c r="H3799" s="216">
        <v>5.7729169168464489</v>
      </c>
      <c r="I3799" s="216">
        <v>6.3671704342510793</v>
      </c>
      <c r="J3799" s="194">
        <f t="shared" si="296"/>
        <v>6.0700436755487637</v>
      </c>
      <c r="K3799" s="219">
        <f>InpC!$F$55*100</f>
        <v>0.15</v>
      </c>
      <c r="L3799" s="219">
        <f>InpC!$F$64*100</f>
        <v>0</v>
      </c>
      <c r="M3799" s="194">
        <f t="shared" si="297"/>
        <v>5.9200436755487633</v>
      </c>
      <c r="N3799" s="194">
        <f t="shared" si="298"/>
        <v>5.9200436755487633</v>
      </c>
    </row>
    <row r="3800" spans="5:14" x14ac:dyDescent="0.25">
      <c r="E3800" s="220">
        <f t="shared" si="299"/>
        <v>47683</v>
      </c>
      <c r="F3800" s="219">
        <f xml:space="preserve"> InpC!$F$28</f>
        <v>4</v>
      </c>
      <c r="G3800" s="217">
        <f t="shared" si="295"/>
        <v>2031</v>
      </c>
      <c r="H3800" s="216">
        <v>5.7729169168464489</v>
      </c>
      <c r="I3800" s="216">
        <v>6.3671704342510793</v>
      </c>
      <c r="J3800" s="194">
        <f t="shared" si="296"/>
        <v>6.0700436755487637</v>
      </c>
      <c r="K3800" s="219">
        <f>InpC!$F$55*100</f>
        <v>0.15</v>
      </c>
      <c r="L3800" s="219">
        <f>InpC!$F$64*100</f>
        <v>0</v>
      </c>
      <c r="M3800" s="194">
        <f t="shared" si="297"/>
        <v>5.9200436755487633</v>
      </c>
      <c r="N3800" s="194">
        <f t="shared" si="298"/>
        <v>5.9200436755487633</v>
      </c>
    </row>
    <row r="3801" spans="5:14" x14ac:dyDescent="0.25">
      <c r="E3801" s="220">
        <f t="shared" si="299"/>
        <v>47686</v>
      </c>
      <c r="F3801" s="219">
        <f xml:space="preserve"> InpC!$F$28</f>
        <v>4</v>
      </c>
      <c r="G3801" s="217">
        <f t="shared" si="295"/>
        <v>2031</v>
      </c>
      <c r="H3801" s="216">
        <v>5.7729169168464489</v>
      </c>
      <c r="I3801" s="216">
        <v>6.3671704342510793</v>
      </c>
      <c r="J3801" s="194">
        <f t="shared" si="296"/>
        <v>6.0700436755487637</v>
      </c>
      <c r="K3801" s="219">
        <f>InpC!$F$55*100</f>
        <v>0.15</v>
      </c>
      <c r="L3801" s="219">
        <f>InpC!$F$64*100</f>
        <v>0</v>
      </c>
      <c r="M3801" s="194">
        <f t="shared" si="297"/>
        <v>5.9200436755487633</v>
      </c>
      <c r="N3801" s="194">
        <f t="shared" si="298"/>
        <v>5.9200436755487633</v>
      </c>
    </row>
    <row r="3802" spans="5:14" x14ac:dyDescent="0.25">
      <c r="E3802" s="220">
        <f t="shared" si="299"/>
        <v>47687</v>
      </c>
      <c r="F3802" s="219">
        <f xml:space="preserve"> InpC!$F$28</f>
        <v>4</v>
      </c>
      <c r="G3802" s="217">
        <f t="shared" si="295"/>
        <v>2031</v>
      </c>
      <c r="H3802" s="216">
        <v>5.7729169168464489</v>
      </c>
      <c r="I3802" s="216">
        <v>6.3671704342510793</v>
      </c>
      <c r="J3802" s="194">
        <f t="shared" si="296"/>
        <v>6.0700436755487637</v>
      </c>
      <c r="K3802" s="219">
        <f>InpC!$F$55*100</f>
        <v>0.15</v>
      </c>
      <c r="L3802" s="219">
        <f>InpC!$F$64*100</f>
        <v>0</v>
      </c>
      <c r="M3802" s="194">
        <f t="shared" si="297"/>
        <v>5.9200436755487633</v>
      </c>
      <c r="N3802" s="194">
        <f t="shared" si="298"/>
        <v>5.9200436755487633</v>
      </c>
    </row>
    <row r="3803" spans="5:14" x14ac:dyDescent="0.25">
      <c r="E3803" s="220">
        <f t="shared" si="299"/>
        <v>47688</v>
      </c>
      <c r="F3803" s="219">
        <f xml:space="preserve"> InpC!$F$28</f>
        <v>4</v>
      </c>
      <c r="G3803" s="217">
        <f t="shared" si="295"/>
        <v>2031</v>
      </c>
      <c r="H3803" s="216">
        <v>5.7729169168464489</v>
      </c>
      <c r="I3803" s="216">
        <v>6.3671704342510793</v>
      </c>
      <c r="J3803" s="194">
        <f t="shared" si="296"/>
        <v>6.0700436755487637</v>
      </c>
      <c r="K3803" s="219">
        <f>InpC!$F$55*100</f>
        <v>0.15</v>
      </c>
      <c r="L3803" s="219">
        <f>InpC!$F$64*100</f>
        <v>0</v>
      </c>
      <c r="M3803" s="194">
        <f t="shared" si="297"/>
        <v>5.9200436755487633</v>
      </c>
      <c r="N3803" s="194">
        <f t="shared" si="298"/>
        <v>5.9200436755487633</v>
      </c>
    </row>
    <row r="3804" spans="5:14" x14ac:dyDescent="0.25">
      <c r="E3804" s="220">
        <f t="shared" si="299"/>
        <v>47689</v>
      </c>
      <c r="F3804" s="219">
        <f xml:space="preserve"> InpC!$F$28</f>
        <v>4</v>
      </c>
      <c r="G3804" s="217">
        <f t="shared" si="295"/>
        <v>2031</v>
      </c>
      <c r="H3804" s="216">
        <v>5.7729169168464489</v>
      </c>
      <c r="I3804" s="216">
        <v>6.3671704342510793</v>
      </c>
      <c r="J3804" s="194">
        <f t="shared" si="296"/>
        <v>6.0700436755487637</v>
      </c>
      <c r="K3804" s="219">
        <f>InpC!$F$55*100</f>
        <v>0.15</v>
      </c>
      <c r="L3804" s="219">
        <f>InpC!$F$64*100</f>
        <v>0</v>
      </c>
      <c r="M3804" s="194">
        <f t="shared" si="297"/>
        <v>5.9200436755487633</v>
      </c>
      <c r="N3804" s="194">
        <f t="shared" si="298"/>
        <v>5.9200436755487633</v>
      </c>
    </row>
    <row r="3805" spans="5:14" x14ac:dyDescent="0.25">
      <c r="E3805" s="220">
        <f t="shared" si="299"/>
        <v>47690</v>
      </c>
      <c r="F3805" s="219">
        <f xml:space="preserve"> InpC!$F$28</f>
        <v>4</v>
      </c>
      <c r="G3805" s="217">
        <f t="shared" si="295"/>
        <v>2031</v>
      </c>
      <c r="H3805" s="216">
        <v>5.7729169168464489</v>
      </c>
      <c r="I3805" s="216">
        <v>6.3671704342510793</v>
      </c>
      <c r="J3805" s="194">
        <f t="shared" si="296"/>
        <v>6.0700436755487637</v>
      </c>
      <c r="K3805" s="219">
        <f>InpC!$F$55*100</f>
        <v>0.15</v>
      </c>
      <c r="L3805" s="219">
        <f>InpC!$F$64*100</f>
        <v>0</v>
      </c>
      <c r="M3805" s="194">
        <f t="shared" si="297"/>
        <v>5.9200436755487633</v>
      </c>
      <c r="N3805" s="194">
        <f t="shared" si="298"/>
        <v>5.9200436755487633</v>
      </c>
    </row>
    <row r="3806" spans="5:14" x14ac:dyDescent="0.25">
      <c r="E3806" s="220">
        <f t="shared" si="299"/>
        <v>47693</v>
      </c>
      <c r="F3806" s="219">
        <f xml:space="preserve"> InpC!$F$28</f>
        <v>4</v>
      </c>
      <c r="G3806" s="217">
        <f t="shared" si="295"/>
        <v>2031</v>
      </c>
      <c r="H3806" s="216">
        <v>5.7729169168464489</v>
      </c>
      <c r="I3806" s="216">
        <v>6.3671704342510793</v>
      </c>
      <c r="J3806" s="194">
        <f t="shared" si="296"/>
        <v>6.0700436755487637</v>
      </c>
      <c r="K3806" s="219">
        <f>InpC!$F$55*100</f>
        <v>0.15</v>
      </c>
      <c r="L3806" s="219">
        <f>InpC!$F$64*100</f>
        <v>0</v>
      </c>
      <c r="M3806" s="194">
        <f t="shared" si="297"/>
        <v>5.9200436755487633</v>
      </c>
      <c r="N3806" s="194">
        <f t="shared" si="298"/>
        <v>5.9200436755487633</v>
      </c>
    </row>
    <row r="3807" spans="5:14" x14ac:dyDescent="0.25">
      <c r="E3807" s="220">
        <f t="shared" si="299"/>
        <v>47694</v>
      </c>
      <c r="F3807" s="219">
        <f xml:space="preserve"> InpC!$F$28</f>
        <v>4</v>
      </c>
      <c r="G3807" s="217">
        <f t="shared" si="295"/>
        <v>2031</v>
      </c>
      <c r="H3807" s="216">
        <v>5.7729169168464489</v>
      </c>
      <c r="I3807" s="216">
        <v>6.3671704342510793</v>
      </c>
      <c r="J3807" s="194">
        <f t="shared" si="296"/>
        <v>6.0700436755487637</v>
      </c>
      <c r="K3807" s="219">
        <f>InpC!$F$55*100</f>
        <v>0.15</v>
      </c>
      <c r="L3807" s="219">
        <f>InpC!$F$64*100</f>
        <v>0</v>
      </c>
      <c r="M3807" s="194">
        <f t="shared" si="297"/>
        <v>5.9200436755487633</v>
      </c>
      <c r="N3807" s="194">
        <f t="shared" si="298"/>
        <v>5.9200436755487633</v>
      </c>
    </row>
    <row r="3808" spans="5:14" x14ac:dyDescent="0.25">
      <c r="E3808" s="220">
        <f t="shared" si="299"/>
        <v>47695</v>
      </c>
      <c r="F3808" s="219">
        <f xml:space="preserve"> InpC!$F$28</f>
        <v>4</v>
      </c>
      <c r="G3808" s="217">
        <f t="shared" si="295"/>
        <v>2031</v>
      </c>
      <c r="H3808" s="216">
        <v>5.7729169168464489</v>
      </c>
      <c r="I3808" s="216">
        <v>6.3671704342510793</v>
      </c>
      <c r="J3808" s="194">
        <f t="shared" si="296"/>
        <v>6.0700436755487637</v>
      </c>
      <c r="K3808" s="219">
        <f>InpC!$F$55*100</f>
        <v>0.15</v>
      </c>
      <c r="L3808" s="219">
        <f>InpC!$F$64*100</f>
        <v>0</v>
      </c>
      <c r="M3808" s="194">
        <f t="shared" si="297"/>
        <v>5.9200436755487633</v>
      </c>
      <c r="N3808" s="194">
        <f t="shared" si="298"/>
        <v>5.9200436755487633</v>
      </c>
    </row>
    <row r="3809" spans="5:14" x14ac:dyDescent="0.25">
      <c r="E3809" s="220">
        <f t="shared" si="299"/>
        <v>47696</v>
      </c>
      <c r="F3809" s="219">
        <f xml:space="preserve"> InpC!$F$28</f>
        <v>4</v>
      </c>
      <c r="G3809" s="217">
        <f t="shared" si="295"/>
        <v>2031</v>
      </c>
      <c r="H3809" s="216">
        <v>5.7729169168464489</v>
      </c>
      <c r="I3809" s="216">
        <v>6.3671704342510793</v>
      </c>
      <c r="J3809" s="194">
        <f t="shared" si="296"/>
        <v>6.0700436755487637</v>
      </c>
      <c r="K3809" s="219">
        <f>InpC!$F$55*100</f>
        <v>0.15</v>
      </c>
      <c r="L3809" s="219">
        <f>InpC!$F$64*100</f>
        <v>0</v>
      </c>
      <c r="M3809" s="194">
        <f t="shared" si="297"/>
        <v>5.9200436755487633</v>
      </c>
      <c r="N3809" s="194">
        <f t="shared" si="298"/>
        <v>5.9200436755487633</v>
      </c>
    </row>
    <row r="3810" spans="5:14" x14ac:dyDescent="0.25">
      <c r="E3810" s="220">
        <f t="shared" si="299"/>
        <v>47697</v>
      </c>
      <c r="F3810" s="219">
        <f xml:space="preserve"> InpC!$F$28</f>
        <v>4</v>
      </c>
      <c r="G3810" s="217">
        <f t="shared" si="295"/>
        <v>2031</v>
      </c>
      <c r="H3810" s="216">
        <v>5.7729169168464489</v>
      </c>
      <c r="I3810" s="216">
        <v>6.3671704342510793</v>
      </c>
      <c r="J3810" s="194">
        <f t="shared" si="296"/>
        <v>6.0700436755487637</v>
      </c>
      <c r="K3810" s="219">
        <f>InpC!$F$55*100</f>
        <v>0.15</v>
      </c>
      <c r="L3810" s="219">
        <f>InpC!$F$64*100</f>
        <v>0</v>
      </c>
      <c r="M3810" s="194">
        <f t="shared" si="297"/>
        <v>5.9200436755487633</v>
      </c>
      <c r="N3810" s="194">
        <f t="shared" si="298"/>
        <v>5.9200436755487633</v>
      </c>
    </row>
    <row r="3811" spans="5:14" x14ac:dyDescent="0.25">
      <c r="E3811" s="220">
        <f t="shared" si="299"/>
        <v>47700</v>
      </c>
      <c r="F3811" s="219">
        <f xml:space="preserve"> InpC!$F$28</f>
        <v>4</v>
      </c>
      <c r="G3811" s="217">
        <f t="shared" si="295"/>
        <v>2031</v>
      </c>
      <c r="H3811" s="216">
        <v>5.7729169168464489</v>
      </c>
      <c r="I3811" s="216">
        <v>6.3671704342510793</v>
      </c>
      <c r="J3811" s="194">
        <f t="shared" si="296"/>
        <v>6.0700436755487637</v>
      </c>
      <c r="K3811" s="219">
        <f>InpC!$F$55*100</f>
        <v>0.15</v>
      </c>
      <c r="L3811" s="219">
        <f>InpC!$F$64*100</f>
        <v>0</v>
      </c>
      <c r="M3811" s="194">
        <f t="shared" si="297"/>
        <v>5.9200436755487633</v>
      </c>
      <c r="N3811" s="194">
        <f t="shared" si="298"/>
        <v>5.9200436755487633</v>
      </c>
    </row>
    <row r="3812" spans="5:14" x14ac:dyDescent="0.25">
      <c r="E3812" s="220">
        <f t="shared" si="299"/>
        <v>47701</v>
      </c>
      <c r="F3812" s="219">
        <f xml:space="preserve"> InpC!$F$28</f>
        <v>4</v>
      </c>
      <c r="G3812" s="217">
        <f t="shared" si="295"/>
        <v>2031</v>
      </c>
      <c r="H3812" s="216">
        <v>5.7729169168464489</v>
      </c>
      <c r="I3812" s="216">
        <v>6.3671704342510793</v>
      </c>
      <c r="J3812" s="194">
        <f t="shared" si="296"/>
        <v>6.0700436755487637</v>
      </c>
      <c r="K3812" s="219">
        <f>InpC!$F$55*100</f>
        <v>0.15</v>
      </c>
      <c r="L3812" s="219">
        <f>InpC!$F$64*100</f>
        <v>0</v>
      </c>
      <c r="M3812" s="194">
        <f t="shared" si="297"/>
        <v>5.9200436755487633</v>
      </c>
      <c r="N3812" s="194">
        <f t="shared" si="298"/>
        <v>5.9200436755487633</v>
      </c>
    </row>
    <row r="3813" spans="5:14" x14ac:dyDescent="0.25">
      <c r="E3813" s="220">
        <f t="shared" si="299"/>
        <v>47702</v>
      </c>
      <c r="F3813" s="219">
        <f xml:space="preserve"> InpC!$F$28</f>
        <v>4</v>
      </c>
      <c r="G3813" s="217">
        <f t="shared" si="295"/>
        <v>2031</v>
      </c>
      <c r="H3813" s="216">
        <v>5.7729169168464489</v>
      </c>
      <c r="I3813" s="216">
        <v>6.3671704342510793</v>
      </c>
      <c r="J3813" s="194">
        <f t="shared" si="296"/>
        <v>6.0700436755487637</v>
      </c>
      <c r="K3813" s="219">
        <f>InpC!$F$55*100</f>
        <v>0.15</v>
      </c>
      <c r="L3813" s="219">
        <f>InpC!$F$64*100</f>
        <v>0</v>
      </c>
      <c r="M3813" s="194">
        <f t="shared" si="297"/>
        <v>5.9200436755487633</v>
      </c>
      <c r="N3813" s="194">
        <f t="shared" si="298"/>
        <v>5.9200436755487633</v>
      </c>
    </row>
    <row r="3814" spans="5:14" x14ac:dyDescent="0.25">
      <c r="E3814" s="220">
        <f t="shared" si="299"/>
        <v>47703</v>
      </c>
      <c r="F3814" s="219">
        <f xml:space="preserve"> InpC!$F$28</f>
        <v>4</v>
      </c>
      <c r="G3814" s="217">
        <f t="shared" si="295"/>
        <v>2031</v>
      </c>
      <c r="H3814" s="216">
        <v>5.7729169168464489</v>
      </c>
      <c r="I3814" s="216">
        <v>6.3671704342510793</v>
      </c>
      <c r="J3814" s="194">
        <f t="shared" si="296"/>
        <v>6.0700436755487637</v>
      </c>
      <c r="K3814" s="219">
        <f>InpC!$F$55*100</f>
        <v>0.15</v>
      </c>
      <c r="L3814" s="219">
        <f>InpC!$F$64*100</f>
        <v>0</v>
      </c>
      <c r="M3814" s="194">
        <f t="shared" si="297"/>
        <v>5.9200436755487633</v>
      </c>
      <c r="N3814" s="194">
        <f t="shared" si="298"/>
        <v>5.9200436755487633</v>
      </c>
    </row>
    <row r="3815" spans="5:14" x14ac:dyDescent="0.25">
      <c r="E3815" s="220">
        <f t="shared" si="299"/>
        <v>47704</v>
      </c>
      <c r="F3815" s="219">
        <f xml:space="preserve"> InpC!$F$28</f>
        <v>4</v>
      </c>
      <c r="G3815" s="217">
        <f t="shared" si="295"/>
        <v>2031</v>
      </c>
      <c r="H3815" s="216">
        <v>5.7729169168464489</v>
      </c>
      <c r="I3815" s="216">
        <v>6.3671704342510793</v>
      </c>
      <c r="J3815" s="194">
        <f t="shared" si="296"/>
        <v>6.0700436755487637</v>
      </c>
      <c r="K3815" s="219">
        <f>InpC!$F$55*100</f>
        <v>0.15</v>
      </c>
      <c r="L3815" s="219">
        <f>InpC!$F$64*100</f>
        <v>0</v>
      </c>
      <c r="M3815" s="194">
        <f t="shared" si="297"/>
        <v>5.9200436755487633</v>
      </c>
      <c r="N3815" s="194">
        <f t="shared" si="298"/>
        <v>5.9200436755487633</v>
      </c>
    </row>
    <row r="3816" spans="5:14" x14ac:dyDescent="0.25">
      <c r="E3816" s="220">
        <f t="shared" si="299"/>
        <v>47707</v>
      </c>
      <c r="F3816" s="219">
        <f xml:space="preserve"> InpC!$F$28</f>
        <v>4</v>
      </c>
      <c r="G3816" s="217">
        <f t="shared" si="295"/>
        <v>2031</v>
      </c>
      <c r="H3816" s="216">
        <v>5.7729169168464489</v>
      </c>
      <c r="I3816" s="216">
        <v>6.3671704342510793</v>
      </c>
      <c r="J3816" s="194">
        <f t="shared" si="296"/>
        <v>6.0700436755487637</v>
      </c>
      <c r="K3816" s="219">
        <f>InpC!$F$55*100</f>
        <v>0.15</v>
      </c>
      <c r="L3816" s="219">
        <f>InpC!$F$64*100</f>
        <v>0</v>
      </c>
      <c r="M3816" s="194">
        <f t="shared" si="297"/>
        <v>5.9200436755487633</v>
      </c>
      <c r="N3816" s="194">
        <f t="shared" si="298"/>
        <v>5.9200436755487633</v>
      </c>
    </row>
    <row r="3817" spans="5:14" x14ac:dyDescent="0.25">
      <c r="E3817" s="220">
        <f t="shared" si="299"/>
        <v>47708</v>
      </c>
      <c r="F3817" s="219">
        <f xml:space="preserve"> InpC!$F$28</f>
        <v>4</v>
      </c>
      <c r="G3817" s="217">
        <f t="shared" si="295"/>
        <v>2031</v>
      </c>
      <c r="H3817" s="216">
        <v>5.7729169168464489</v>
      </c>
      <c r="I3817" s="216">
        <v>6.3671704342510793</v>
      </c>
      <c r="J3817" s="194">
        <f t="shared" si="296"/>
        <v>6.0700436755487637</v>
      </c>
      <c r="K3817" s="219">
        <f>InpC!$F$55*100</f>
        <v>0.15</v>
      </c>
      <c r="L3817" s="219">
        <f>InpC!$F$64*100</f>
        <v>0</v>
      </c>
      <c r="M3817" s="194">
        <f t="shared" si="297"/>
        <v>5.9200436755487633</v>
      </c>
      <c r="N3817" s="194">
        <f t="shared" si="298"/>
        <v>5.9200436755487633</v>
      </c>
    </row>
    <row r="3818" spans="5:14" x14ac:dyDescent="0.25">
      <c r="E3818" s="220">
        <f t="shared" si="299"/>
        <v>47709</v>
      </c>
      <c r="F3818" s="219">
        <f xml:space="preserve"> InpC!$F$28</f>
        <v>4</v>
      </c>
      <c r="G3818" s="217">
        <f t="shared" si="295"/>
        <v>2031</v>
      </c>
      <c r="H3818" s="216">
        <v>5.7729169168464489</v>
      </c>
      <c r="I3818" s="216">
        <v>6.3671704342510793</v>
      </c>
      <c r="J3818" s="194">
        <f t="shared" si="296"/>
        <v>6.0700436755487637</v>
      </c>
      <c r="K3818" s="219">
        <f>InpC!$F$55*100</f>
        <v>0.15</v>
      </c>
      <c r="L3818" s="219">
        <f>InpC!$F$64*100</f>
        <v>0</v>
      </c>
      <c r="M3818" s="194">
        <f t="shared" si="297"/>
        <v>5.9200436755487633</v>
      </c>
      <c r="N3818" s="194">
        <f t="shared" si="298"/>
        <v>5.9200436755487633</v>
      </c>
    </row>
    <row r="3819" spans="5:14" x14ac:dyDescent="0.25">
      <c r="E3819" s="220">
        <f t="shared" si="299"/>
        <v>47710</v>
      </c>
      <c r="F3819" s="219">
        <f xml:space="preserve"> InpC!$F$28</f>
        <v>4</v>
      </c>
      <c r="G3819" s="217">
        <f t="shared" si="295"/>
        <v>2031</v>
      </c>
      <c r="H3819" s="216">
        <v>5.7729169168464489</v>
      </c>
      <c r="I3819" s="216">
        <v>6.3671704342510793</v>
      </c>
      <c r="J3819" s="194">
        <f t="shared" si="296"/>
        <v>6.0700436755487637</v>
      </c>
      <c r="K3819" s="219">
        <f>InpC!$F$55*100</f>
        <v>0.15</v>
      </c>
      <c r="L3819" s="219">
        <f>InpC!$F$64*100</f>
        <v>0</v>
      </c>
      <c r="M3819" s="194">
        <f t="shared" si="297"/>
        <v>5.9200436755487633</v>
      </c>
      <c r="N3819" s="194">
        <f t="shared" si="298"/>
        <v>5.9200436755487633</v>
      </c>
    </row>
    <row r="3820" spans="5:14" x14ac:dyDescent="0.25">
      <c r="E3820" s="220">
        <f t="shared" si="299"/>
        <v>47711</v>
      </c>
      <c r="F3820" s="219">
        <f xml:space="preserve"> InpC!$F$28</f>
        <v>4</v>
      </c>
      <c r="G3820" s="217">
        <f t="shared" si="295"/>
        <v>2031</v>
      </c>
      <c r="H3820" s="216">
        <v>5.7729169168464489</v>
      </c>
      <c r="I3820" s="216">
        <v>6.3671704342510793</v>
      </c>
      <c r="J3820" s="194">
        <f t="shared" si="296"/>
        <v>6.0700436755487637</v>
      </c>
      <c r="K3820" s="219">
        <f>InpC!$F$55*100</f>
        <v>0.15</v>
      </c>
      <c r="L3820" s="219">
        <f>InpC!$F$64*100</f>
        <v>0</v>
      </c>
      <c r="M3820" s="194">
        <f t="shared" si="297"/>
        <v>5.9200436755487633</v>
      </c>
      <c r="N3820" s="194">
        <f t="shared" si="298"/>
        <v>5.9200436755487633</v>
      </c>
    </row>
    <row r="3821" spans="5:14" x14ac:dyDescent="0.25">
      <c r="E3821" s="220">
        <f t="shared" si="299"/>
        <v>47714</v>
      </c>
      <c r="F3821" s="219">
        <f xml:space="preserve"> InpC!$F$28</f>
        <v>4</v>
      </c>
      <c r="G3821" s="217">
        <f t="shared" si="295"/>
        <v>2031</v>
      </c>
      <c r="H3821" s="216">
        <v>5.7729169168464489</v>
      </c>
      <c r="I3821" s="216">
        <v>6.3671704342510793</v>
      </c>
      <c r="J3821" s="194">
        <f t="shared" si="296"/>
        <v>6.0700436755487637</v>
      </c>
      <c r="K3821" s="219">
        <f>InpC!$F$55*100</f>
        <v>0.15</v>
      </c>
      <c r="L3821" s="219">
        <f>InpC!$F$64*100</f>
        <v>0</v>
      </c>
      <c r="M3821" s="194">
        <f t="shared" si="297"/>
        <v>5.9200436755487633</v>
      </c>
      <c r="N3821" s="194">
        <f t="shared" si="298"/>
        <v>5.9200436755487633</v>
      </c>
    </row>
    <row r="3822" spans="5:14" x14ac:dyDescent="0.25">
      <c r="E3822" s="220">
        <f t="shared" si="299"/>
        <v>47715</v>
      </c>
      <c r="F3822" s="219">
        <f xml:space="preserve"> InpC!$F$28</f>
        <v>4</v>
      </c>
      <c r="G3822" s="217">
        <f t="shared" si="295"/>
        <v>2031</v>
      </c>
      <c r="H3822" s="216">
        <v>5.7729169168464489</v>
      </c>
      <c r="I3822" s="216">
        <v>6.3671704342510793</v>
      </c>
      <c r="J3822" s="194">
        <f t="shared" si="296"/>
        <v>6.0700436755487637</v>
      </c>
      <c r="K3822" s="219">
        <f>InpC!$F$55*100</f>
        <v>0.15</v>
      </c>
      <c r="L3822" s="219">
        <f>InpC!$F$64*100</f>
        <v>0</v>
      </c>
      <c r="M3822" s="194">
        <f t="shared" si="297"/>
        <v>5.9200436755487633</v>
      </c>
      <c r="N3822" s="194">
        <f t="shared" si="298"/>
        <v>5.9200436755487633</v>
      </c>
    </row>
    <row r="3823" spans="5:14" x14ac:dyDescent="0.25">
      <c r="E3823" s="220">
        <f t="shared" si="299"/>
        <v>47716</v>
      </c>
      <c r="F3823" s="219">
        <f xml:space="preserve"> InpC!$F$28</f>
        <v>4</v>
      </c>
      <c r="G3823" s="217">
        <f t="shared" si="295"/>
        <v>2031</v>
      </c>
      <c r="H3823" s="216">
        <v>5.7729169168464489</v>
      </c>
      <c r="I3823" s="216">
        <v>6.3671704342510793</v>
      </c>
      <c r="J3823" s="194">
        <f t="shared" si="296"/>
        <v>6.0700436755487637</v>
      </c>
      <c r="K3823" s="219">
        <f>InpC!$F$55*100</f>
        <v>0.15</v>
      </c>
      <c r="L3823" s="219">
        <f>InpC!$F$64*100</f>
        <v>0</v>
      </c>
      <c r="M3823" s="194">
        <f t="shared" si="297"/>
        <v>5.9200436755487633</v>
      </c>
      <c r="N3823" s="194">
        <f t="shared" si="298"/>
        <v>5.9200436755487633</v>
      </c>
    </row>
    <row r="3824" spans="5:14" x14ac:dyDescent="0.25">
      <c r="E3824" s="220">
        <f t="shared" si="299"/>
        <v>47717</v>
      </c>
      <c r="F3824" s="219">
        <f xml:space="preserve"> InpC!$F$28</f>
        <v>4</v>
      </c>
      <c r="G3824" s="217">
        <f t="shared" si="295"/>
        <v>2031</v>
      </c>
      <c r="H3824" s="216">
        <v>5.7729169168464489</v>
      </c>
      <c r="I3824" s="216">
        <v>6.3671704342510793</v>
      </c>
      <c r="J3824" s="194">
        <f t="shared" si="296"/>
        <v>6.0700436755487637</v>
      </c>
      <c r="K3824" s="219">
        <f>InpC!$F$55*100</f>
        <v>0.15</v>
      </c>
      <c r="L3824" s="219">
        <f>InpC!$F$64*100</f>
        <v>0</v>
      </c>
      <c r="M3824" s="194">
        <f t="shared" si="297"/>
        <v>5.9200436755487633</v>
      </c>
      <c r="N3824" s="194">
        <f t="shared" si="298"/>
        <v>5.9200436755487633</v>
      </c>
    </row>
    <row r="3825" spans="5:14" x14ac:dyDescent="0.25">
      <c r="E3825" s="220">
        <f t="shared" si="299"/>
        <v>47718</v>
      </c>
      <c r="F3825" s="219">
        <f xml:space="preserve"> InpC!$F$28</f>
        <v>4</v>
      </c>
      <c r="G3825" s="217">
        <f t="shared" si="295"/>
        <v>2031</v>
      </c>
      <c r="H3825" s="216">
        <v>5.7729169168464489</v>
      </c>
      <c r="I3825" s="216">
        <v>6.3671704342510793</v>
      </c>
      <c r="J3825" s="194">
        <f t="shared" si="296"/>
        <v>6.0700436755487637</v>
      </c>
      <c r="K3825" s="219">
        <f>InpC!$F$55*100</f>
        <v>0.15</v>
      </c>
      <c r="L3825" s="219">
        <f>InpC!$F$64*100</f>
        <v>0</v>
      </c>
      <c r="M3825" s="194">
        <f t="shared" si="297"/>
        <v>5.9200436755487633</v>
      </c>
      <c r="N3825" s="194">
        <f t="shared" si="298"/>
        <v>5.9200436755487633</v>
      </c>
    </row>
    <row r="3826" spans="5:14" x14ac:dyDescent="0.25">
      <c r="E3826" s="220">
        <f t="shared" si="299"/>
        <v>47721</v>
      </c>
      <c r="F3826" s="219">
        <f xml:space="preserve"> InpC!$F$28</f>
        <v>4</v>
      </c>
      <c r="G3826" s="217">
        <f t="shared" si="295"/>
        <v>2031</v>
      </c>
      <c r="H3826" s="216">
        <v>5.7729169168464489</v>
      </c>
      <c r="I3826" s="216">
        <v>6.3671704342510793</v>
      </c>
      <c r="J3826" s="194">
        <f t="shared" si="296"/>
        <v>6.0700436755487637</v>
      </c>
      <c r="K3826" s="219">
        <f>InpC!$F$55*100</f>
        <v>0.15</v>
      </c>
      <c r="L3826" s="219">
        <f>InpC!$F$64*100</f>
        <v>0</v>
      </c>
      <c r="M3826" s="194">
        <f t="shared" si="297"/>
        <v>5.9200436755487633</v>
      </c>
      <c r="N3826" s="194">
        <f t="shared" si="298"/>
        <v>5.9200436755487633</v>
      </c>
    </row>
    <row r="3827" spans="5:14" x14ac:dyDescent="0.25">
      <c r="E3827" s="220">
        <f t="shared" si="299"/>
        <v>47722</v>
      </c>
      <c r="F3827" s="219">
        <f xml:space="preserve"> InpC!$F$28</f>
        <v>4</v>
      </c>
      <c r="G3827" s="217">
        <f t="shared" si="295"/>
        <v>2031</v>
      </c>
      <c r="H3827" s="216">
        <v>5.7729169168464489</v>
      </c>
      <c r="I3827" s="216">
        <v>6.3671704342510793</v>
      </c>
      <c r="J3827" s="194">
        <f t="shared" si="296"/>
        <v>6.0700436755487637</v>
      </c>
      <c r="K3827" s="219">
        <f>InpC!$F$55*100</f>
        <v>0.15</v>
      </c>
      <c r="L3827" s="219">
        <f>InpC!$F$64*100</f>
        <v>0</v>
      </c>
      <c r="M3827" s="194">
        <f t="shared" si="297"/>
        <v>5.9200436755487633</v>
      </c>
      <c r="N3827" s="194">
        <f t="shared" si="298"/>
        <v>5.9200436755487633</v>
      </c>
    </row>
    <row r="3828" spans="5:14" x14ac:dyDescent="0.25">
      <c r="E3828" s="220">
        <f t="shared" si="299"/>
        <v>47723</v>
      </c>
      <c r="F3828" s="219">
        <f xml:space="preserve"> InpC!$F$28</f>
        <v>4</v>
      </c>
      <c r="G3828" s="217">
        <f t="shared" si="295"/>
        <v>2031</v>
      </c>
      <c r="H3828" s="216">
        <v>5.7729169168464489</v>
      </c>
      <c r="I3828" s="216">
        <v>6.3671704342510793</v>
      </c>
      <c r="J3828" s="194">
        <f t="shared" si="296"/>
        <v>6.0700436755487637</v>
      </c>
      <c r="K3828" s="219">
        <f>InpC!$F$55*100</f>
        <v>0.15</v>
      </c>
      <c r="L3828" s="219">
        <f>InpC!$F$64*100</f>
        <v>0</v>
      </c>
      <c r="M3828" s="194">
        <f t="shared" si="297"/>
        <v>5.9200436755487633</v>
      </c>
      <c r="N3828" s="194">
        <f t="shared" si="298"/>
        <v>5.9200436755487633</v>
      </c>
    </row>
    <row r="3829" spans="5:14" x14ac:dyDescent="0.25">
      <c r="E3829" s="220">
        <f t="shared" si="299"/>
        <v>47724</v>
      </c>
      <c r="F3829" s="219">
        <f xml:space="preserve"> InpC!$F$28</f>
        <v>4</v>
      </c>
      <c r="G3829" s="217">
        <f t="shared" si="295"/>
        <v>2031</v>
      </c>
      <c r="H3829" s="216">
        <v>5.7729169168464489</v>
      </c>
      <c r="I3829" s="216">
        <v>6.3671704342510793</v>
      </c>
      <c r="J3829" s="194">
        <f t="shared" si="296"/>
        <v>6.0700436755487637</v>
      </c>
      <c r="K3829" s="219">
        <f>InpC!$F$55*100</f>
        <v>0.15</v>
      </c>
      <c r="L3829" s="219">
        <f>InpC!$F$64*100</f>
        <v>0</v>
      </c>
      <c r="M3829" s="194">
        <f t="shared" si="297"/>
        <v>5.9200436755487633</v>
      </c>
      <c r="N3829" s="194">
        <f t="shared" si="298"/>
        <v>5.9200436755487633</v>
      </c>
    </row>
    <row r="3830" spans="5:14" x14ac:dyDescent="0.25">
      <c r="E3830" s="220">
        <f t="shared" si="299"/>
        <v>47725</v>
      </c>
      <c r="F3830" s="219">
        <f xml:space="preserve"> InpC!$F$28</f>
        <v>4</v>
      </c>
      <c r="G3830" s="217">
        <f t="shared" si="295"/>
        <v>2031</v>
      </c>
      <c r="H3830" s="216">
        <v>5.7729169168464489</v>
      </c>
      <c r="I3830" s="216">
        <v>6.3671704342510793</v>
      </c>
      <c r="J3830" s="194">
        <f t="shared" si="296"/>
        <v>6.0700436755487637</v>
      </c>
      <c r="K3830" s="219">
        <f>InpC!$F$55*100</f>
        <v>0.15</v>
      </c>
      <c r="L3830" s="219">
        <f>InpC!$F$64*100</f>
        <v>0</v>
      </c>
      <c r="M3830" s="194">
        <f t="shared" si="297"/>
        <v>5.9200436755487633</v>
      </c>
      <c r="N3830" s="194">
        <f t="shared" si="298"/>
        <v>5.9200436755487633</v>
      </c>
    </row>
    <row r="3831" spans="5:14" x14ac:dyDescent="0.25">
      <c r="E3831" s="220">
        <f t="shared" si="299"/>
        <v>47728</v>
      </c>
      <c r="F3831" s="219">
        <f xml:space="preserve"> InpC!$F$28</f>
        <v>4</v>
      </c>
      <c r="G3831" s="217">
        <f t="shared" si="295"/>
        <v>2031</v>
      </c>
      <c r="H3831" s="216">
        <v>5.7729169168464489</v>
      </c>
      <c r="I3831" s="216">
        <v>6.3671704342510793</v>
      </c>
      <c r="J3831" s="194">
        <f t="shared" si="296"/>
        <v>6.0700436755487637</v>
      </c>
      <c r="K3831" s="219">
        <f>InpC!$F$55*100</f>
        <v>0.15</v>
      </c>
      <c r="L3831" s="219">
        <f>InpC!$F$64*100</f>
        <v>0</v>
      </c>
      <c r="M3831" s="194">
        <f t="shared" si="297"/>
        <v>5.9200436755487633</v>
      </c>
      <c r="N3831" s="194">
        <f t="shared" si="298"/>
        <v>5.9200436755487633</v>
      </c>
    </row>
    <row r="3832" spans="5:14" x14ac:dyDescent="0.25">
      <c r="E3832" s="220">
        <f t="shared" si="299"/>
        <v>47729</v>
      </c>
      <c r="F3832" s="219">
        <f xml:space="preserve"> InpC!$F$28</f>
        <v>4</v>
      </c>
      <c r="G3832" s="217">
        <f t="shared" si="295"/>
        <v>2031</v>
      </c>
      <c r="H3832" s="216">
        <v>5.7729169168464489</v>
      </c>
      <c r="I3832" s="216">
        <v>6.3671704342510793</v>
      </c>
      <c r="J3832" s="194">
        <f t="shared" si="296"/>
        <v>6.0700436755487637</v>
      </c>
      <c r="K3832" s="219">
        <f>InpC!$F$55*100</f>
        <v>0.15</v>
      </c>
      <c r="L3832" s="219">
        <f>InpC!$F$64*100</f>
        <v>0</v>
      </c>
      <c r="M3832" s="194">
        <f t="shared" si="297"/>
        <v>5.9200436755487633</v>
      </c>
      <c r="N3832" s="194">
        <f t="shared" si="298"/>
        <v>5.9200436755487633</v>
      </c>
    </row>
    <row r="3833" spans="5:14" x14ac:dyDescent="0.25">
      <c r="E3833" s="220">
        <f t="shared" si="299"/>
        <v>47730</v>
      </c>
      <c r="F3833" s="219">
        <f xml:space="preserve"> InpC!$F$28</f>
        <v>4</v>
      </c>
      <c r="G3833" s="217">
        <f t="shared" si="295"/>
        <v>2031</v>
      </c>
      <c r="H3833" s="216">
        <v>5.7729169168464489</v>
      </c>
      <c r="I3833" s="216">
        <v>6.3671704342510793</v>
      </c>
      <c r="J3833" s="194">
        <f t="shared" si="296"/>
        <v>6.0700436755487637</v>
      </c>
      <c r="K3833" s="219">
        <f>InpC!$F$55*100</f>
        <v>0.15</v>
      </c>
      <c r="L3833" s="219">
        <f>InpC!$F$64*100</f>
        <v>0</v>
      </c>
      <c r="M3833" s="194">
        <f t="shared" si="297"/>
        <v>5.9200436755487633</v>
      </c>
      <c r="N3833" s="194">
        <f t="shared" si="298"/>
        <v>5.9200436755487633</v>
      </c>
    </row>
    <row r="3834" spans="5:14" x14ac:dyDescent="0.25">
      <c r="E3834" s="220">
        <f t="shared" si="299"/>
        <v>47731</v>
      </c>
      <c r="F3834" s="219">
        <f xml:space="preserve"> InpC!$F$28</f>
        <v>4</v>
      </c>
      <c r="G3834" s="217">
        <f t="shared" si="295"/>
        <v>2031</v>
      </c>
      <c r="H3834" s="216">
        <v>5.7729169168464489</v>
      </c>
      <c r="I3834" s="216">
        <v>6.3671704342510793</v>
      </c>
      <c r="J3834" s="194">
        <f t="shared" si="296"/>
        <v>6.0700436755487637</v>
      </c>
      <c r="K3834" s="219">
        <f>InpC!$F$55*100</f>
        <v>0.15</v>
      </c>
      <c r="L3834" s="219">
        <f>InpC!$F$64*100</f>
        <v>0</v>
      </c>
      <c r="M3834" s="194">
        <f t="shared" si="297"/>
        <v>5.9200436755487633</v>
      </c>
      <c r="N3834" s="194">
        <f t="shared" si="298"/>
        <v>5.9200436755487633</v>
      </c>
    </row>
    <row r="3835" spans="5:14" x14ac:dyDescent="0.25">
      <c r="E3835" s="220">
        <f t="shared" si="299"/>
        <v>47732</v>
      </c>
      <c r="F3835" s="219">
        <f xml:space="preserve"> InpC!$F$28</f>
        <v>4</v>
      </c>
      <c r="G3835" s="217">
        <f t="shared" si="295"/>
        <v>2031</v>
      </c>
      <c r="H3835" s="216">
        <v>5.7729169168464489</v>
      </c>
      <c r="I3835" s="216">
        <v>6.3671704342510793</v>
      </c>
      <c r="J3835" s="194">
        <f t="shared" si="296"/>
        <v>6.0700436755487637</v>
      </c>
      <c r="K3835" s="219">
        <f>InpC!$F$55*100</f>
        <v>0.15</v>
      </c>
      <c r="L3835" s="219">
        <f>InpC!$F$64*100</f>
        <v>0</v>
      </c>
      <c r="M3835" s="194">
        <f t="shared" si="297"/>
        <v>5.9200436755487633</v>
      </c>
      <c r="N3835" s="194">
        <f t="shared" si="298"/>
        <v>5.9200436755487633</v>
      </c>
    </row>
    <row r="3836" spans="5:14" x14ac:dyDescent="0.25">
      <c r="E3836" s="220">
        <f t="shared" si="299"/>
        <v>47735</v>
      </c>
      <c r="F3836" s="219">
        <f xml:space="preserve"> InpC!$F$28</f>
        <v>4</v>
      </c>
      <c r="G3836" s="217">
        <f t="shared" si="295"/>
        <v>2031</v>
      </c>
      <c r="H3836" s="216">
        <v>5.7729169168464489</v>
      </c>
      <c r="I3836" s="216">
        <v>6.3671704342510793</v>
      </c>
      <c r="J3836" s="194">
        <f t="shared" si="296"/>
        <v>6.0700436755487637</v>
      </c>
      <c r="K3836" s="219">
        <f>InpC!$F$55*100</f>
        <v>0.15</v>
      </c>
      <c r="L3836" s="219">
        <f>InpC!$F$64*100</f>
        <v>0</v>
      </c>
      <c r="M3836" s="194">
        <f t="shared" si="297"/>
        <v>5.9200436755487633</v>
      </c>
      <c r="N3836" s="194">
        <f t="shared" si="298"/>
        <v>5.9200436755487633</v>
      </c>
    </row>
    <row r="3837" spans="5:14" x14ac:dyDescent="0.25">
      <c r="E3837" s="220">
        <f t="shared" si="299"/>
        <v>47736</v>
      </c>
      <c r="F3837" s="219">
        <f xml:space="preserve"> InpC!$F$28</f>
        <v>4</v>
      </c>
      <c r="G3837" s="217">
        <f t="shared" si="295"/>
        <v>2031</v>
      </c>
      <c r="H3837" s="216">
        <v>5.7729169168464489</v>
      </c>
      <c r="I3837" s="216">
        <v>6.3671704342510793</v>
      </c>
      <c r="J3837" s="194">
        <f t="shared" si="296"/>
        <v>6.0700436755487637</v>
      </c>
      <c r="K3837" s="219">
        <f>InpC!$F$55*100</f>
        <v>0.15</v>
      </c>
      <c r="L3837" s="219">
        <f>InpC!$F$64*100</f>
        <v>0</v>
      </c>
      <c r="M3837" s="194">
        <f t="shared" si="297"/>
        <v>5.9200436755487633</v>
      </c>
      <c r="N3837" s="194">
        <f t="shared" si="298"/>
        <v>5.9200436755487633</v>
      </c>
    </row>
    <row r="3838" spans="5:14" x14ac:dyDescent="0.25">
      <c r="E3838" s="220">
        <f t="shared" si="299"/>
        <v>47737</v>
      </c>
      <c r="F3838" s="219">
        <f xml:space="preserve"> InpC!$F$28</f>
        <v>4</v>
      </c>
      <c r="G3838" s="217">
        <f t="shared" si="295"/>
        <v>2031</v>
      </c>
      <c r="H3838" s="216">
        <v>5.7729169168464489</v>
      </c>
      <c r="I3838" s="216">
        <v>6.3671704342510793</v>
      </c>
      <c r="J3838" s="194">
        <f t="shared" si="296"/>
        <v>6.0700436755487637</v>
      </c>
      <c r="K3838" s="219">
        <f>InpC!$F$55*100</f>
        <v>0.15</v>
      </c>
      <c r="L3838" s="219">
        <f>InpC!$F$64*100</f>
        <v>0</v>
      </c>
      <c r="M3838" s="194">
        <f t="shared" si="297"/>
        <v>5.9200436755487633</v>
      </c>
      <c r="N3838" s="194">
        <f t="shared" si="298"/>
        <v>5.9200436755487633</v>
      </c>
    </row>
    <row r="3839" spans="5:14" x14ac:dyDescent="0.25">
      <c r="E3839" s="220">
        <f t="shared" si="299"/>
        <v>47738</v>
      </c>
      <c r="F3839" s="219">
        <f xml:space="preserve"> InpC!$F$28</f>
        <v>4</v>
      </c>
      <c r="G3839" s="217">
        <f t="shared" si="295"/>
        <v>2031</v>
      </c>
      <c r="H3839" s="216">
        <v>5.7729169168464489</v>
      </c>
      <c r="I3839" s="216">
        <v>6.3671704342510793</v>
      </c>
      <c r="J3839" s="194">
        <f t="shared" si="296"/>
        <v>6.0700436755487637</v>
      </c>
      <c r="K3839" s="219">
        <f>InpC!$F$55*100</f>
        <v>0.15</v>
      </c>
      <c r="L3839" s="219">
        <f>InpC!$F$64*100</f>
        <v>0</v>
      </c>
      <c r="M3839" s="194">
        <f t="shared" si="297"/>
        <v>5.9200436755487633</v>
      </c>
      <c r="N3839" s="194">
        <f t="shared" si="298"/>
        <v>5.9200436755487633</v>
      </c>
    </row>
    <row r="3840" spans="5:14" x14ac:dyDescent="0.25">
      <c r="E3840" s="220">
        <f t="shared" si="299"/>
        <v>47739</v>
      </c>
      <c r="F3840" s="219">
        <f xml:space="preserve"> InpC!$F$28</f>
        <v>4</v>
      </c>
      <c r="G3840" s="217">
        <f t="shared" si="295"/>
        <v>2031</v>
      </c>
      <c r="H3840" s="216">
        <v>5.7729169168464489</v>
      </c>
      <c r="I3840" s="216">
        <v>6.3671704342510793</v>
      </c>
      <c r="J3840" s="194">
        <f t="shared" si="296"/>
        <v>6.0700436755487637</v>
      </c>
      <c r="K3840" s="219">
        <f>InpC!$F$55*100</f>
        <v>0.15</v>
      </c>
      <c r="L3840" s="219">
        <f>InpC!$F$64*100</f>
        <v>0</v>
      </c>
      <c r="M3840" s="194">
        <f t="shared" si="297"/>
        <v>5.9200436755487633</v>
      </c>
      <c r="N3840" s="194">
        <f t="shared" si="298"/>
        <v>5.9200436755487633</v>
      </c>
    </row>
    <row r="3841" spans="5:14" x14ac:dyDescent="0.25">
      <c r="E3841" s="220">
        <f t="shared" si="299"/>
        <v>47742</v>
      </c>
      <c r="F3841" s="219">
        <f xml:space="preserve"> InpC!$F$28</f>
        <v>4</v>
      </c>
      <c r="G3841" s="217">
        <f t="shared" si="295"/>
        <v>2031</v>
      </c>
      <c r="H3841" s="216">
        <v>5.7729169168464489</v>
      </c>
      <c r="I3841" s="216">
        <v>6.3671704342510793</v>
      </c>
      <c r="J3841" s="194">
        <f t="shared" si="296"/>
        <v>6.0700436755487637</v>
      </c>
      <c r="K3841" s="219">
        <f>InpC!$F$55*100</f>
        <v>0.15</v>
      </c>
      <c r="L3841" s="219">
        <f>InpC!$F$64*100</f>
        <v>0</v>
      </c>
      <c r="M3841" s="194">
        <f t="shared" si="297"/>
        <v>5.9200436755487633</v>
      </c>
      <c r="N3841" s="194">
        <f t="shared" si="298"/>
        <v>5.9200436755487633</v>
      </c>
    </row>
    <row r="3842" spans="5:14" x14ac:dyDescent="0.25">
      <c r="E3842" s="220">
        <f t="shared" si="299"/>
        <v>47743</v>
      </c>
      <c r="F3842" s="219">
        <f xml:space="preserve"> InpC!$F$28</f>
        <v>4</v>
      </c>
      <c r="G3842" s="217">
        <f t="shared" si="295"/>
        <v>2031</v>
      </c>
      <c r="H3842" s="216">
        <v>5.7729169168464489</v>
      </c>
      <c r="I3842" s="216">
        <v>6.3671704342510793</v>
      </c>
      <c r="J3842" s="194">
        <f t="shared" si="296"/>
        <v>6.0700436755487637</v>
      </c>
      <c r="K3842" s="219">
        <f>InpC!$F$55*100</f>
        <v>0.15</v>
      </c>
      <c r="L3842" s="219">
        <f>InpC!$F$64*100</f>
        <v>0</v>
      </c>
      <c r="M3842" s="194">
        <f t="shared" si="297"/>
        <v>5.9200436755487633</v>
      </c>
      <c r="N3842" s="194">
        <f t="shared" si="298"/>
        <v>5.9200436755487633</v>
      </c>
    </row>
    <row r="3843" spans="5:14" x14ac:dyDescent="0.25">
      <c r="E3843" s="220">
        <f t="shared" si="299"/>
        <v>47744</v>
      </c>
      <c r="F3843" s="219">
        <f xml:space="preserve"> InpC!$F$28</f>
        <v>4</v>
      </c>
      <c r="G3843" s="217">
        <f t="shared" si="295"/>
        <v>2031</v>
      </c>
      <c r="H3843" s="216">
        <v>5.7729169168464489</v>
      </c>
      <c r="I3843" s="216">
        <v>6.3671704342510793</v>
      </c>
      <c r="J3843" s="194">
        <f t="shared" si="296"/>
        <v>6.0700436755487637</v>
      </c>
      <c r="K3843" s="219">
        <f>InpC!$F$55*100</f>
        <v>0.15</v>
      </c>
      <c r="L3843" s="219">
        <f>InpC!$F$64*100</f>
        <v>0</v>
      </c>
      <c r="M3843" s="194">
        <f t="shared" si="297"/>
        <v>5.9200436755487633</v>
      </c>
      <c r="N3843" s="194">
        <f t="shared" si="298"/>
        <v>5.9200436755487633</v>
      </c>
    </row>
    <row r="3844" spans="5:14" x14ac:dyDescent="0.25">
      <c r="E3844" s="220">
        <f t="shared" si="299"/>
        <v>47745</v>
      </c>
      <c r="F3844" s="219">
        <f xml:space="preserve"> InpC!$F$28</f>
        <v>4</v>
      </c>
      <c r="G3844" s="217">
        <f t="shared" si="295"/>
        <v>2031</v>
      </c>
      <c r="H3844" s="216">
        <v>5.7729169168464489</v>
      </c>
      <c r="I3844" s="216">
        <v>6.3671704342510793</v>
      </c>
      <c r="J3844" s="194">
        <f t="shared" si="296"/>
        <v>6.0700436755487637</v>
      </c>
      <c r="K3844" s="219">
        <f>InpC!$F$55*100</f>
        <v>0.15</v>
      </c>
      <c r="L3844" s="219">
        <f>InpC!$F$64*100</f>
        <v>0</v>
      </c>
      <c r="M3844" s="194">
        <f t="shared" si="297"/>
        <v>5.9200436755487633</v>
      </c>
      <c r="N3844" s="194">
        <f t="shared" si="298"/>
        <v>5.9200436755487633</v>
      </c>
    </row>
    <row r="3845" spans="5:14" x14ac:dyDescent="0.25">
      <c r="E3845" s="220">
        <f t="shared" si="299"/>
        <v>47746</v>
      </c>
      <c r="F3845" s="219">
        <f xml:space="preserve"> InpC!$F$28</f>
        <v>4</v>
      </c>
      <c r="G3845" s="217">
        <f t="shared" si="295"/>
        <v>2031</v>
      </c>
      <c r="H3845" s="216">
        <v>5.7729169168464489</v>
      </c>
      <c r="I3845" s="216">
        <v>6.3671704342510793</v>
      </c>
      <c r="J3845" s="194">
        <f t="shared" si="296"/>
        <v>6.0700436755487637</v>
      </c>
      <c r="K3845" s="219">
        <f>InpC!$F$55*100</f>
        <v>0.15</v>
      </c>
      <c r="L3845" s="219">
        <f>InpC!$F$64*100</f>
        <v>0</v>
      </c>
      <c r="M3845" s="194">
        <f t="shared" si="297"/>
        <v>5.9200436755487633</v>
      </c>
      <c r="N3845" s="194">
        <f t="shared" si="298"/>
        <v>5.9200436755487633</v>
      </c>
    </row>
    <row r="3846" spans="5:14" x14ac:dyDescent="0.25">
      <c r="E3846" s="220">
        <f t="shared" si="299"/>
        <v>47749</v>
      </c>
      <c r="F3846" s="219">
        <f xml:space="preserve"> InpC!$F$28</f>
        <v>4</v>
      </c>
      <c r="G3846" s="217">
        <f t="shared" si="295"/>
        <v>2031</v>
      </c>
      <c r="H3846" s="216">
        <v>5.7729169168464489</v>
      </c>
      <c r="I3846" s="216">
        <v>6.3671704342510793</v>
      </c>
      <c r="J3846" s="194">
        <f t="shared" si="296"/>
        <v>6.0700436755487637</v>
      </c>
      <c r="K3846" s="219">
        <f>InpC!$F$55*100</f>
        <v>0.15</v>
      </c>
      <c r="L3846" s="219">
        <f>InpC!$F$64*100</f>
        <v>0</v>
      </c>
      <c r="M3846" s="194">
        <f t="shared" si="297"/>
        <v>5.9200436755487633</v>
      </c>
      <c r="N3846" s="194">
        <f t="shared" si="298"/>
        <v>5.9200436755487633</v>
      </c>
    </row>
    <row r="3847" spans="5:14" x14ac:dyDescent="0.25">
      <c r="E3847" s="220">
        <f t="shared" si="299"/>
        <v>47750</v>
      </c>
      <c r="F3847" s="219">
        <f xml:space="preserve"> InpC!$F$28</f>
        <v>4</v>
      </c>
      <c r="G3847" s="217">
        <f t="shared" ref="G3847:G3910" si="300">YEAR(E3847) + IF(MONTH(E3847) &gt;= F3847, 1, 0)</f>
        <v>2031</v>
      </c>
      <c r="H3847" s="216">
        <v>5.7729169168464489</v>
      </c>
      <c r="I3847" s="216">
        <v>6.3671704342510793</v>
      </c>
      <c r="J3847" s="194">
        <f t="shared" ref="J3847:J3910" si="301">IFERROR(AVERAGE(H3847:I3847),"")</f>
        <v>6.0700436755487637</v>
      </c>
      <c r="K3847" s="219">
        <f>InpC!$F$55*100</f>
        <v>0.15</v>
      </c>
      <c r="L3847" s="219">
        <f>InpC!$F$64*100</f>
        <v>0</v>
      </c>
      <c r="M3847" s="194">
        <f t="shared" ref="M3847:M3910" si="302" xml:space="preserve"> IFERROR(J3847 - K3847,"")</f>
        <v>5.9200436755487633</v>
      </c>
      <c r="N3847" s="194">
        <f t="shared" ref="N3847:N3910" si="303">IFERROR(J3847-K3847+L3847,"")</f>
        <v>5.9200436755487633</v>
      </c>
    </row>
    <row r="3848" spans="5:14" x14ac:dyDescent="0.25">
      <c r="E3848" s="220">
        <f t="shared" ref="E3848:E3911" si="304">WORKDAY(E3847,1,)</f>
        <v>47751</v>
      </c>
      <c r="F3848" s="219">
        <f xml:space="preserve"> InpC!$F$28</f>
        <v>4</v>
      </c>
      <c r="G3848" s="217">
        <f t="shared" si="300"/>
        <v>2031</v>
      </c>
      <c r="H3848" s="216">
        <v>5.7729169168464489</v>
      </c>
      <c r="I3848" s="216">
        <v>6.3671704342510793</v>
      </c>
      <c r="J3848" s="194">
        <f t="shared" si="301"/>
        <v>6.0700436755487637</v>
      </c>
      <c r="K3848" s="219">
        <f>InpC!$F$55*100</f>
        <v>0.15</v>
      </c>
      <c r="L3848" s="219">
        <f>InpC!$F$64*100</f>
        <v>0</v>
      </c>
      <c r="M3848" s="194">
        <f t="shared" si="302"/>
        <v>5.9200436755487633</v>
      </c>
      <c r="N3848" s="194">
        <f t="shared" si="303"/>
        <v>5.9200436755487633</v>
      </c>
    </row>
    <row r="3849" spans="5:14" x14ac:dyDescent="0.25">
      <c r="E3849" s="220">
        <f t="shared" si="304"/>
        <v>47752</v>
      </c>
      <c r="F3849" s="219">
        <f xml:space="preserve"> InpC!$F$28</f>
        <v>4</v>
      </c>
      <c r="G3849" s="217">
        <f t="shared" si="300"/>
        <v>2031</v>
      </c>
      <c r="H3849" s="216">
        <v>5.7729169168464489</v>
      </c>
      <c r="I3849" s="216">
        <v>6.3671704342510793</v>
      </c>
      <c r="J3849" s="194">
        <f t="shared" si="301"/>
        <v>6.0700436755487637</v>
      </c>
      <c r="K3849" s="219">
        <f>InpC!$F$55*100</f>
        <v>0.15</v>
      </c>
      <c r="L3849" s="219">
        <f>InpC!$F$64*100</f>
        <v>0</v>
      </c>
      <c r="M3849" s="194">
        <f t="shared" si="302"/>
        <v>5.9200436755487633</v>
      </c>
      <c r="N3849" s="194">
        <f t="shared" si="303"/>
        <v>5.9200436755487633</v>
      </c>
    </row>
    <row r="3850" spans="5:14" x14ac:dyDescent="0.25">
      <c r="E3850" s="220">
        <f t="shared" si="304"/>
        <v>47753</v>
      </c>
      <c r="F3850" s="219">
        <f xml:space="preserve"> InpC!$F$28</f>
        <v>4</v>
      </c>
      <c r="G3850" s="217">
        <f t="shared" si="300"/>
        <v>2031</v>
      </c>
      <c r="H3850" s="216">
        <v>5.7729169168464489</v>
      </c>
      <c r="I3850" s="216">
        <v>6.3671704342510793</v>
      </c>
      <c r="J3850" s="194">
        <f t="shared" si="301"/>
        <v>6.0700436755487637</v>
      </c>
      <c r="K3850" s="219">
        <f>InpC!$F$55*100</f>
        <v>0.15</v>
      </c>
      <c r="L3850" s="219">
        <f>InpC!$F$64*100</f>
        <v>0</v>
      </c>
      <c r="M3850" s="194">
        <f t="shared" si="302"/>
        <v>5.9200436755487633</v>
      </c>
      <c r="N3850" s="194">
        <f t="shared" si="303"/>
        <v>5.9200436755487633</v>
      </c>
    </row>
    <row r="3851" spans="5:14" x14ac:dyDescent="0.25">
      <c r="E3851" s="220">
        <f t="shared" si="304"/>
        <v>47756</v>
      </c>
      <c r="F3851" s="219">
        <f xml:space="preserve"> InpC!$F$28</f>
        <v>4</v>
      </c>
      <c r="G3851" s="217">
        <f t="shared" si="300"/>
        <v>2031</v>
      </c>
      <c r="H3851" s="216">
        <v>5.7729169168464489</v>
      </c>
      <c r="I3851" s="216">
        <v>6.3671704342510793</v>
      </c>
      <c r="J3851" s="194">
        <f t="shared" si="301"/>
        <v>6.0700436755487637</v>
      </c>
      <c r="K3851" s="219">
        <f>InpC!$F$55*100</f>
        <v>0.15</v>
      </c>
      <c r="L3851" s="219">
        <f>InpC!$F$64*100</f>
        <v>0</v>
      </c>
      <c r="M3851" s="194">
        <f t="shared" si="302"/>
        <v>5.9200436755487633</v>
      </c>
      <c r="N3851" s="194">
        <f t="shared" si="303"/>
        <v>5.9200436755487633</v>
      </c>
    </row>
    <row r="3852" spans="5:14" x14ac:dyDescent="0.25">
      <c r="E3852" s="220">
        <f t="shared" si="304"/>
        <v>47757</v>
      </c>
      <c r="F3852" s="219">
        <f xml:space="preserve"> InpC!$F$28</f>
        <v>4</v>
      </c>
      <c r="G3852" s="217">
        <f t="shared" si="300"/>
        <v>2031</v>
      </c>
      <c r="H3852" s="216">
        <v>5.7729169168464489</v>
      </c>
      <c r="I3852" s="216">
        <v>6.3671704342510793</v>
      </c>
      <c r="J3852" s="194">
        <f t="shared" si="301"/>
        <v>6.0700436755487637</v>
      </c>
      <c r="K3852" s="219">
        <f>InpC!$F$55*100</f>
        <v>0.15</v>
      </c>
      <c r="L3852" s="219">
        <f>InpC!$F$64*100</f>
        <v>0</v>
      </c>
      <c r="M3852" s="194">
        <f t="shared" si="302"/>
        <v>5.9200436755487633</v>
      </c>
      <c r="N3852" s="194">
        <f t="shared" si="303"/>
        <v>5.9200436755487633</v>
      </c>
    </row>
    <row r="3853" spans="5:14" x14ac:dyDescent="0.25">
      <c r="E3853" s="220">
        <f t="shared" si="304"/>
        <v>47758</v>
      </c>
      <c r="F3853" s="219">
        <f xml:space="preserve"> InpC!$F$28</f>
        <v>4</v>
      </c>
      <c r="G3853" s="217">
        <f t="shared" si="300"/>
        <v>2031</v>
      </c>
      <c r="H3853" s="216">
        <v>5.7729169168464489</v>
      </c>
      <c r="I3853" s="216">
        <v>6.3671704342510793</v>
      </c>
      <c r="J3853" s="194">
        <f t="shared" si="301"/>
        <v>6.0700436755487637</v>
      </c>
      <c r="K3853" s="219">
        <f>InpC!$F$55*100</f>
        <v>0.15</v>
      </c>
      <c r="L3853" s="219">
        <f>InpC!$F$64*100</f>
        <v>0</v>
      </c>
      <c r="M3853" s="194">
        <f t="shared" si="302"/>
        <v>5.9200436755487633</v>
      </c>
      <c r="N3853" s="194">
        <f t="shared" si="303"/>
        <v>5.9200436755487633</v>
      </c>
    </row>
    <row r="3854" spans="5:14" x14ac:dyDescent="0.25">
      <c r="E3854" s="220">
        <f t="shared" si="304"/>
        <v>47759</v>
      </c>
      <c r="F3854" s="219">
        <f xml:space="preserve"> InpC!$F$28</f>
        <v>4</v>
      </c>
      <c r="G3854" s="217">
        <f t="shared" si="300"/>
        <v>2031</v>
      </c>
      <c r="H3854" s="216">
        <v>5.7729169168464489</v>
      </c>
      <c r="I3854" s="216">
        <v>6.3671704342510793</v>
      </c>
      <c r="J3854" s="194">
        <f t="shared" si="301"/>
        <v>6.0700436755487637</v>
      </c>
      <c r="K3854" s="219">
        <f>InpC!$F$55*100</f>
        <v>0.15</v>
      </c>
      <c r="L3854" s="219">
        <f>InpC!$F$64*100</f>
        <v>0</v>
      </c>
      <c r="M3854" s="194">
        <f t="shared" si="302"/>
        <v>5.9200436755487633</v>
      </c>
      <c r="N3854" s="194">
        <f t="shared" si="303"/>
        <v>5.9200436755487633</v>
      </c>
    </row>
    <row r="3855" spans="5:14" x14ac:dyDescent="0.25">
      <c r="E3855" s="220">
        <f t="shared" si="304"/>
        <v>47760</v>
      </c>
      <c r="F3855" s="219">
        <f xml:space="preserve"> InpC!$F$28</f>
        <v>4</v>
      </c>
      <c r="G3855" s="217">
        <f t="shared" si="300"/>
        <v>2031</v>
      </c>
      <c r="H3855" s="216">
        <v>5.7729169168464489</v>
      </c>
      <c r="I3855" s="216">
        <v>6.3671704342510793</v>
      </c>
      <c r="J3855" s="194">
        <f t="shared" si="301"/>
        <v>6.0700436755487637</v>
      </c>
      <c r="K3855" s="219">
        <f>InpC!$F$55*100</f>
        <v>0.15</v>
      </c>
      <c r="L3855" s="219">
        <f>InpC!$F$64*100</f>
        <v>0</v>
      </c>
      <c r="M3855" s="194">
        <f t="shared" si="302"/>
        <v>5.9200436755487633</v>
      </c>
      <c r="N3855" s="194">
        <f t="shared" si="303"/>
        <v>5.9200436755487633</v>
      </c>
    </row>
    <row r="3856" spans="5:14" x14ac:dyDescent="0.25">
      <c r="E3856" s="220">
        <f t="shared" si="304"/>
        <v>47763</v>
      </c>
      <c r="F3856" s="219">
        <f xml:space="preserve"> InpC!$F$28</f>
        <v>4</v>
      </c>
      <c r="G3856" s="217">
        <f t="shared" si="300"/>
        <v>2031</v>
      </c>
      <c r="H3856" s="216">
        <v>5.7729169168464489</v>
      </c>
      <c r="I3856" s="216">
        <v>6.3671704342510793</v>
      </c>
      <c r="J3856" s="194">
        <f t="shared" si="301"/>
        <v>6.0700436755487637</v>
      </c>
      <c r="K3856" s="219">
        <f>InpC!$F$55*100</f>
        <v>0.15</v>
      </c>
      <c r="L3856" s="219">
        <f>InpC!$F$64*100</f>
        <v>0</v>
      </c>
      <c r="M3856" s="194">
        <f t="shared" si="302"/>
        <v>5.9200436755487633</v>
      </c>
      <c r="N3856" s="194">
        <f t="shared" si="303"/>
        <v>5.9200436755487633</v>
      </c>
    </row>
    <row r="3857" spans="5:14" x14ac:dyDescent="0.25">
      <c r="E3857" s="220">
        <f t="shared" si="304"/>
        <v>47764</v>
      </c>
      <c r="F3857" s="219">
        <f xml:space="preserve"> InpC!$F$28</f>
        <v>4</v>
      </c>
      <c r="G3857" s="217">
        <f t="shared" si="300"/>
        <v>2031</v>
      </c>
      <c r="H3857" s="216">
        <v>5.7729169168464489</v>
      </c>
      <c r="I3857" s="216">
        <v>6.3671704342510793</v>
      </c>
      <c r="J3857" s="194">
        <f t="shared" si="301"/>
        <v>6.0700436755487637</v>
      </c>
      <c r="K3857" s="219">
        <f>InpC!$F$55*100</f>
        <v>0.15</v>
      </c>
      <c r="L3857" s="219">
        <f>InpC!$F$64*100</f>
        <v>0</v>
      </c>
      <c r="M3857" s="194">
        <f t="shared" si="302"/>
        <v>5.9200436755487633</v>
      </c>
      <c r="N3857" s="194">
        <f t="shared" si="303"/>
        <v>5.9200436755487633</v>
      </c>
    </row>
    <row r="3858" spans="5:14" x14ac:dyDescent="0.25">
      <c r="E3858" s="220">
        <f t="shared" si="304"/>
        <v>47765</v>
      </c>
      <c r="F3858" s="219">
        <f xml:space="preserve"> InpC!$F$28</f>
        <v>4</v>
      </c>
      <c r="G3858" s="217">
        <f t="shared" si="300"/>
        <v>2031</v>
      </c>
      <c r="H3858" s="216">
        <v>5.7729169168464489</v>
      </c>
      <c r="I3858" s="216">
        <v>6.3671704342510793</v>
      </c>
      <c r="J3858" s="194">
        <f t="shared" si="301"/>
        <v>6.0700436755487637</v>
      </c>
      <c r="K3858" s="219">
        <f>InpC!$F$55*100</f>
        <v>0.15</v>
      </c>
      <c r="L3858" s="219">
        <f>InpC!$F$64*100</f>
        <v>0</v>
      </c>
      <c r="M3858" s="194">
        <f t="shared" si="302"/>
        <v>5.9200436755487633</v>
      </c>
      <c r="N3858" s="194">
        <f t="shared" si="303"/>
        <v>5.9200436755487633</v>
      </c>
    </row>
    <row r="3859" spans="5:14" x14ac:dyDescent="0.25">
      <c r="E3859" s="220">
        <f t="shared" si="304"/>
        <v>47766</v>
      </c>
      <c r="F3859" s="219">
        <f xml:space="preserve"> InpC!$F$28</f>
        <v>4</v>
      </c>
      <c r="G3859" s="217">
        <f t="shared" si="300"/>
        <v>2031</v>
      </c>
      <c r="H3859" s="216">
        <v>5.7729169168464489</v>
      </c>
      <c r="I3859" s="216">
        <v>6.3671704342510793</v>
      </c>
      <c r="J3859" s="194">
        <f t="shared" si="301"/>
        <v>6.0700436755487637</v>
      </c>
      <c r="K3859" s="219">
        <f>InpC!$F$55*100</f>
        <v>0.15</v>
      </c>
      <c r="L3859" s="219">
        <f>InpC!$F$64*100</f>
        <v>0</v>
      </c>
      <c r="M3859" s="194">
        <f t="shared" si="302"/>
        <v>5.9200436755487633</v>
      </c>
      <c r="N3859" s="194">
        <f t="shared" si="303"/>
        <v>5.9200436755487633</v>
      </c>
    </row>
    <row r="3860" spans="5:14" x14ac:dyDescent="0.25">
      <c r="E3860" s="220">
        <f t="shared" si="304"/>
        <v>47767</v>
      </c>
      <c r="F3860" s="219">
        <f xml:space="preserve"> InpC!$F$28</f>
        <v>4</v>
      </c>
      <c r="G3860" s="217">
        <f t="shared" si="300"/>
        <v>2031</v>
      </c>
      <c r="H3860" s="216">
        <v>5.7729169168464489</v>
      </c>
      <c r="I3860" s="216">
        <v>6.3671704342510793</v>
      </c>
      <c r="J3860" s="194">
        <f t="shared" si="301"/>
        <v>6.0700436755487637</v>
      </c>
      <c r="K3860" s="219">
        <f>InpC!$F$55*100</f>
        <v>0.15</v>
      </c>
      <c r="L3860" s="219">
        <f>InpC!$F$64*100</f>
        <v>0</v>
      </c>
      <c r="M3860" s="194">
        <f t="shared" si="302"/>
        <v>5.9200436755487633</v>
      </c>
      <c r="N3860" s="194">
        <f t="shared" si="303"/>
        <v>5.9200436755487633</v>
      </c>
    </row>
    <row r="3861" spans="5:14" x14ac:dyDescent="0.25">
      <c r="E3861" s="220">
        <f t="shared" si="304"/>
        <v>47770</v>
      </c>
      <c r="F3861" s="219">
        <f xml:space="preserve"> InpC!$F$28</f>
        <v>4</v>
      </c>
      <c r="G3861" s="217">
        <f t="shared" si="300"/>
        <v>2031</v>
      </c>
      <c r="H3861" s="216">
        <v>5.7729169168464489</v>
      </c>
      <c r="I3861" s="216">
        <v>6.3671704342510793</v>
      </c>
      <c r="J3861" s="194">
        <f t="shared" si="301"/>
        <v>6.0700436755487637</v>
      </c>
      <c r="K3861" s="219">
        <f>InpC!$F$55*100</f>
        <v>0.15</v>
      </c>
      <c r="L3861" s="219">
        <f>InpC!$F$64*100</f>
        <v>0</v>
      </c>
      <c r="M3861" s="194">
        <f t="shared" si="302"/>
        <v>5.9200436755487633</v>
      </c>
      <c r="N3861" s="194">
        <f t="shared" si="303"/>
        <v>5.9200436755487633</v>
      </c>
    </row>
    <row r="3862" spans="5:14" x14ac:dyDescent="0.25">
      <c r="E3862" s="220">
        <f t="shared" si="304"/>
        <v>47771</v>
      </c>
      <c r="F3862" s="219">
        <f xml:space="preserve"> InpC!$F$28</f>
        <v>4</v>
      </c>
      <c r="G3862" s="217">
        <f t="shared" si="300"/>
        <v>2031</v>
      </c>
      <c r="H3862" s="216">
        <v>5.7729169168464489</v>
      </c>
      <c r="I3862" s="216">
        <v>6.3671704342510793</v>
      </c>
      <c r="J3862" s="194">
        <f t="shared" si="301"/>
        <v>6.0700436755487637</v>
      </c>
      <c r="K3862" s="219">
        <f>InpC!$F$55*100</f>
        <v>0.15</v>
      </c>
      <c r="L3862" s="219">
        <f>InpC!$F$64*100</f>
        <v>0</v>
      </c>
      <c r="M3862" s="194">
        <f t="shared" si="302"/>
        <v>5.9200436755487633</v>
      </c>
      <c r="N3862" s="194">
        <f t="shared" si="303"/>
        <v>5.9200436755487633</v>
      </c>
    </row>
    <row r="3863" spans="5:14" x14ac:dyDescent="0.25">
      <c r="E3863" s="220">
        <f t="shared" si="304"/>
        <v>47772</v>
      </c>
      <c r="F3863" s="219">
        <f xml:space="preserve"> InpC!$F$28</f>
        <v>4</v>
      </c>
      <c r="G3863" s="217">
        <f t="shared" si="300"/>
        <v>2031</v>
      </c>
      <c r="H3863" s="216">
        <v>5.7729169168464489</v>
      </c>
      <c r="I3863" s="216">
        <v>6.3671704342510793</v>
      </c>
      <c r="J3863" s="194">
        <f t="shared" si="301"/>
        <v>6.0700436755487637</v>
      </c>
      <c r="K3863" s="219">
        <f>InpC!$F$55*100</f>
        <v>0.15</v>
      </c>
      <c r="L3863" s="219">
        <f>InpC!$F$64*100</f>
        <v>0</v>
      </c>
      <c r="M3863" s="194">
        <f t="shared" si="302"/>
        <v>5.9200436755487633</v>
      </c>
      <c r="N3863" s="194">
        <f t="shared" si="303"/>
        <v>5.9200436755487633</v>
      </c>
    </row>
    <row r="3864" spans="5:14" x14ac:dyDescent="0.25">
      <c r="E3864" s="220">
        <f t="shared" si="304"/>
        <v>47773</v>
      </c>
      <c r="F3864" s="219">
        <f xml:space="preserve"> InpC!$F$28</f>
        <v>4</v>
      </c>
      <c r="G3864" s="217">
        <f t="shared" si="300"/>
        <v>2031</v>
      </c>
      <c r="H3864" s="216">
        <v>5.7729169168464489</v>
      </c>
      <c r="I3864" s="216">
        <v>6.3671704342510793</v>
      </c>
      <c r="J3864" s="194">
        <f t="shared" si="301"/>
        <v>6.0700436755487637</v>
      </c>
      <c r="K3864" s="219">
        <f>InpC!$F$55*100</f>
        <v>0.15</v>
      </c>
      <c r="L3864" s="219">
        <f>InpC!$F$64*100</f>
        <v>0</v>
      </c>
      <c r="M3864" s="194">
        <f t="shared" si="302"/>
        <v>5.9200436755487633</v>
      </c>
      <c r="N3864" s="194">
        <f t="shared" si="303"/>
        <v>5.9200436755487633</v>
      </c>
    </row>
    <row r="3865" spans="5:14" x14ac:dyDescent="0.25">
      <c r="E3865" s="220">
        <f t="shared" si="304"/>
        <v>47774</v>
      </c>
      <c r="F3865" s="219">
        <f xml:space="preserve"> InpC!$F$28</f>
        <v>4</v>
      </c>
      <c r="G3865" s="217">
        <f t="shared" si="300"/>
        <v>2031</v>
      </c>
      <c r="H3865" s="216">
        <v>5.7729169168464489</v>
      </c>
      <c r="I3865" s="216">
        <v>6.3671704342510793</v>
      </c>
      <c r="J3865" s="194">
        <f t="shared" si="301"/>
        <v>6.0700436755487637</v>
      </c>
      <c r="K3865" s="219">
        <f>InpC!$F$55*100</f>
        <v>0.15</v>
      </c>
      <c r="L3865" s="219">
        <f>InpC!$F$64*100</f>
        <v>0</v>
      </c>
      <c r="M3865" s="194">
        <f t="shared" si="302"/>
        <v>5.9200436755487633</v>
      </c>
      <c r="N3865" s="194">
        <f t="shared" si="303"/>
        <v>5.9200436755487633</v>
      </c>
    </row>
    <row r="3866" spans="5:14" x14ac:dyDescent="0.25">
      <c r="E3866" s="220">
        <f t="shared" si="304"/>
        <v>47777</v>
      </c>
      <c r="F3866" s="219">
        <f xml:space="preserve"> InpC!$F$28</f>
        <v>4</v>
      </c>
      <c r="G3866" s="217">
        <f t="shared" si="300"/>
        <v>2031</v>
      </c>
      <c r="H3866" s="216">
        <v>5.7729169168464489</v>
      </c>
      <c r="I3866" s="216">
        <v>6.3671704342510793</v>
      </c>
      <c r="J3866" s="194">
        <f t="shared" si="301"/>
        <v>6.0700436755487637</v>
      </c>
      <c r="K3866" s="219">
        <f>InpC!$F$55*100</f>
        <v>0.15</v>
      </c>
      <c r="L3866" s="219">
        <f>InpC!$F$64*100</f>
        <v>0</v>
      </c>
      <c r="M3866" s="194">
        <f t="shared" si="302"/>
        <v>5.9200436755487633</v>
      </c>
      <c r="N3866" s="194">
        <f t="shared" si="303"/>
        <v>5.9200436755487633</v>
      </c>
    </row>
    <row r="3867" spans="5:14" x14ac:dyDescent="0.25">
      <c r="E3867" s="220">
        <f t="shared" si="304"/>
        <v>47778</v>
      </c>
      <c r="F3867" s="219">
        <f xml:space="preserve"> InpC!$F$28</f>
        <v>4</v>
      </c>
      <c r="G3867" s="217">
        <f t="shared" si="300"/>
        <v>2031</v>
      </c>
      <c r="H3867" s="216">
        <v>5.7729169168464489</v>
      </c>
      <c r="I3867" s="216">
        <v>6.3671704342510793</v>
      </c>
      <c r="J3867" s="194">
        <f t="shared" si="301"/>
        <v>6.0700436755487637</v>
      </c>
      <c r="K3867" s="219">
        <f>InpC!$F$55*100</f>
        <v>0.15</v>
      </c>
      <c r="L3867" s="219">
        <f>InpC!$F$64*100</f>
        <v>0</v>
      </c>
      <c r="M3867" s="194">
        <f t="shared" si="302"/>
        <v>5.9200436755487633</v>
      </c>
      <c r="N3867" s="194">
        <f t="shared" si="303"/>
        <v>5.9200436755487633</v>
      </c>
    </row>
    <row r="3868" spans="5:14" x14ac:dyDescent="0.25">
      <c r="E3868" s="220">
        <f t="shared" si="304"/>
        <v>47779</v>
      </c>
      <c r="F3868" s="219">
        <f xml:space="preserve"> InpC!$F$28</f>
        <v>4</v>
      </c>
      <c r="G3868" s="217">
        <f t="shared" si="300"/>
        <v>2031</v>
      </c>
      <c r="H3868" s="216">
        <v>5.7729169168464489</v>
      </c>
      <c r="I3868" s="216">
        <v>6.3671704342510793</v>
      </c>
      <c r="J3868" s="194">
        <f t="shared" si="301"/>
        <v>6.0700436755487637</v>
      </c>
      <c r="K3868" s="219">
        <f>InpC!$F$55*100</f>
        <v>0.15</v>
      </c>
      <c r="L3868" s="219">
        <f>InpC!$F$64*100</f>
        <v>0</v>
      </c>
      <c r="M3868" s="194">
        <f t="shared" si="302"/>
        <v>5.9200436755487633</v>
      </c>
      <c r="N3868" s="194">
        <f t="shared" si="303"/>
        <v>5.9200436755487633</v>
      </c>
    </row>
    <row r="3869" spans="5:14" x14ac:dyDescent="0.25">
      <c r="E3869" s="220">
        <f t="shared" si="304"/>
        <v>47780</v>
      </c>
      <c r="F3869" s="219">
        <f xml:space="preserve"> InpC!$F$28</f>
        <v>4</v>
      </c>
      <c r="G3869" s="217">
        <f t="shared" si="300"/>
        <v>2031</v>
      </c>
      <c r="H3869" s="216">
        <v>5.7729169168464489</v>
      </c>
      <c r="I3869" s="216">
        <v>6.3671704342510793</v>
      </c>
      <c r="J3869" s="194">
        <f t="shared" si="301"/>
        <v>6.0700436755487637</v>
      </c>
      <c r="K3869" s="219">
        <f>InpC!$F$55*100</f>
        <v>0.15</v>
      </c>
      <c r="L3869" s="219">
        <f>InpC!$F$64*100</f>
        <v>0</v>
      </c>
      <c r="M3869" s="194">
        <f t="shared" si="302"/>
        <v>5.9200436755487633</v>
      </c>
      <c r="N3869" s="194">
        <f t="shared" si="303"/>
        <v>5.9200436755487633</v>
      </c>
    </row>
    <row r="3870" spans="5:14" x14ac:dyDescent="0.25">
      <c r="E3870" s="220">
        <f t="shared" si="304"/>
        <v>47781</v>
      </c>
      <c r="F3870" s="219">
        <f xml:space="preserve"> InpC!$F$28</f>
        <v>4</v>
      </c>
      <c r="G3870" s="217">
        <f t="shared" si="300"/>
        <v>2031</v>
      </c>
      <c r="H3870" s="216">
        <v>5.7729169168464489</v>
      </c>
      <c r="I3870" s="216">
        <v>6.3671704342510793</v>
      </c>
      <c r="J3870" s="194">
        <f t="shared" si="301"/>
        <v>6.0700436755487637</v>
      </c>
      <c r="K3870" s="219">
        <f>InpC!$F$55*100</f>
        <v>0.15</v>
      </c>
      <c r="L3870" s="219">
        <f>InpC!$F$64*100</f>
        <v>0</v>
      </c>
      <c r="M3870" s="194">
        <f t="shared" si="302"/>
        <v>5.9200436755487633</v>
      </c>
      <c r="N3870" s="194">
        <f t="shared" si="303"/>
        <v>5.9200436755487633</v>
      </c>
    </row>
    <row r="3871" spans="5:14" x14ac:dyDescent="0.25">
      <c r="E3871" s="220">
        <f t="shared" si="304"/>
        <v>47784</v>
      </c>
      <c r="F3871" s="219">
        <f xml:space="preserve"> InpC!$F$28</f>
        <v>4</v>
      </c>
      <c r="G3871" s="217">
        <f t="shared" si="300"/>
        <v>2031</v>
      </c>
      <c r="H3871" s="216">
        <v>5.7729169168464489</v>
      </c>
      <c r="I3871" s="216">
        <v>6.3671704342510793</v>
      </c>
      <c r="J3871" s="194">
        <f t="shared" si="301"/>
        <v>6.0700436755487637</v>
      </c>
      <c r="K3871" s="219">
        <f>InpC!$F$55*100</f>
        <v>0.15</v>
      </c>
      <c r="L3871" s="219">
        <f>InpC!$F$64*100</f>
        <v>0</v>
      </c>
      <c r="M3871" s="194">
        <f t="shared" si="302"/>
        <v>5.9200436755487633</v>
      </c>
      <c r="N3871" s="194">
        <f t="shared" si="303"/>
        <v>5.9200436755487633</v>
      </c>
    </row>
    <row r="3872" spans="5:14" x14ac:dyDescent="0.25">
      <c r="E3872" s="220">
        <f t="shared" si="304"/>
        <v>47785</v>
      </c>
      <c r="F3872" s="219">
        <f xml:space="preserve"> InpC!$F$28</f>
        <v>4</v>
      </c>
      <c r="G3872" s="217">
        <f t="shared" si="300"/>
        <v>2031</v>
      </c>
      <c r="H3872" s="216">
        <v>5.7729169168464489</v>
      </c>
      <c r="I3872" s="216">
        <v>6.3671704342510793</v>
      </c>
      <c r="J3872" s="194">
        <f t="shared" si="301"/>
        <v>6.0700436755487637</v>
      </c>
      <c r="K3872" s="219">
        <f>InpC!$F$55*100</f>
        <v>0.15</v>
      </c>
      <c r="L3872" s="219">
        <f>InpC!$F$64*100</f>
        <v>0</v>
      </c>
      <c r="M3872" s="194">
        <f t="shared" si="302"/>
        <v>5.9200436755487633</v>
      </c>
      <c r="N3872" s="194">
        <f t="shared" si="303"/>
        <v>5.9200436755487633</v>
      </c>
    </row>
    <row r="3873" spans="5:14" x14ac:dyDescent="0.25">
      <c r="E3873" s="220">
        <f t="shared" si="304"/>
        <v>47786</v>
      </c>
      <c r="F3873" s="219">
        <f xml:space="preserve"> InpC!$F$28</f>
        <v>4</v>
      </c>
      <c r="G3873" s="217">
        <f t="shared" si="300"/>
        <v>2031</v>
      </c>
      <c r="H3873" s="216">
        <v>5.7729169168464489</v>
      </c>
      <c r="I3873" s="216">
        <v>6.3671704342510793</v>
      </c>
      <c r="J3873" s="194">
        <f t="shared" si="301"/>
        <v>6.0700436755487637</v>
      </c>
      <c r="K3873" s="219">
        <f>InpC!$F$55*100</f>
        <v>0.15</v>
      </c>
      <c r="L3873" s="219">
        <f>InpC!$F$64*100</f>
        <v>0</v>
      </c>
      <c r="M3873" s="194">
        <f t="shared" si="302"/>
        <v>5.9200436755487633</v>
      </c>
      <c r="N3873" s="194">
        <f t="shared" si="303"/>
        <v>5.9200436755487633</v>
      </c>
    </row>
    <row r="3874" spans="5:14" x14ac:dyDescent="0.25">
      <c r="E3874" s="220">
        <f t="shared" si="304"/>
        <v>47787</v>
      </c>
      <c r="F3874" s="219">
        <f xml:space="preserve"> InpC!$F$28</f>
        <v>4</v>
      </c>
      <c r="G3874" s="217">
        <f t="shared" si="300"/>
        <v>2031</v>
      </c>
      <c r="H3874" s="216">
        <v>5.7729169168464489</v>
      </c>
      <c r="I3874" s="216">
        <v>6.3671704342510793</v>
      </c>
      <c r="J3874" s="194">
        <f t="shared" si="301"/>
        <v>6.0700436755487637</v>
      </c>
      <c r="K3874" s="219">
        <f>InpC!$F$55*100</f>
        <v>0.15</v>
      </c>
      <c r="L3874" s="219">
        <f>InpC!$F$64*100</f>
        <v>0</v>
      </c>
      <c r="M3874" s="194">
        <f t="shared" si="302"/>
        <v>5.9200436755487633</v>
      </c>
      <c r="N3874" s="194">
        <f t="shared" si="303"/>
        <v>5.9200436755487633</v>
      </c>
    </row>
    <row r="3875" spans="5:14" x14ac:dyDescent="0.25">
      <c r="E3875" s="220">
        <f t="shared" si="304"/>
        <v>47788</v>
      </c>
      <c r="F3875" s="219">
        <f xml:space="preserve"> InpC!$F$28</f>
        <v>4</v>
      </c>
      <c r="G3875" s="217">
        <f t="shared" si="300"/>
        <v>2031</v>
      </c>
      <c r="H3875" s="216">
        <v>5.7729169168464489</v>
      </c>
      <c r="I3875" s="216">
        <v>6.3671704342510793</v>
      </c>
      <c r="J3875" s="194">
        <f t="shared" si="301"/>
        <v>6.0700436755487637</v>
      </c>
      <c r="K3875" s="219">
        <f>InpC!$F$55*100</f>
        <v>0.15</v>
      </c>
      <c r="L3875" s="219">
        <f>InpC!$F$64*100</f>
        <v>0</v>
      </c>
      <c r="M3875" s="194">
        <f t="shared" si="302"/>
        <v>5.9200436755487633</v>
      </c>
      <c r="N3875" s="194">
        <f t="shared" si="303"/>
        <v>5.9200436755487633</v>
      </c>
    </row>
    <row r="3876" spans="5:14" x14ac:dyDescent="0.25">
      <c r="E3876" s="220">
        <f t="shared" si="304"/>
        <v>47791</v>
      </c>
      <c r="F3876" s="219">
        <f xml:space="preserve"> InpC!$F$28</f>
        <v>4</v>
      </c>
      <c r="G3876" s="217">
        <f t="shared" si="300"/>
        <v>2031</v>
      </c>
      <c r="H3876" s="216">
        <v>5.7729169168464489</v>
      </c>
      <c r="I3876" s="216">
        <v>6.3671704342510793</v>
      </c>
      <c r="J3876" s="194">
        <f t="shared" si="301"/>
        <v>6.0700436755487637</v>
      </c>
      <c r="K3876" s="219">
        <f>InpC!$F$55*100</f>
        <v>0.15</v>
      </c>
      <c r="L3876" s="219">
        <f>InpC!$F$64*100</f>
        <v>0</v>
      </c>
      <c r="M3876" s="194">
        <f t="shared" si="302"/>
        <v>5.9200436755487633</v>
      </c>
      <c r="N3876" s="194">
        <f t="shared" si="303"/>
        <v>5.9200436755487633</v>
      </c>
    </row>
    <row r="3877" spans="5:14" x14ac:dyDescent="0.25">
      <c r="E3877" s="220">
        <f t="shared" si="304"/>
        <v>47792</v>
      </c>
      <c r="F3877" s="219">
        <f xml:space="preserve"> InpC!$F$28</f>
        <v>4</v>
      </c>
      <c r="G3877" s="217">
        <f t="shared" si="300"/>
        <v>2031</v>
      </c>
      <c r="H3877" s="216">
        <v>5.7729169168464489</v>
      </c>
      <c r="I3877" s="216">
        <v>6.3671704342510793</v>
      </c>
      <c r="J3877" s="194">
        <f t="shared" si="301"/>
        <v>6.0700436755487637</v>
      </c>
      <c r="K3877" s="219">
        <f>InpC!$F$55*100</f>
        <v>0.15</v>
      </c>
      <c r="L3877" s="219">
        <f>InpC!$F$64*100</f>
        <v>0</v>
      </c>
      <c r="M3877" s="194">
        <f t="shared" si="302"/>
        <v>5.9200436755487633</v>
      </c>
      <c r="N3877" s="194">
        <f t="shared" si="303"/>
        <v>5.9200436755487633</v>
      </c>
    </row>
    <row r="3878" spans="5:14" x14ac:dyDescent="0.25">
      <c r="E3878" s="220">
        <f t="shared" si="304"/>
        <v>47793</v>
      </c>
      <c r="F3878" s="219">
        <f xml:space="preserve"> InpC!$F$28</f>
        <v>4</v>
      </c>
      <c r="G3878" s="217">
        <f t="shared" si="300"/>
        <v>2031</v>
      </c>
      <c r="H3878" s="216">
        <v>5.7729169168464489</v>
      </c>
      <c r="I3878" s="216">
        <v>6.3671704342510793</v>
      </c>
      <c r="J3878" s="194">
        <f t="shared" si="301"/>
        <v>6.0700436755487637</v>
      </c>
      <c r="K3878" s="219">
        <f>InpC!$F$55*100</f>
        <v>0.15</v>
      </c>
      <c r="L3878" s="219">
        <f>InpC!$F$64*100</f>
        <v>0</v>
      </c>
      <c r="M3878" s="194">
        <f t="shared" si="302"/>
        <v>5.9200436755487633</v>
      </c>
      <c r="N3878" s="194">
        <f t="shared" si="303"/>
        <v>5.9200436755487633</v>
      </c>
    </row>
    <row r="3879" spans="5:14" x14ac:dyDescent="0.25">
      <c r="E3879" s="220">
        <f t="shared" si="304"/>
        <v>47794</v>
      </c>
      <c r="F3879" s="219">
        <f xml:space="preserve"> InpC!$F$28</f>
        <v>4</v>
      </c>
      <c r="G3879" s="217">
        <f t="shared" si="300"/>
        <v>2031</v>
      </c>
      <c r="H3879" s="216">
        <v>5.7729169168464489</v>
      </c>
      <c r="I3879" s="216">
        <v>6.3671704342510793</v>
      </c>
      <c r="J3879" s="194">
        <f t="shared" si="301"/>
        <v>6.0700436755487637</v>
      </c>
      <c r="K3879" s="219">
        <f>InpC!$F$55*100</f>
        <v>0.15</v>
      </c>
      <c r="L3879" s="219">
        <f>InpC!$F$64*100</f>
        <v>0</v>
      </c>
      <c r="M3879" s="194">
        <f t="shared" si="302"/>
        <v>5.9200436755487633</v>
      </c>
      <c r="N3879" s="194">
        <f t="shared" si="303"/>
        <v>5.9200436755487633</v>
      </c>
    </row>
    <row r="3880" spans="5:14" x14ac:dyDescent="0.25">
      <c r="E3880" s="220">
        <f t="shared" si="304"/>
        <v>47795</v>
      </c>
      <c r="F3880" s="219">
        <f xml:space="preserve"> InpC!$F$28</f>
        <v>4</v>
      </c>
      <c r="G3880" s="217">
        <f t="shared" si="300"/>
        <v>2031</v>
      </c>
      <c r="H3880" s="216">
        <v>5.7729169168464489</v>
      </c>
      <c r="I3880" s="216">
        <v>6.3671704342510793</v>
      </c>
      <c r="J3880" s="194">
        <f t="shared" si="301"/>
        <v>6.0700436755487637</v>
      </c>
      <c r="K3880" s="219">
        <f>InpC!$F$55*100</f>
        <v>0.15</v>
      </c>
      <c r="L3880" s="219">
        <f>InpC!$F$64*100</f>
        <v>0</v>
      </c>
      <c r="M3880" s="194">
        <f t="shared" si="302"/>
        <v>5.9200436755487633</v>
      </c>
      <c r="N3880" s="194">
        <f t="shared" si="303"/>
        <v>5.9200436755487633</v>
      </c>
    </row>
    <row r="3881" spans="5:14" x14ac:dyDescent="0.25">
      <c r="E3881" s="220">
        <f t="shared" si="304"/>
        <v>47798</v>
      </c>
      <c r="F3881" s="219">
        <f xml:space="preserve"> InpC!$F$28</f>
        <v>4</v>
      </c>
      <c r="G3881" s="217">
        <f t="shared" si="300"/>
        <v>2031</v>
      </c>
      <c r="H3881" s="216">
        <v>5.7729169168464489</v>
      </c>
      <c r="I3881" s="216">
        <v>6.3671704342510793</v>
      </c>
      <c r="J3881" s="194">
        <f t="shared" si="301"/>
        <v>6.0700436755487637</v>
      </c>
      <c r="K3881" s="219">
        <f>InpC!$F$55*100</f>
        <v>0.15</v>
      </c>
      <c r="L3881" s="219">
        <f>InpC!$F$64*100</f>
        <v>0</v>
      </c>
      <c r="M3881" s="194">
        <f t="shared" si="302"/>
        <v>5.9200436755487633</v>
      </c>
      <c r="N3881" s="194">
        <f t="shared" si="303"/>
        <v>5.9200436755487633</v>
      </c>
    </row>
    <row r="3882" spans="5:14" x14ac:dyDescent="0.25">
      <c r="E3882" s="220">
        <f t="shared" si="304"/>
        <v>47799</v>
      </c>
      <c r="F3882" s="219">
        <f xml:space="preserve"> InpC!$F$28</f>
        <v>4</v>
      </c>
      <c r="G3882" s="217">
        <f t="shared" si="300"/>
        <v>2031</v>
      </c>
      <c r="H3882" s="216">
        <v>5.7729169168464489</v>
      </c>
      <c r="I3882" s="216">
        <v>6.3671704342510793</v>
      </c>
      <c r="J3882" s="194">
        <f t="shared" si="301"/>
        <v>6.0700436755487637</v>
      </c>
      <c r="K3882" s="219">
        <f>InpC!$F$55*100</f>
        <v>0.15</v>
      </c>
      <c r="L3882" s="219">
        <f>InpC!$F$64*100</f>
        <v>0</v>
      </c>
      <c r="M3882" s="194">
        <f t="shared" si="302"/>
        <v>5.9200436755487633</v>
      </c>
      <c r="N3882" s="194">
        <f t="shared" si="303"/>
        <v>5.9200436755487633</v>
      </c>
    </row>
    <row r="3883" spans="5:14" x14ac:dyDescent="0.25">
      <c r="E3883" s="220">
        <f t="shared" si="304"/>
        <v>47800</v>
      </c>
      <c r="F3883" s="219">
        <f xml:space="preserve"> InpC!$F$28</f>
        <v>4</v>
      </c>
      <c r="G3883" s="217">
        <f t="shared" si="300"/>
        <v>2031</v>
      </c>
      <c r="H3883" s="216">
        <v>5.7729169168464489</v>
      </c>
      <c r="I3883" s="216">
        <v>6.3671704342510793</v>
      </c>
      <c r="J3883" s="194">
        <f t="shared" si="301"/>
        <v>6.0700436755487637</v>
      </c>
      <c r="K3883" s="219">
        <f>InpC!$F$55*100</f>
        <v>0.15</v>
      </c>
      <c r="L3883" s="219">
        <f>InpC!$F$64*100</f>
        <v>0</v>
      </c>
      <c r="M3883" s="194">
        <f t="shared" si="302"/>
        <v>5.9200436755487633</v>
      </c>
      <c r="N3883" s="194">
        <f t="shared" si="303"/>
        <v>5.9200436755487633</v>
      </c>
    </row>
    <row r="3884" spans="5:14" x14ac:dyDescent="0.25">
      <c r="E3884" s="220">
        <f t="shared" si="304"/>
        <v>47801</v>
      </c>
      <c r="F3884" s="219">
        <f xml:space="preserve"> InpC!$F$28</f>
        <v>4</v>
      </c>
      <c r="G3884" s="217">
        <f t="shared" si="300"/>
        <v>2031</v>
      </c>
      <c r="H3884" s="216">
        <v>5.7729169168464489</v>
      </c>
      <c r="I3884" s="216">
        <v>6.3671704342510793</v>
      </c>
      <c r="J3884" s="194">
        <f t="shared" si="301"/>
        <v>6.0700436755487637</v>
      </c>
      <c r="K3884" s="219">
        <f>InpC!$F$55*100</f>
        <v>0.15</v>
      </c>
      <c r="L3884" s="219">
        <f>InpC!$F$64*100</f>
        <v>0</v>
      </c>
      <c r="M3884" s="194">
        <f t="shared" si="302"/>
        <v>5.9200436755487633</v>
      </c>
      <c r="N3884" s="194">
        <f t="shared" si="303"/>
        <v>5.9200436755487633</v>
      </c>
    </row>
    <row r="3885" spans="5:14" x14ac:dyDescent="0.25">
      <c r="E3885" s="220">
        <f t="shared" si="304"/>
        <v>47802</v>
      </c>
      <c r="F3885" s="219">
        <f xml:space="preserve"> InpC!$F$28</f>
        <v>4</v>
      </c>
      <c r="G3885" s="217">
        <f t="shared" si="300"/>
        <v>2031</v>
      </c>
      <c r="H3885" s="216">
        <v>5.7729169168464489</v>
      </c>
      <c r="I3885" s="216">
        <v>6.3671704342510793</v>
      </c>
      <c r="J3885" s="194">
        <f t="shared" si="301"/>
        <v>6.0700436755487637</v>
      </c>
      <c r="K3885" s="219">
        <f>InpC!$F$55*100</f>
        <v>0.15</v>
      </c>
      <c r="L3885" s="219">
        <f>InpC!$F$64*100</f>
        <v>0</v>
      </c>
      <c r="M3885" s="194">
        <f t="shared" si="302"/>
        <v>5.9200436755487633</v>
      </c>
      <c r="N3885" s="194">
        <f t="shared" si="303"/>
        <v>5.9200436755487633</v>
      </c>
    </row>
    <row r="3886" spans="5:14" x14ac:dyDescent="0.25">
      <c r="E3886" s="220">
        <f t="shared" si="304"/>
        <v>47805</v>
      </c>
      <c r="F3886" s="219">
        <f xml:space="preserve"> InpC!$F$28</f>
        <v>4</v>
      </c>
      <c r="G3886" s="217">
        <f t="shared" si="300"/>
        <v>2031</v>
      </c>
      <c r="H3886" s="216">
        <v>5.7729169168464489</v>
      </c>
      <c r="I3886" s="216">
        <v>6.3671704342510793</v>
      </c>
      <c r="J3886" s="194">
        <f t="shared" si="301"/>
        <v>6.0700436755487637</v>
      </c>
      <c r="K3886" s="219">
        <f>InpC!$F$55*100</f>
        <v>0.15</v>
      </c>
      <c r="L3886" s="219">
        <f>InpC!$F$64*100</f>
        <v>0</v>
      </c>
      <c r="M3886" s="194">
        <f t="shared" si="302"/>
        <v>5.9200436755487633</v>
      </c>
      <c r="N3886" s="194">
        <f t="shared" si="303"/>
        <v>5.9200436755487633</v>
      </c>
    </row>
    <row r="3887" spans="5:14" x14ac:dyDescent="0.25">
      <c r="E3887" s="220">
        <f t="shared" si="304"/>
        <v>47806</v>
      </c>
      <c r="F3887" s="219">
        <f xml:space="preserve"> InpC!$F$28</f>
        <v>4</v>
      </c>
      <c r="G3887" s="217">
        <f t="shared" si="300"/>
        <v>2031</v>
      </c>
      <c r="H3887" s="216">
        <v>5.7729169168464489</v>
      </c>
      <c r="I3887" s="216">
        <v>6.3671704342510793</v>
      </c>
      <c r="J3887" s="194">
        <f t="shared" si="301"/>
        <v>6.0700436755487637</v>
      </c>
      <c r="K3887" s="219">
        <f>InpC!$F$55*100</f>
        <v>0.15</v>
      </c>
      <c r="L3887" s="219">
        <f>InpC!$F$64*100</f>
        <v>0</v>
      </c>
      <c r="M3887" s="194">
        <f t="shared" si="302"/>
        <v>5.9200436755487633</v>
      </c>
      <c r="N3887" s="194">
        <f t="shared" si="303"/>
        <v>5.9200436755487633</v>
      </c>
    </row>
    <row r="3888" spans="5:14" x14ac:dyDescent="0.25">
      <c r="E3888" s="220">
        <f t="shared" si="304"/>
        <v>47807</v>
      </c>
      <c r="F3888" s="219">
        <f xml:space="preserve"> InpC!$F$28</f>
        <v>4</v>
      </c>
      <c r="G3888" s="217">
        <f t="shared" si="300"/>
        <v>2031</v>
      </c>
      <c r="H3888" s="216">
        <v>5.7729169168464489</v>
      </c>
      <c r="I3888" s="216">
        <v>6.3671704342510793</v>
      </c>
      <c r="J3888" s="194">
        <f t="shared" si="301"/>
        <v>6.0700436755487637</v>
      </c>
      <c r="K3888" s="219">
        <f>InpC!$F$55*100</f>
        <v>0.15</v>
      </c>
      <c r="L3888" s="219">
        <f>InpC!$F$64*100</f>
        <v>0</v>
      </c>
      <c r="M3888" s="194">
        <f t="shared" si="302"/>
        <v>5.9200436755487633</v>
      </c>
      <c r="N3888" s="194">
        <f t="shared" si="303"/>
        <v>5.9200436755487633</v>
      </c>
    </row>
    <row r="3889" spans="5:14" x14ac:dyDescent="0.25">
      <c r="E3889" s="220">
        <f t="shared" si="304"/>
        <v>47808</v>
      </c>
      <c r="F3889" s="219">
        <f xml:space="preserve"> InpC!$F$28</f>
        <v>4</v>
      </c>
      <c r="G3889" s="217">
        <f t="shared" si="300"/>
        <v>2031</v>
      </c>
      <c r="H3889" s="216">
        <v>5.7729169168464489</v>
      </c>
      <c r="I3889" s="216">
        <v>6.3671704342510793</v>
      </c>
      <c r="J3889" s="194">
        <f t="shared" si="301"/>
        <v>6.0700436755487637</v>
      </c>
      <c r="K3889" s="219">
        <f>InpC!$F$55*100</f>
        <v>0.15</v>
      </c>
      <c r="L3889" s="219">
        <f>InpC!$F$64*100</f>
        <v>0</v>
      </c>
      <c r="M3889" s="194">
        <f t="shared" si="302"/>
        <v>5.9200436755487633</v>
      </c>
      <c r="N3889" s="194">
        <f t="shared" si="303"/>
        <v>5.9200436755487633</v>
      </c>
    </row>
    <row r="3890" spans="5:14" x14ac:dyDescent="0.25">
      <c r="E3890" s="220">
        <f t="shared" si="304"/>
        <v>47809</v>
      </c>
      <c r="F3890" s="219">
        <f xml:space="preserve"> InpC!$F$28</f>
        <v>4</v>
      </c>
      <c r="G3890" s="217">
        <f t="shared" si="300"/>
        <v>2031</v>
      </c>
      <c r="H3890" s="216">
        <v>5.7729169168464489</v>
      </c>
      <c r="I3890" s="216">
        <v>6.3671704342510793</v>
      </c>
      <c r="J3890" s="194">
        <f t="shared" si="301"/>
        <v>6.0700436755487637</v>
      </c>
      <c r="K3890" s="219">
        <f>InpC!$F$55*100</f>
        <v>0.15</v>
      </c>
      <c r="L3890" s="219">
        <f>InpC!$F$64*100</f>
        <v>0</v>
      </c>
      <c r="M3890" s="194">
        <f t="shared" si="302"/>
        <v>5.9200436755487633</v>
      </c>
      <c r="N3890" s="194">
        <f t="shared" si="303"/>
        <v>5.9200436755487633</v>
      </c>
    </row>
    <row r="3891" spans="5:14" x14ac:dyDescent="0.25">
      <c r="E3891" s="220">
        <f t="shared" si="304"/>
        <v>47812</v>
      </c>
      <c r="F3891" s="219">
        <f xml:space="preserve"> InpC!$F$28</f>
        <v>4</v>
      </c>
      <c r="G3891" s="217">
        <f t="shared" si="300"/>
        <v>2031</v>
      </c>
      <c r="H3891" s="216">
        <v>5.7729169168464489</v>
      </c>
      <c r="I3891" s="216">
        <v>6.3671704342510793</v>
      </c>
      <c r="J3891" s="194">
        <f t="shared" si="301"/>
        <v>6.0700436755487637</v>
      </c>
      <c r="K3891" s="219">
        <f>InpC!$F$55*100</f>
        <v>0.15</v>
      </c>
      <c r="L3891" s="219">
        <f>InpC!$F$64*100</f>
        <v>0</v>
      </c>
      <c r="M3891" s="194">
        <f t="shared" si="302"/>
        <v>5.9200436755487633</v>
      </c>
      <c r="N3891" s="194">
        <f t="shared" si="303"/>
        <v>5.9200436755487633</v>
      </c>
    </row>
    <row r="3892" spans="5:14" x14ac:dyDescent="0.25">
      <c r="E3892" s="220">
        <f t="shared" si="304"/>
        <v>47813</v>
      </c>
      <c r="F3892" s="219">
        <f xml:space="preserve"> InpC!$F$28</f>
        <v>4</v>
      </c>
      <c r="G3892" s="217">
        <f t="shared" si="300"/>
        <v>2031</v>
      </c>
      <c r="H3892" s="216">
        <v>5.7729169168464489</v>
      </c>
      <c r="I3892" s="216">
        <v>6.3671704342510793</v>
      </c>
      <c r="J3892" s="194">
        <f t="shared" si="301"/>
        <v>6.0700436755487637</v>
      </c>
      <c r="K3892" s="219">
        <f>InpC!$F$55*100</f>
        <v>0.15</v>
      </c>
      <c r="L3892" s="219">
        <f>InpC!$F$64*100</f>
        <v>0</v>
      </c>
      <c r="M3892" s="194">
        <f t="shared" si="302"/>
        <v>5.9200436755487633</v>
      </c>
      <c r="N3892" s="194">
        <f t="shared" si="303"/>
        <v>5.9200436755487633</v>
      </c>
    </row>
    <row r="3893" spans="5:14" x14ac:dyDescent="0.25">
      <c r="E3893" s="220">
        <f t="shared" si="304"/>
        <v>47814</v>
      </c>
      <c r="F3893" s="219">
        <f xml:space="preserve"> InpC!$F$28</f>
        <v>4</v>
      </c>
      <c r="G3893" s="217">
        <f t="shared" si="300"/>
        <v>2031</v>
      </c>
      <c r="H3893" s="216">
        <v>5.7729169168464489</v>
      </c>
      <c r="I3893" s="216">
        <v>6.3671704342510793</v>
      </c>
      <c r="J3893" s="194">
        <f t="shared" si="301"/>
        <v>6.0700436755487637</v>
      </c>
      <c r="K3893" s="219">
        <f>InpC!$F$55*100</f>
        <v>0.15</v>
      </c>
      <c r="L3893" s="219">
        <f>InpC!$F$64*100</f>
        <v>0</v>
      </c>
      <c r="M3893" s="194">
        <f t="shared" si="302"/>
        <v>5.9200436755487633</v>
      </c>
      <c r="N3893" s="194">
        <f t="shared" si="303"/>
        <v>5.9200436755487633</v>
      </c>
    </row>
    <row r="3894" spans="5:14" x14ac:dyDescent="0.25">
      <c r="E3894" s="220">
        <f t="shared" si="304"/>
        <v>47815</v>
      </c>
      <c r="F3894" s="219">
        <f xml:space="preserve"> InpC!$F$28</f>
        <v>4</v>
      </c>
      <c r="G3894" s="217">
        <f t="shared" si="300"/>
        <v>2031</v>
      </c>
      <c r="H3894" s="216">
        <v>5.7729169168464489</v>
      </c>
      <c r="I3894" s="216">
        <v>6.3671704342510793</v>
      </c>
      <c r="J3894" s="194">
        <f t="shared" si="301"/>
        <v>6.0700436755487637</v>
      </c>
      <c r="K3894" s="219">
        <f>InpC!$F$55*100</f>
        <v>0.15</v>
      </c>
      <c r="L3894" s="219">
        <f>InpC!$F$64*100</f>
        <v>0</v>
      </c>
      <c r="M3894" s="194">
        <f t="shared" si="302"/>
        <v>5.9200436755487633</v>
      </c>
      <c r="N3894" s="194">
        <f t="shared" si="303"/>
        <v>5.9200436755487633</v>
      </c>
    </row>
    <row r="3895" spans="5:14" x14ac:dyDescent="0.25">
      <c r="E3895" s="220">
        <f t="shared" si="304"/>
        <v>47816</v>
      </c>
      <c r="F3895" s="219">
        <f xml:space="preserve"> InpC!$F$28</f>
        <v>4</v>
      </c>
      <c r="G3895" s="217">
        <f t="shared" si="300"/>
        <v>2031</v>
      </c>
      <c r="H3895" s="216">
        <v>5.7729169168464489</v>
      </c>
      <c r="I3895" s="216">
        <v>6.3671704342510793</v>
      </c>
      <c r="J3895" s="194">
        <f t="shared" si="301"/>
        <v>6.0700436755487637</v>
      </c>
      <c r="K3895" s="219">
        <f>InpC!$F$55*100</f>
        <v>0.15</v>
      </c>
      <c r="L3895" s="219">
        <f>InpC!$F$64*100</f>
        <v>0</v>
      </c>
      <c r="M3895" s="194">
        <f t="shared" si="302"/>
        <v>5.9200436755487633</v>
      </c>
      <c r="N3895" s="194">
        <f t="shared" si="303"/>
        <v>5.9200436755487633</v>
      </c>
    </row>
    <row r="3896" spans="5:14" x14ac:dyDescent="0.25">
      <c r="E3896" s="220">
        <f t="shared" si="304"/>
        <v>47819</v>
      </c>
      <c r="F3896" s="219">
        <f xml:space="preserve"> InpC!$F$28</f>
        <v>4</v>
      </c>
      <c r="G3896" s="217">
        <f t="shared" si="300"/>
        <v>2031</v>
      </c>
      <c r="H3896" s="216">
        <v>5.7729169168464489</v>
      </c>
      <c r="I3896" s="216">
        <v>6.3671704342510793</v>
      </c>
      <c r="J3896" s="194">
        <f t="shared" si="301"/>
        <v>6.0700436755487637</v>
      </c>
      <c r="K3896" s="219">
        <f>InpC!$F$55*100</f>
        <v>0.15</v>
      </c>
      <c r="L3896" s="219">
        <f>InpC!$F$64*100</f>
        <v>0</v>
      </c>
      <c r="M3896" s="194">
        <f t="shared" si="302"/>
        <v>5.9200436755487633</v>
      </c>
      <c r="N3896" s="194">
        <f t="shared" si="303"/>
        <v>5.9200436755487633</v>
      </c>
    </row>
    <row r="3897" spans="5:14" x14ac:dyDescent="0.25">
      <c r="E3897" s="220">
        <f t="shared" si="304"/>
        <v>47820</v>
      </c>
      <c r="F3897" s="219">
        <f xml:space="preserve"> InpC!$F$28</f>
        <v>4</v>
      </c>
      <c r="G3897" s="217">
        <f t="shared" si="300"/>
        <v>2031</v>
      </c>
      <c r="H3897" s="216">
        <v>5.7729169168464489</v>
      </c>
      <c r="I3897" s="216">
        <v>6.3671704342510793</v>
      </c>
      <c r="J3897" s="194">
        <f t="shared" si="301"/>
        <v>6.0700436755487637</v>
      </c>
      <c r="K3897" s="219">
        <f>InpC!$F$55*100</f>
        <v>0.15</v>
      </c>
      <c r="L3897" s="219">
        <f>InpC!$F$64*100</f>
        <v>0</v>
      </c>
      <c r="M3897" s="194">
        <f t="shared" si="302"/>
        <v>5.9200436755487633</v>
      </c>
      <c r="N3897" s="194">
        <f t="shared" si="303"/>
        <v>5.9200436755487633</v>
      </c>
    </row>
    <row r="3898" spans="5:14" x14ac:dyDescent="0.25">
      <c r="E3898" s="220">
        <f t="shared" si="304"/>
        <v>47821</v>
      </c>
      <c r="F3898" s="219">
        <f xml:space="preserve"> InpC!$F$28</f>
        <v>4</v>
      </c>
      <c r="G3898" s="217">
        <f t="shared" si="300"/>
        <v>2031</v>
      </c>
      <c r="H3898" s="216">
        <v>5.7729169168464489</v>
      </c>
      <c r="I3898" s="216">
        <v>6.3671704342510793</v>
      </c>
      <c r="J3898" s="194">
        <f t="shared" si="301"/>
        <v>6.0700436755487637</v>
      </c>
      <c r="K3898" s="219">
        <f>InpC!$F$55*100</f>
        <v>0.15</v>
      </c>
      <c r="L3898" s="219">
        <f>InpC!$F$64*100</f>
        <v>0</v>
      </c>
      <c r="M3898" s="194">
        <f t="shared" si="302"/>
        <v>5.9200436755487633</v>
      </c>
      <c r="N3898" s="194">
        <f t="shared" si="303"/>
        <v>5.9200436755487633</v>
      </c>
    </row>
    <row r="3899" spans="5:14" x14ac:dyDescent="0.25">
      <c r="E3899" s="220">
        <f t="shared" si="304"/>
        <v>47822</v>
      </c>
      <c r="F3899" s="219">
        <f xml:space="preserve"> InpC!$F$28</f>
        <v>4</v>
      </c>
      <c r="G3899" s="217">
        <f t="shared" si="300"/>
        <v>2031</v>
      </c>
      <c r="H3899" s="216">
        <v>5.7729169168464489</v>
      </c>
      <c r="I3899" s="216">
        <v>6.3671704342510793</v>
      </c>
      <c r="J3899" s="194">
        <f t="shared" si="301"/>
        <v>6.0700436755487637</v>
      </c>
      <c r="K3899" s="219">
        <f>InpC!$F$55*100</f>
        <v>0.15</v>
      </c>
      <c r="L3899" s="219">
        <f>InpC!$F$64*100</f>
        <v>0</v>
      </c>
      <c r="M3899" s="194">
        <f t="shared" si="302"/>
        <v>5.9200436755487633</v>
      </c>
      <c r="N3899" s="194">
        <f t="shared" si="303"/>
        <v>5.9200436755487633</v>
      </c>
    </row>
    <row r="3900" spans="5:14" x14ac:dyDescent="0.25">
      <c r="E3900" s="220">
        <f t="shared" si="304"/>
        <v>47823</v>
      </c>
      <c r="F3900" s="219">
        <f xml:space="preserve"> InpC!$F$28</f>
        <v>4</v>
      </c>
      <c r="G3900" s="217">
        <f t="shared" si="300"/>
        <v>2031</v>
      </c>
      <c r="H3900" s="216">
        <v>5.7729169168464489</v>
      </c>
      <c r="I3900" s="216">
        <v>6.3671704342510793</v>
      </c>
      <c r="J3900" s="194">
        <f t="shared" si="301"/>
        <v>6.0700436755487637</v>
      </c>
      <c r="K3900" s="219">
        <f>InpC!$F$55*100</f>
        <v>0.15</v>
      </c>
      <c r="L3900" s="219">
        <f>InpC!$F$64*100</f>
        <v>0</v>
      </c>
      <c r="M3900" s="194">
        <f t="shared" si="302"/>
        <v>5.9200436755487633</v>
      </c>
      <c r="N3900" s="194">
        <f t="shared" si="303"/>
        <v>5.9200436755487633</v>
      </c>
    </row>
    <row r="3901" spans="5:14" x14ac:dyDescent="0.25">
      <c r="E3901" s="220">
        <f t="shared" si="304"/>
        <v>47826</v>
      </c>
      <c r="F3901" s="219">
        <f xml:space="preserve"> InpC!$F$28</f>
        <v>4</v>
      </c>
      <c r="G3901" s="217">
        <f t="shared" si="300"/>
        <v>2031</v>
      </c>
      <c r="H3901" s="216">
        <v>5.7729169168464489</v>
      </c>
      <c r="I3901" s="216">
        <v>6.3671704342510793</v>
      </c>
      <c r="J3901" s="194">
        <f t="shared" si="301"/>
        <v>6.0700436755487637</v>
      </c>
      <c r="K3901" s="219">
        <f>InpC!$F$55*100</f>
        <v>0.15</v>
      </c>
      <c r="L3901" s="219">
        <f>InpC!$F$64*100</f>
        <v>0</v>
      </c>
      <c r="M3901" s="194">
        <f t="shared" si="302"/>
        <v>5.9200436755487633</v>
      </c>
      <c r="N3901" s="194">
        <f t="shared" si="303"/>
        <v>5.9200436755487633</v>
      </c>
    </row>
    <row r="3902" spans="5:14" x14ac:dyDescent="0.25">
      <c r="E3902" s="220">
        <f t="shared" si="304"/>
        <v>47827</v>
      </c>
      <c r="F3902" s="219">
        <f xml:space="preserve"> InpC!$F$28</f>
        <v>4</v>
      </c>
      <c r="G3902" s="217">
        <f t="shared" si="300"/>
        <v>2031</v>
      </c>
      <c r="H3902" s="216">
        <v>5.7729169168464489</v>
      </c>
      <c r="I3902" s="216">
        <v>6.3671704342510793</v>
      </c>
      <c r="J3902" s="194">
        <f t="shared" si="301"/>
        <v>6.0700436755487637</v>
      </c>
      <c r="K3902" s="219">
        <f>InpC!$F$55*100</f>
        <v>0.15</v>
      </c>
      <c r="L3902" s="219">
        <f>InpC!$F$64*100</f>
        <v>0</v>
      </c>
      <c r="M3902" s="194">
        <f t="shared" si="302"/>
        <v>5.9200436755487633</v>
      </c>
      <c r="N3902" s="194">
        <f t="shared" si="303"/>
        <v>5.9200436755487633</v>
      </c>
    </row>
    <row r="3903" spans="5:14" x14ac:dyDescent="0.25">
      <c r="E3903" s="220">
        <f t="shared" si="304"/>
        <v>47828</v>
      </c>
      <c r="F3903" s="219">
        <f xml:space="preserve"> InpC!$F$28</f>
        <v>4</v>
      </c>
      <c r="G3903" s="217">
        <f t="shared" si="300"/>
        <v>2031</v>
      </c>
      <c r="H3903" s="216">
        <v>5.7729169168464489</v>
      </c>
      <c r="I3903" s="216">
        <v>6.3671704342510793</v>
      </c>
      <c r="J3903" s="194">
        <f t="shared" si="301"/>
        <v>6.0700436755487637</v>
      </c>
      <c r="K3903" s="219">
        <f>InpC!$F$55*100</f>
        <v>0.15</v>
      </c>
      <c r="L3903" s="219">
        <f>InpC!$F$64*100</f>
        <v>0</v>
      </c>
      <c r="M3903" s="194">
        <f t="shared" si="302"/>
        <v>5.9200436755487633</v>
      </c>
      <c r="N3903" s="194">
        <f t="shared" si="303"/>
        <v>5.9200436755487633</v>
      </c>
    </row>
    <row r="3904" spans="5:14" x14ac:dyDescent="0.25">
      <c r="E3904" s="220">
        <f t="shared" si="304"/>
        <v>47829</v>
      </c>
      <c r="F3904" s="219">
        <f xml:space="preserve"> InpC!$F$28</f>
        <v>4</v>
      </c>
      <c r="G3904" s="217">
        <f t="shared" si="300"/>
        <v>2031</v>
      </c>
      <c r="H3904" s="216">
        <v>5.7729169168464489</v>
      </c>
      <c r="I3904" s="216">
        <v>6.3671704342510793</v>
      </c>
      <c r="J3904" s="194">
        <f t="shared" si="301"/>
        <v>6.0700436755487637</v>
      </c>
      <c r="K3904" s="219">
        <f>InpC!$F$55*100</f>
        <v>0.15</v>
      </c>
      <c r="L3904" s="219">
        <f>InpC!$F$64*100</f>
        <v>0</v>
      </c>
      <c r="M3904" s="194">
        <f t="shared" si="302"/>
        <v>5.9200436755487633</v>
      </c>
      <c r="N3904" s="194">
        <f t="shared" si="303"/>
        <v>5.9200436755487633</v>
      </c>
    </row>
    <row r="3905" spans="5:14" x14ac:dyDescent="0.25">
      <c r="E3905" s="220">
        <f t="shared" si="304"/>
        <v>47830</v>
      </c>
      <c r="F3905" s="219">
        <f xml:space="preserve"> InpC!$F$28</f>
        <v>4</v>
      </c>
      <c r="G3905" s="217">
        <f t="shared" si="300"/>
        <v>2031</v>
      </c>
      <c r="H3905" s="216">
        <v>5.7729169168464489</v>
      </c>
      <c r="I3905" s="216">
        <v>6.3671704342510793</v>
      </c>
      <c r="J3905" s="194">
        <f t="shared" si="301"/>
        <v>6.0700436755487637</v>
      </c>
      <c r="K3905" s="219">
        <f>InpC!$F$55*100</f>
        <v>0.15</v>
      </c>
      <c r="L3905" s="219">
        <f>InpC!$F$64*100</f>
        <v>0</v>
      </c>
      <c r="M3905" s="194">
        <f t="shared" si="302"/>
        <v>5.9200436755487633</v>
      </c>
      <c r="N3905" s="194">
        <f t="shared" si="303"/>
        <v>5.9200436755487633</v>
      </c>
    </row>
    <row r="3906" spans="5:14" x14ac:dyDescent="0.25">
      <c r="E3906" s="220">
        <f t="shared" si="304"/>
        <v>47833</v>
      </c>
      <c r="F3906" s="219">
        <f xml:space="preserve"> InpC!$F$28</f>
        <v>4</v>
      </c>
      <c r="G3906" s="217">
        <f t="shared" si="300"/>
        <v>2031</v>
      </c>
      <c r="H3906" s="216">
        <v>5.7729169168464489</v>
      </c>
      <c r="I3906" s="216">
        <v>6.3671704342510793</v>
      </c>
      <c r="J3906" s="194">
        <f t="shared" si="301"/>
        <v>6.0700436755487637</v>
      </c>
      <c r="K3906" s="219">
        <f>InpC!$F$55*100</f>
        <v>0.15</v>
      </c>
      <c r="L3906" s="219">
        <f>InpC!$F$64*100</f>
        <v>0</v>
      </c>
      <c r="M3906" s="194">
        <f t="shared" si="302"/>
        <v>5.9200436755487633</v>
      </c>
      <c r="N3906" s="194">
        <f t="shared" si="303"/>
        <v>5.9200436755487633</v>
      </c>
    </row>
    <row r="3907" spans="5:14" x14ac:dyDescent="0.25">
      <c r="E3907" s="220">
        <f t="shared" si="304"/>
        <v>47834</v>
      </c>
      <c r="F3907" s="219">
        <f xml:space="preserve"> InpC!$F$28</f>
        <v>4</v>
      </c>
      <c r="G3907" s="217">
        <f t="shared" si="300"/>
        <v>2031</v>
      </c>
      <c r="H3907" s="216">
        <v>5.7729169168464489</v>
      </c>
      <c r="I3907" s="216">
        <v>6.3671704342510793</v>
      </c>
      <c r="J3907" s="194">
        <f t="shared" si="301"/>
        <v>6.0700436755487637</v>
      </c>
      <c r="K3907" s="219">
        <f>InpC!$F$55*100</f>
        <v>0.15</v>
      </c>
      <c r="L3907" s="219">
        <f>InpC!$F$64*100</f>
        <v>0</v>
      </c>
      <c r="M3907" s="194">
        <f t="shared" si="302"/>
        <v>5.9200436755487633</v>
      </c>
      <c r="N3907" s="194">
        <f t="shared" si="303"/>
        <v>5.9200436755487633</v>
      </c>
    </row>
    <row r="3908" spans="5:14" x14ac:dyDescent="0.25">
      <c r="E3908" s="220">
        <f t="shared" si="304"/>
        <v>47835</v>
      </c>
      <c r="F3908" s="219">
        <f xml:space="preserve"> InpC!$F$28</f>
        <v>4</v>
      </c>
      <c r="G3908" s="217">
        <f t="shared" si="300"/>
        <v>2031</v>
      </c>
      <c r="H3908" s="216">
        <v>5.7729169168464489</v>
      </c>
      <c r="I3908" s="216">
        <v>6.3671704342510793</v>
      </c>
      <c r="J3908" s="194">
        <f t="shared" si="301"/>
        <v>6.0700436755487637</v>
      </c>
      <c r="K3908" s="219">
        <f>InpC!$F$55*100</f>
        <v>0.15</v>
      </c>
      <c r="L3908" s="219">
        <f>InpC!$F$64*100</f>
        <v>0</v>
      </c>
      <c r="M3908" s="194">
        <f t="shared" si="302"/>
        <v>5.9200436755487633</v>
      </c>
      <c r="N3908" s="194">
        <f t="shared" si="303"/>
        <v>5.9200436755487633</v>
      </c>
    </row>
    <row r="3909" spans="5:14" x14ac:dyDescent="0.25">
      <c r="E3909" s="220">
        <f t="shared" si="304"/>
        <v>47836</v>
      </c>
      <c r="F3909" s="219">
        <f xml:space="preserve"> InpC!$F$28</f>
        <v>4</v>
      </c>
      <c r="G3909" s="217">
        <f t="shared" si="300"/>
        <v>2031</v>
      </c>
      <c r="H3909" s="216">
        <v>5.7729169168464489</v>
      </c>
      <c r="I3909" s="216">
        <v>6.3671704342510793</v>
      </c>
      <c r="J3909" s="194">
        <f t="shared" si="301"/>
        <v>6.0700436755487637</v>
      </c>
      <c r="K3909" s="219">
        <f>InpC!$F$55*100</f>
        <v>0.15</v>
      </c>
      <c r="L3909" s="219">
        <f>InpC!$F$64*100</f>
        <v>0</v>
      </c>
      <c r="M3909" s="194">
        <f t="shared" si="302"/>
        <v>5.9200436755487633</v>
      </c>
      <c r="N3909" s="194">
        <f t="shared" si="303"/>
        <v>5.9200436755487633</v>
      </c>
    </row>
    <row r="3910" spans="5:14" x14ac:dyDescent="0.25">
      <c r="E3910" s="220">
        <f t="shared" si="304"/>
        <v>47837</v>
      </c>
      <c r="F3910" s="219">
        <f xml:space="preserve"> InpC!$F$28</f>
        <v>4</v>
      </c>
      <c r="G3910" s="217">
        <f t="shared" si="300"/>
        <v>2031</v>
      </c>
      <c r="H3910" s="216">
        <v>5.7729169168464489</v>
      </c>
      <c r="I3910" s="216">
        <v>6.3671704342510793</v>
      </c>
      <c r="J3910" s="194">
        <f t="shared" si="301"/>
        <v>6.0700436755487637</v>
      </c>
      <c r="K3910" s="219">
        <f>InpC!$F$55*100</f>
        <v>0.15</v>
      </c>
      <c r="L3910" s="219">
        <f>InpC!$F$64*100</f>
        <v>0</v>
      </c>
      <c r="M3910" s="194">
        <f t="shared" si="302"/>
        <v>5.9200436755487633</v>
      </c>
      <c r="N3910" s="194">
        <f t="shared" si="303"/>
        <v>5.9200436755487633</v>
      </c>
    </row>
    <row r="3911" spans="5:14" x14ac:dyDescent="0.25">
      <c r="E3911" s="220">
        <f t="shared" si="304"/>
        <v>47840</v>
      </c>
      <c r="F3911" s="219">
        <f xml:space="preserve"> InpC!$F$28</f>
        <v>4</v>
      </c>
      <c r="G3911" s="217">
        <f t="shared" ref="G3911:G3974" si="305">YEAR(E3911) + IF(MONTH(E3911) &gt;= F3911, 1, 0)</f>
        <v>2031</v>
      </c>
      <c r="H3911" s="216">
        <v>5.7729169168464489</v>
      </c>
      <c r="I3911" s="216">
        <v>6.3671704342510793</v>
      </c>
      <c r="J3911" s="194">
        <f t="shared" ref="J3911:J3974" si="306">IFERROR(AVERAGE(H3911:I3911),"")</f>
        <v>6.0700436755487637</v>
      </c>
      <c r="K3911" s="219">
        <f>InpC!$F$55*100</f>
        <v>0.15</v>
      </c>
      <c r="L3911" s="219">
        <f>InpC!$F$64*100</f>
        <v>0</v>
      </c>
      <c r="M3911" s="194">
        <f t="shared" ref="M3911:M3974" si="307" xml:space="preserve"> IFERROR(J3911 - K3911,"")</f>
        <v>5.9200436755487633</v>
      </c>
      <c r="N3911" s="194">
        <f t="shared" ref="N3911:N3974" si="308">IFERROR(J3911-K3911+L3911,"")</f>
        <v>5.9200436755487633</v>
      </c>
    </row>
    <row r="3912" spans="5:14" x14ac:dyDescent="0.25">
      <c r="E3912" s="220">
        <f t="shared" ref="E3912:E3975" si="309">WORKDAY(E3911,1,)</f>
        <v>47841</v>
      </c>
      <c r="F3912" s="219">
        <f xml:space="preserve"> InpC!$F$28</f>
        <v>4</v>
      </c>
      <c r="G3912" s="217">
        <f t="shared" si="305"/>
        <v>2031</v>
      </c>
      <c r="H3912" s="216">
        <v>5.7729169168464489</v>
      </c>
      <c r="I3912" s="216">
        <v>6.3671704342510793</v>
      </c>
      <c r="J3912" s="194">
        <f t="shared" si="306"/>
        <v>6.0700436755487637</v>
      </c>
      <c r="K3912" s="219">
        <f>InpC!$F$55*100</f>
        <v>0.15</v>
      </c>
      <c r="L3912" s="219">
        <f>InpC!$F$64*100</f>
        <v>0</v>
      </c>
      <c r="M3912" s="194">
        <f t="shared" si="307"/>
        <v>5.9200436755487633</v>
      </c>
      <c r="N3912" s="194">
        <f t="shared" si="308"/>
        <v>5.9200436755487633</v>
      </c>
    </row>
    <row r="3913" spans="5:14" x14ac:dyDescent="0.25">
      <c r="E3913" s="220">
        <f t="shared" si="309"/>
        <v>47842</v>
      </c>
      <c r="F3913" s="219">
        <f xml:space="preserve"> InpC!$F$28</f>
        <v>4</v>
      </c>
      <c r="G3913" s="217">
        <f t="shared" si="305"/>
        <v>2031</v>
      </c>
      <c r="H3913" s="216">
        <v>5.7729169168464489</v>
      </c>
      <c r="I3913" s="216">
        <v>6.3671704342510793</v>
      </c>
      <c r="J3913" s="194">
        <f t="shared" si="306"/>
        <v>6.0700436755487637</v>
      </c>
      <c r="K3913" s="219">
        <f>InpC!$F$55*100</f>
        <v>0.15</v>
      </c>
      <c r="L3913" s="219">
        <f>InpC!$F$64*100</f>
        <v>0</v>
      </c>
      <c r="M3913" s="194">
        <f t="shared" si="307"/>
        <v>5.9200436755487633</v>
      </c>
      <c r="N3913" s="194">
        <f t="shared" si="308"/>
        <v>5.9200436755487633</v>
      </c>
    </row>
    <row r="3914" spans="5:14" x14ac:dyDescent="0.25">
      <c r="E3914" s="220">
        <f t="shared" si="309"/>
        <v>47843</v>
      </c>
      <c r="F3914" s="219">
        <f xml:space="preserve"> InpC!$F$28</f>
        <v>4</v>
      </c>
      <c r="G3914" s="217">
        <f t="shared" si="305"/>
        <v>2031</v>
      </c>
      <c r="H3914" s="216">
        <v>5.7729169168464489</v>
      </c>
      <c r="I3914" s="216">
        <v>6.3671704342510793</v>
      </c>
      <c r="J3914" s="194">
        <f t="shared" si="306"/>
        <v>6.0700436755487637</v>
      </c>
      <c r="K3914" s="219">
        <f>InpC!$F$55*100</f>
        <v>0.15</v>
      </c>
      <c r="L3914" s="219">
        <f>InpC!$F$64*100</f>
        <v>0</v>
      </c>
      <c r="M3914" s="194">
        <f t="shared" si="307"/>
        <v>5.9200436755487633</v>
      </c>
      <c r="N3914" s="194">
        <f t="shared" si="308"/>
        <v>5.9200436755487633</v>
      </c>
    </row>
    <row r="3915" spans="5:14" x14ac:dyDescent="0.25">
      <c r="E3915" s="220">
        <f t="shared" si="309"/>
        <v>47844</v>
      </c>
      <c r="F3915" s="219">
        <f xml:space="preserve"> InpC!$F$28</f>
        <v>4</v>
      </c>
      <c r="G3915" s="217">
        <f t="shared" si="305"/>
        <v>2031</v>
      </c>
      <c r="H3915" s="216">
        <v>5.7729169168464489</v>
      </c>
      <c r="I3915" s="216">
        <v>6.3671704342510793</v>
      </c>
      <c r="J3915" s="194">
        <f t="shared" si="306"/>
        <v>6.0700436755487637</v>
      </c>
      <c r="K3915" s="219">
        <f>InpC!$F$55*100</f>
        <v>0.15</v>
      </c>
      <c r="L3915" s="219">
        <f>InpC!$F$64*100</f>
        <v>0</v>
      </c>
      <c r="M3915" s="194">
        <f t="shared" si="307"/>
        <v>5.9200436755487633</v>
      </c>
      <c r="N3915" s="194">
        <f t="shared" si="308"/>
        <v>5.9200436755487633</v>
      </c>
    </row>
    <row r="3916" spans="5:14" x14ac:dyDescent="0.25">
      <c r="E3916" s="220">
        <f t="shared" si="309"/>
        <v>47847</v>
      </c>
      <c r="F3916" s="219">
        <f xml:space="preserve"> InpC!$F$28</f>
        <v>4</v>
      </c>
      <c r="G3916" s="217">
        <f t="shared" si="305"/>
        <v>2031</v>
      </c>
      <c r="H3916" s="216">
        <v>5.7729169168464489</v>
      </c>
      <c r="I3916" s="216">
        <v>6.3671704342510793</v>
      </c>
      <c r="J3916" s="194">
        <f t="shared" si="306"/>
        <v>6.0700436755487637</v>
      </c>
      <c r="K3916" s="219">
        <f>InpC!$F$55*100</f>
        <v>0.15</v>
      </c>
      <c r="L3916" s="219">
        <f>InpC!$F$64*100</f>
        <v>0</v>
      </c>
      <c r="M3916" s="194">
        <f t="shared" si="307"/>
        <v>5.9200436755487633</v>
      </c>
      <c r="N3916" s="194">
        <f t="shared" si="308"/>
        <v>5.9200436755487633</v>
      </c>
    </row>
    <row r="3917" spans="5:14" x14ac:dyDescent="0.25">
      <c r="E3917" s="220">
        <f t="shared" si="309"/>
        <v>47848</v>
      </c>
      <c r="F3917" s="219">
        <f xml:space="preserve"> InpC!$F$28</f>
        <v>4</v>
      </c>
      <c r="G3917" s="217">
        <f t="shared" si="305"/>
        <v>2031</v>
      </c>
      <c r="H3917" s="216">
        <v>5.7729169168464489</v>
      </c>
      <c r="I3917" s="216">
        <v>6.3671704342510793</v>
      </c>
      <c r="J3917" s="194">
        <f t="shared" si="306"/>
        <v>6.0700436755487637</v>
      </c>
      <c r="K3917" s="219">
        <f>InpC!$F$55*100</f>
        <v>0.15</v>
      </c>
      <c r="L3917" s="219">
        <f>InpC!$F$64*100</f>
        <v>0</v>
      </c>
      <c r="M3917" s="194">
        <f t="shared" si="307"/>
        <v>5.9200436755487633</v>
      </c>
      <c r="N3917" s="194">
        <f t="shared" si="308"/>
        <v>5.9200436755487633</v>
      </c>
    </row>
    <row r="3918" spans="5:14" x14ac:dyDescent="0.25">
      <c r="E3918" s="220">
        <f t="shared" si="309"/>
        <v>47849</v>
      </c>
      <c r="F3918" s="219">
        <f xml:space="preserve"> InpC!$F$28</f>
        <v>4</v>
      </c>
      <c r="G3918" s="217">
        <f t="shared" si="305"/>
        <v>2031</v>
      </c>
      <c r="H3918" s="216">
        <v>5.7729169168464489</v>
      </c>
      <c r="I3918" s="216">
        <v>6.3671704342510793</v>
      </c>
      <c r="J3918" s="194">
        <f t="shared" si="306"/>
        <v>6.0700436755487637</v>
      </c>
      <c r="K3918" s="219">
        <f>InpC!$F$55*100</f>
        <v>0.15</v>
      </c>
      <c r="L3918" s="219">
        <f>InpC!$F$64*100</f>
        <v>0</v>
      </c>
      <c r="M3918" s="194">
        <f t="shared" si="307"/>
        <v>5.9200436755487633</v>
      </c>
      <c r="N3918" s="194">
        <f t="shared" si="308"/>
        <v>5.9200436755487633</v>
      </c>
    </row>
    <row r="3919" spans="5:14" x14ac:dyDescent="0.25">
      <c r="E3919" s="220">
        <f t="shared" si="309"/>
        <v>47850</v>
      </c>
      <c r="F3919" s="219">
        <f xml:space="preserve"> InpC!$F$28</f>
        <v>4</v>
      </c>
      <c r="G3919" s="217">
        <f t="shared" si="305"/>
        <v>2031</v>
      </c>
      <c r="H3919" s="216">
        <v>5.7729169168464489</v>
      </c>
      <c r="I3919" s="216">
        <v>6.3671704342510793</v>
      </c>
      <c r="J3919" s="194">
        <f t="shared" si="306"/>
        <v>6.0700436755487637</v>
      </c>
      <c r="K3919" s="219">
        <f>InpC!$F$55*100</f>
        <v>0.15</v>
      </c>
      <c r="L3919" s="219">
        <f>InpC!$F$64*100</f>
        <v>0</v>
      </c>
      <c r="M3919" s="194">
        <f t="shared" si="307"/>
        <v>5.9200436755487633</v>
      </c>
      <c r="N3919" s="194">
        <f t="shared" si="308"/>
        <v>5.9200436755487633</v>
      </c>
    </row>
    <row r="3920" spans="5:14" x14ac:dyDescent="0.25">
      <c r="E3920" s="220">
        <f t="shared" si="309"/>
        <v>47851</v>
      </c>
      <c r="F3920" s="219">
        <f xml:space="preserve"> InpC!$F$28</f>
        <v>4</v>
      </c>
      <c r="G3920" s="217">
        <f t="shared" si="305"/>
        <v>2031</v>
      </c>
      <c r="H3920" s="216">
        <v>5.7729169168464489</v>
      </c>
      <c r="I3920" s="216">
        <v>6.3671704342510793</v>
      </c>
      <c r="J3920" s="194">
        <f t="shared" si="306"/>
        <v>6.0700436755487637</v>
      </c>
      <c r="K3920" s="219">
        <f>InpC!$F$55*100</f>
        <v>0.15</v>
      </c>
      <c r="L3920" s="219">
        <f>InpC!$F$64*100</f>
        <v>0</v>
      </c>
      <c r="M3920" s="194">
        <f t="shared" si="307"/>
        <v>5.9200436755487633</v>
      </c>
      <c r="N3920" s="194">
        <f t="shared" si="308"/>
        <v>5.9200436755487633</v>
      </c>
    </row>
    <row r="3921" spans="5:14" x14ac:dyDescent="0.25">
      <c r="E3921" s="220">
        <f t="shared" si="309"/>
        <v>47854</v>
      </c>
      <c r="F3921" s="219">
        <f xml:space="preserve"> InpC!$F$28</f>
        <v>4</v>
      </c>
      <c r="G3921" s="217">
        <f t="shared" si="305"/>
        <v>2031</v>
      </c>
      <c r="H3921" s="216">
        <v>5.7729169168464489</v>
      </c>
      <c r="I3921" s="216">
        <v>6.3671704342510793</v>
      </c>
      <c r="J3921" s="194">
        <f t="shared" si="306"/>
        <v>6.0700436755487637</v>
      </c>
      <c r="K3921" s="219">
        <f>InpC!$F$55*100</f>
        <v>0.15</v>
      </c>
      <c r="L3921" s="219">
        <f>InpC!$F$64*100</f>
        <v>0</v>
      </c>
      <c r="M3921" s="194">
        <f t="shared" si="307"/>
        <v>5.9200436755487633</v>
      </c>
      <c r="N3921" s="194">
        <f t="shared" si="308"/>
        <v>5.9200436755487633</v>
      </c>
    </row>
    <row r="3922" spans="5:14" x14ac:dyDescent="0.25">
      <c r="E3922" s="220">
        <f t="shared" si="309"/>
        <v>47855</v>
      </c>
      <c r="F3922" s="219">
        <f xml:space="preserve"> InpC!$F$28</f>
        <v>4</v>
      </c>
      <c r="G3922" s="217">
        <f t="shared" si="305"/>
        <v>2031</v>
      </c>
      <c r="H3922" s="216">
        <v>5.7729169168464489</v>
      </c>
      <c r="I3922" s="216">
        <v>6.3671704342510793</v>
      </c>
      <c r="J3922" s="194">
        <f t="shared" si="306"/>
        <v>6.0700436755487637</v>
      </c>
      <c r="K3922" s="219">
        <f>InpC!$F$55*100</f>
        <v>0.15</v>
      </c>
      <c r="L3922" s="219">
        <f>InpC!$F$64*100</f>
        <v>0</v>
      </c>
      <c r="M3922" s="194">
        <f t="shared" si="307"/>
        <v>5.9200436755487633</v>
      </c>
      <c r="N3922" s="194">
        <f t="shared" si="308"/>
        <v>5.9200436755487633</v>
      </c>
    </row>
    <row r="3923" spans="5:14" x14ac:dyDescent="0.25">
      <c r="E3923" s="220">
        <f t="shared" si="309"/>
        <v>47856</v>
      </c>
      <c r="F3923" s="219">
        <f xml:space="preserve"> InpC!$F$28</f>
        <v>4</v>
      </c>
      <c r="G3923" s="217">
        <f t="shared" si="305"/>
        <v>2031</v>
      </c>
      <c r="H3923" s="216">
        <v>5.7729169168464489</v>
      </c>
      <c r="I3923" s="216">
        <v>6.3671704342510793</v>
      </c>
      <c r="J3923" s="194">
        <f t="shared" si="306"/>
        <v>6.0700436755487637</v>
      </c>
      <c r="K3923" s="219">
        <f>InpC!$F$55*100</f>
        <v>0.15</v>
      </c>
      <c r="L3923" s="219">
        <f>InpC!$F$64*100</f>
        <v>0</v>
      </c>
      <c r="M3923" s="194">
        <f t="shared" si="307"/>
        <v>5.9200436755487633</v>
      </c>
      <c r="N3923" s="194">
        <f t="shared" si="308"/>
        <v>5.9200436755487633</v>
      </c>
    </row>
    <row r="3924" spans="5:14" x14ac:dyDescent="0.25">
      <c r="E3924" s="220">
        <f t="shared" si="309"/>
        <v>47857</v>
      </c>
      <c r="F3924" s="219">
        <f xml:space="preserve"> InpC!$F$28</f>
        <v>4</v>
      </c>
      <c r="G3924" s="217">
        <f t="shared" si="305"/>
        <v>2031</v>
      </c>
      <c r="H3924" s="216">
        <v>5.7729169168464489</v>
      </c>
      <c r="I3924" s="216">
        <v>6.3671704342510793</v>
      </c>
      <c r="J3924" s="194">
        <f t="shared" si="306"/>
        <v>6.0700436755487637</v>
      </c>
      <c r="K3924" s="219">
        <f>InpC!$F$55*100</f>
        <v>0.15</v>
      </c>
      <c r="L3924" s="219">
        <f>InpC!$F$64*100</f>
        <v>0</v>
      </c>
      <c r="M3924" s="194">
        <f t="shared" si="307"/>
        <v>5.9200436755487633</v>
      </c>
      <c r="N3924" s="194">
        <f t="shared" si="308"/>
        <v>5.9200436755487633</v>
      </c>
    </row>
    <row r="3925" spans="5:14" x14ac:dyDescent="0.25">
      <c r="E3925" s="220">
        <f t="shared" si="309"/>
        <v>47858</v>
      </c>
      <c r="F3925" s="219">
        <f xml:space="preserve"> InpC!$F$28</f>
        <v>4</v>
      </c>
      <c r="G3925" s="217">
        <f t="shared" si="305"/>
        <v>2031</v>
      </c>
      <c r="H3925" s="216">
        <v>5.7729169168464489</v>
      </c>
      <c r="I3925" s="216">
        <v>6.3671704342510793</v>
      </c>
      <c r="J3925" s="194">
        <f t="shared" si="306"/>
        <v>6.0700436755487637</v>
      </c>
      <c r="K3925" s="219">
        <f>InpC!$F$55*100</f>
        <v>0.15</v>
      </c>
      <c r="L3925" s="219">
        <f>InpC!$F$64*100</f>
        <v>0</v>
      </c>
      <c r="M3925" s="194">
        <f t="shared" si="307"/>
        <v>5.9200436755487633</v>
      </c>
      <c r="N3925" s="194">
        <f t="shared" si="308"/>
        <v>5.9200436755487633</v>
      </c>
    </row>
    <row r="3926" spans="5:14" x14ac:dyDescent="0.25">
      <c r="E3926" s="220">
        <f t="shared" si="309"/>
        <v>47861</v>
      </c>
      <c r="F3926" s="219">
        <f xml:space="preserve"> InpC!$F$28</f>
        <v>4</v>
      </c>
      <c r="G3926" s="217">
        <f t="shared" si="305"/>
        <v>2031</v>
      </c>
      <c r="H3926" s="216">
        <v>5.7729169168464489</v>
      </c>
      <c r="I3926" s="216">
        <v>6.3671704342510793</v>
      </c>
      <c r="J3926" s="194">
        <f t="shared" si="306"/>
        <v>6.0700436755487637</v>
      </c>
      <c r="K3926" s="219">
        <f>InpC!$F$55*100</f>
        <v>0.15</v>
      </c>
      <c r="L3926" s="219">
        <f>InpC!$F$64*100</f>
        <v>0</v>
      </c>
      <c r="M3926" s="194">
        <f t="shared" si="307"/>
        <v>5.9200436755487633</v>
      </c>
      <c r="N3926" s="194">
        <f t="shared" si="308"/>
        <v>5.9200436755487633</v>
      </c>
    </row>
    <row r="3927" spans="5:14" x14ac:dyDescent="0.25">
      <c r="E3927" s="220">
        <f t="shared" si="309"/>
        <v>47862</v>
      </c>
      <c r="F3927" s="219">
        <f xml:space="preserve"> InpC!$F$28</f>
        <v>4</v>
      </c>
      <c r="G3927" s="217">
        <f t="shared" si="305"/>
        <v>2031</v>
      </c>
      <c r="H3927" s="216">
        <v>5.7729169168464489</v>
      </c>
      <c r="I3927" s="216">
        <v>6.3671704342510793</v>
      </c>
      <c r="J3927" s="194">
        <f t="shared" si="306"/>
        <v>6.0700436755487637</v>
      </c>
      <c r="K3927" s="219">
        <f>InpC!$F$55*100</f>
        <v>0.15</v>
      </c>
      <c r="L3927" s="219">
        <f>InpC!$F$64*100</f>
        <v>0</v>
      </c>
      <c r="M3927" s="194">
        <f t="shared" si="307"/>
        <v>5.9200436755487633</v>
      </c>
      <c r="N3927" s="194">
        <f t="shared" si="308"/>
        <v>5.9200436755487633</v>
      </c>
    </row>
    <row r="3928" spans="5:14" x14ac:dyDescent="0.25">
      <c r="E3928" s="220">
        <f t="shared" si="309"/>
        <v>47863</v>
      </c>
      <c r="F3928" s="219">
        <f xml:space="preserve"> InpC!$F$28</f>
        <v>4</v>
      </c>
      <c r="G3928" s="217">
        <f t="shared" si="305"/>
        <v>2031</v>
      </c>
      <c r="H3928" s="216">
        <v>5.7729169168464489</v>
      </c>
      <c r="I3928" s="216">
        <v>6.3671704342510793</v>
      </c>
      <c r="J3928" s="194">
        <f t="shared" si="306"/>
        <v>6.0700436755487637</v>
      </c>
      <c r="K3928" s="219">
        <f>InpC!$F$55*100</f>
        <v>0.15</v>
      </c>
      <c r="L3928" s="219">
        <f>InpC!$F$64*100</f>
        <v>0</v>
      </c>
      <c r="M3928" s="194">
        <f t="shared" si="307"/>
        <v>5.9200436755487633</v>
      </c>
      <c r="N3928" s="194">
        <f t="shared" si="308"/>
        <v>5.9200436755487633</v>
      </c>
    </row>
    <row r="3929" spans="5:14" x14ac:dyDescent="0.25">
      <c r="E3929" s="220">
        <f t="shared" si="309"/>
        <v>47864</v>
      </c>
      <c r="F3929" s="219">
        <f xml:space="preserve"> InpC!$F$28</f>
        <v>4</v>
      </c>
      <c r="G3929" s="217">
        <f t="shared" si="305"/>
        <v>2031</v>
      </c>
      <c r="H3929" s="216">
        <v>5.7729169168464489</v>
      </c>
      <c r="I3929" s="216">
        <v>6.3671704342510793</v>
      </c>
      <c r="J3929" s="194">
        <f t="shared" si="306"/>
        <v>6.0700436755487637</v>
      </c>
      <c r="K3929" s="219">
        <f>InpC!$F$55*100</f>
        <v>0.15</v>
      </c>
      <c r="L3929" s="219">
        <f>InpC!$F$64*100</f>
        <v>0</v>
      </c>
      <c r="M3929" s="194">
        <f t="shared" si="307"/>
        <v>5.9200436755487633</v>
      </c>
      <c r="N3929" s="194">
        <f t="shared" si="308"/>
        <v>5.9200436755487633</v>
      </c>
    </row>
    <row r="3930" spans="5:14" x14ac:dyDescent="0.25">
      <c r="E3930" s="220">
        <f t="shared" si="309"/>
        <v>47865</v>
      </c>
      <c r="F3930" s="219">
        <f xml:space="preserve"> InpC!$F$28</f>
        <v>4</v>
      </c>
      <c r="G3930" s="217">
        <f t="shared" si="305"/>
        <v>2031</v>
      </c>
      <c r="H3930" s="216">
        <v>5.7729169168464489</v>
      </c>
      <c r="I3930" s="216">
        <v>6.3671704342510793</v>
      </c>
      <c r="J3930" s="194">
        <f t="shared" si="306"/>
        <v>6.0700436755487637</v>
      </c>
      <c r="K3930" s="219">
        <f>InpC!$F$55*100</f>
        <v>0.15</v>
      </c>
      <c r="L3930" s="219">
        <f>InpC!$F$64*100</f>
        <v>0</v>
      </c>
      <c r="M3930" s="194">
        <f t="shared" si="307"/>
        <v>5.9200436755487633</v>
      </c>
      <c r="N3930" s="194">
        <f t="shared" si="308"/>
        <v>5.9200436755487633</v>
      </c>
    </row>
    <row r="3931" spans="5:14" x14ac:dyDescent="0.25">
      <c r="E3931" s="220">
        <f t="shared" si="309"/>
        <v>47868</v>
      </c>
      <c r="F3931" s="219">
        <f xml:space="preserve"> InpC!$F$28</f>
        <v>4</v>
      </c>
      <c r="G3931" s="217">
        <f t="shared" si="305"/>
        <v>2031</v>
      </c>
      <c r="H3931" s="216">
        <v>5.7729169168464489</v>
      </c>
      <c r="I3931" s="216">
        <v>6.3671704342510793</v>
      </c>
      <c r="J3931" s="194">
        <f t="shared" si="306"/>
        <v>6.0700436755487637</v>
      </c>
      <c r="K3931" s="219">
        <f>InpC!$F$55*100</f>
        <v>0.15</v>
      </c>
      <c r="L3931" s="219">
        <f>InpC!$F$64*100</f>
        <v>0</v>
      </c>
      <c r="M3931" s="194">
        <f t="shared" si="307"/>
        <v>5.9200436755487633</v>
      </c>
      <c r="N3931" s="194">
        <f t="shared" si="308"/>
        <v>5.9200436755487633</v>
      </c>
    </row>
    <row r="3932" spans="5:14" x14ac:dyDescent="0.25">
      <c r="E3932" s="220">
        <f t="shared" si="309"/>
        <v>47869</v>
      </c>
      <c r="F3932" s="219">
        <f xml:space="preserve"> InpC!$F$28</f>
        <v>4</v>
      </c>
      <c r="G3932" s="217">
        <f t="shared" si="305"/>
        <v>2031</v>
      </c>
      <c r="H3932" s="216">
        <v>5.7729169168464489</v>
      </c>
      <c r="I3932" s="216">
        <v>6.3671704342510793</v>
      </c>
      <c r="J3932" s="194">
        <f t="shared" si="306"/>
        <v>6.0700436755487637</v>
      </c>
      <c r="K3932" s="219">
        <f>InpC!$F$55*100</f>
        <v>0.15</v>
      </c>
      <c r="L3932" s="219">
        <f>InpC!$F$64*100</f>
        <v>0</v>
      </c>
      <c r="M3932" s="194">
        <f t="shared" si="307"/>
        <v>5.9200436755487633</v>
      </c>
      <c r="N3932" s="194">
        <f t="shared" si="308"/>
        <v>5.9200436755487633</v>
      </c>
    </row>
    <row r="3933" spans="5:14" x14ac:dyDescent="0.25">
      <c r="E3933" s="220">
        <f t="shared" si="309"/>
        <v>47870</v>
      </c>
      <c r="F3933" s="219">
        <f xml:space="preserve"> InpC!$F$28</f>
        <v>4</v>
      </c>
      <c r="G3933" s="217">
        <f t="shared" si="305"/>
        <v>2031</v>
      </c>
      <c r="H3933" s="216">
        <v>5.7729169168464489</v>
      </c>
      <c r="I3933" s="216">
        <v>6.3671704342510793</v>
      </c>
      <c r="J3933" s="194">
        <f t="shared" si="306"/>
        <v>6.0700436755487637</v>
      </c>
      <c r="K3933" s="219">
        <f>InpC!$F$55*100</f>
        <v>0.15</v>
      </c>
      <c r="L3933" s="219">
        <f>InpC!$F$64*100</f>
        <v>0</v>
      </c>
      <c r="M3933" s="194">
        <f t="shared" si="307"/>
        <v>5.9200436755487633</v>
      </c>
      <c r="N3933" s="194">
        <f t="shared" si="308"/>
        <v>5.9200436755487633</v>
      </c>
    </row>
    <row r="3934" spans="5:14" x14ac:dyDescent="0.25">
      <c r="E3934" s="220">
        <f t="shared" si="309"/>
        <v>47871</v>
      </c>
      <c r="F3934" s="219">
        <f xml:space="preserve"> InpC!$F$28</f>
        <v>4</v>
      </c>
      <c r="G3934" s="217">
        <f t="shared" si="305"/>
        <v>2031</v>
      </c>
      <c r="H3934" s="216">
        <v>5.7729169168464489</v>
      </c>
      <c r="I3934" s="216">
        <v>6.3671704342510793</v>
      </c>
      <c r="J3934" s="194">
        <f t="shared" si="306"/>
        <v>6.0700436755487637</v>
      </c>
      <c r="K3934" s="219">
        <f>InpC!$F$55*100</f>
        <v>0.15</v>
      </c>
      <c r="L3934" s="219">
        <f>InpC!$F$64*100</f>
        <v>0</v>
      </c>
      <c r="M3934" s="194">
        <f t="shared" si="307"/>
        <v>5.9200436755487633</v>
      </c>
      <c r="N3934" s="194">
        <f t="shared" si="308"/>
        <v>5.9200436755487633</v>
      </c>
    </row>
    <row r="3935" spans="5:14" x14ac:dyDescent="0.25">
      <c r="E3935" s="220">
        <f t="shared" si="309"/>
        <v>47872</v>
      </c>
      <c r="F3935" s="219">
        <f xml:space="preserve"> InpC!$F$28</f>
        <v>4</v>
      </c>
      <c r="G3935" s="217">
        <f t="shared" si="305"/>
        <v>2031</v>
      </c>
      <c r="H3935" s="216">
        <v>5.7729169168464489</v>
      </c>
      <c r="I3935" s="216">
        <v>6.3671704342510793</v>
      </c>
      <c r="J3935" s="194">
        <f t="shared" si="306"/>
        <v>6.0700436755487637</v>
      </c>
      <c r="K3935" s="219">
        <f>InpC!$F$55*100</f>
        <v>0.15</v>
      </c>
      <c r="L3935" s="219">
        <f>InpC!$F$64*100</f>
        <v>0</v>
      </c>
      <c r="M3935" s="194">
        <f t="shared" si="307"/>
        <v>5.9200436755487633</v>
      </c>
      <c r="N3935" s="194">
        <f t="shared" si="308"/>
        <v>5.9200436755487633</v>
      </c>
    </row>
    <row r="3936" spans="5:14" x14ac:dyDescent="0.25">
      <c r="E3936" s="220">
        <f t="shared" si="309"/>
        <v>47875</v>
      </c>
      <c r="F3936" s="219">
        <f xml:space="preserve"> InpC!$F$28</f>
        <v>4</v>
      </c>
      <c r="G3936" s="217">
        <f t="shared" si="305"/>
        <v>2031</v>
      </c>
      <c r="H3936" s="216">
        <v>5.7729169168464489</v>
      </c>
      <c r="I3936" s="216">
        <v>6.3671704342510793</v>
      </c>
      <c r="J3936" s="194">
        <f t="shared" si="306"/>
        <v>6.0700436755487637</v>
      </c>
      <c r="K3936" s="219">
        <f>InpC!$F$55*100</f>
        <v>0.15</v>
      </c>
      <c r="L3936" s="219">
        <f>InpC!$F$64*100</f>
        <v>0</v>
      </c>
      <c r="M3936" s="194">
        <f t="shared" si="307"/>
        <v>5.9200436755487633</v>
      </c>
      <c r="N3936" s="194">
        <f t="shared" si="308"/>
        <v>5.9200436755487633</v>
      </c>
    </row>
    <row r="3937" spans="5:14" x14ac:dyDescent="0.25">
      <c r="E3937" s="220">
        <f t="shared" si="309"/>
        <v>47876</v>
      </c>
      <c r="F3937" s="219">
        <f xml:space="preserve"> InpC!$F$28</f>
        <v>4</v>
      </c>
      <c r="G3937" s="217">
        <f t="shared" si="305"/>
        <v>2031</v>
      </c>
      <c r="H3937" s="216">
        <v>5.7729169168464489</v>
      </c>
      <c r="I3937" s="216">
        <v>6.3671704342510793</v>
      </c>
      <c r="J3937" s="194">
        <f t="shared" si="306"/>
        <v>6.0700436755487637</v>
      </c>
      <c r="K3937" s="219">
        <f>InpC!$F$55*100</f>
        <v>0.15</v>
      </c>
      <c r="L3937" s="219">
        <f>InpC!$F$64*100</f>
        <v>0</v>
      </c>
      <c r="M3937" s="194">
        <f t="shared" si="307"/>
        <v>5.9200436755487633</v>
      </c>
      <c r="N3937" s="194">
        <f t="shared" si="308"/>
        <v>5.9200436755487633</v>
      </c>
    </row>
    <row r="3938" spans="5:14" x14ac:dyDescent="0.25">
      <c r="E3938" s="220">
        <f t="shared" si="309"/>
        <v>47877</v>
      </c>
      <c r="F3938" s="219">
        <f xml:space="preserve"> InpC!$F$28</f>
        <v>4</v>
      </c>
      <c r="G3938" s="217">
        <f t="shared" si="305"/>
        <v>2031</v>
      </c>
      <c r="H3938" s="216">
        <v>5.7729169168464489</v>
      </c>
      <c r="I3938" s="216">
        <v>6.3671704342510793</v>
      </c>
      <c r="J3938" s="194">
        <f t="shared" si="306"/>
        <v>6.0700436755487637</v>
      </c>
      <c r="K3938" s="219">
        <f>InpC!$F$55*100</f>
        <v>0.15</v>
      </c>
      <c r="L3938" s="219">
        <f>InpC!$F$64*100</f>
        <v>0</v>
      </c>
      <c r="M3938" s="194">
        <f t="shared" si="307"/>
        <v>5.9200436755487633</v>
      </c>
      <c r="N3938" s="194">
        <f t="shared" si="308"/>
        <v>5.9200436755487633</v>
      </c>
    </row>
    <row r="3939" spans="5:14" x14ac:dyDescent="0.25">
      <c r="E3939" s="220">
        <f t="shared" si="309"/>
        <v>47878</v>
      </c>
      <c r="F3939" s="219">
        <f xml:space="preserve"> InpC!$F$28</f>
        <v>4</v>
      </c>
      <c r="G3939" s="217">
        <f t="shared" si="305"/>
        <v>2031</v>
      </c>
      <c r="H3939" s="216">
        <v>5.7729169168464489</v>
      </c>
      <c r="I3939" s="216">
        <v>6.3671704342510793</v>
      </c>
      <c r="J3939" s="194">
        <f t="shared" si="306"/>
        <v>6.0700436755487637</v>
      </c>
      <c r="K3939" s="219">
        <f>InpC!$F$55*100</f>
        <v>0.15</v>
      </c>
      <c r="L3939" s="219">
        <f>InpC!$F$64*100</f>
        <v>0</v>
      </c>
      <c r="M3939" s="194">
        <f t="shared" si="307"/>
        <v>5.9200436755487633</v>
      </c>
      <c r="N3939" s="194">
        <f t="shared" si="308"/>
        <v>5.9200436755487633</v>
      </c>
    </row>
    <row r="3940" spans="5:14" x14ac:dyDescent="0.25">
      <c r="E3940" s="220">
        <f t="shared" si="309"/>
        <v>47879</v>
      </c>
      <c r="F3940" s="219">
        <f xml:space="preserve"> InpC!$F$28</f>
        <v>4</v>
      </c>
      <c r="G3940" s="217">
        <f t="shared" si="305"/>
        <v>2031</v>
      </c>
      <c r="H3940" s="216">
        <v>5.7729169168464489</v>
      </c>
      <c r="I3940" s="216">
        <v>6.3671704342510793</v>
      </c>
      <c r="J3940" s="194">
        <f t="shared" si="306"/>
        <v>6.0700436755487637</v>
      </c>
      <c r="K3940" s="219">
        <f>InpC!$F$55*100</f>
        <v>0.15</v>
      </c>
      <c r="L3940" s="219">
        <f>InpC!$F$64*100</f>
        <v>0</v>
      </c>
      <c r="M3940" s="194">
        <f t="shared" si="307"/>
        <v>5.9200436755487633</v>
      </c>
      <c r="N3940" s="194">
        <f t="shared" si="308"/>
        <v>5.9200436755487633</v>
      </c>
    </row>
    <row r="3941" spans="5:14" x14ac:dyDescent="0.25">
      <c r="E3941" s="220">
        <f t="shared" si="309"/>
        <v>47882</v>
      </c>
      <c r="F3941" s="219">
        <f xml:space="preserve"> InpC!$F$28</f>
        <v>4</v>
      </c>
      <c r="G3941" s="217">
        <f t="shared" si="305"/>
        <v>2031</v>
      </c>
      <c r="H3941" s="216">
        <v>5.7729169168464489</v>
      </c>
      <c r="I3941" s="216">
        <v>6.3671704342510793</v>
      </c>
      <c r="J3941" s="194">
        <f t="shared" si="306"/>
        <v>6.0700436755487637</v>
      </c>
      <c r="K3941" s="219">
        <f>InpC!$F$55*100</f>
        <v>0.15</v>
      </c>
      <c r="L3941" s="219">
        <f>InpC!$F$64*100</f>
        <v>0</v>
      </c>
      <c r="M3941" s="194">
        <f t="shared" si="307"/>
        <v>5.9200436755487633</v>
      </c>
      <c r="N3941" s="194">
        <f t="shared" si="308"/>
        <v>5.9200436755487633</v>
      </c>
    </row>
    <row r="3942" spans="5:14" x14ac:dyDescent="0.25">
      <c r="E3942" s="220">
        <f t="shared" si="309"/>
        <v>47883</v>
      </c>
      <c r="F3942" s="219">
        <f xml:space="preserve"> InpC!$F$28</f>
        <v>4</v>
      </c>
      <c r="G3942" s="217">
        <f t="shared" si="305"/>
        <v>2031</v>
      </c>
      <c r="H3942" s="216">
        <v>5.7729169168464489</v>
      </c>
      <c r="I3942" s="216">
        <v>6.3671704342510793</v>
      </c>
      <c r="J3942" s="194">
        <f t="shared" si="306"/>
        <v>6.0700436755487637</v>
      </c>
      <c r="K3942" s="219">
        <f>InpC!$F$55*100</f>
        <v>0.15</v>
      </c>
      <c r="L3942" s="219">
        <f>InpC!$F$64*100</f>
        <v>0</v>
      </c>
      <c r="M3942" s="194">
        <f t="shared" si="307"/>
        <v>5.9200436755487633</v>
      </c>
      <c r="N3942" s="194">
        <f t="shared" si="308"/>
        <v>5.9200436755487633</v>
      </c>
    </row>
    <row r="3943" spans="5:14" x14ac:dyDescent="0.25">
      <c r="E3943" s="220">
        <f t="shared" si="309"/>
        <v>47884</v>
      </c>
      <c r="F3943" s="219">
        <f xml:space="preserve"> InpC!$F$28</f>
        <v>4</v>
      </c>
      <c r="G3943" s="217">
        <f t="shared" si="305"/>
        <v>2031</v>
      </c>
      <c r="H3943" s="216">
        <v>5.7729169168464489</v>
      </c>
      <c r="I3943" s="216">
        <v>6.3671704342510793</v>
      </c>
      <c r="J3943" s="194">
        <f t="shared" si="306"/>
        <v>6.0700436755487637</v>
      </c>
      <c r="K3943" s="219">
        <f>InpC!$F$55*100</f>
        <v>0.15</v>
      </c>
      <c r="L3943" s="219">
        <f>InpC!$F$64*100</f>
        <v>0</v>
      </c>
      <c r="M3943" s="194">
        <f t="shared" si="307"/>
        <v>5.9200436755487633</v>
      </c>
      <c r="N3943" s="194">
        <f t="shared" si="308"/>
        <v>5.9200436755487633</v>
      </c>
    </row>
    <row r="3944" spans="5:14" x14ac:dyDescent="0.25">
      <c r="E3944" s="220">
        <f t="shared" si="309"/>
        <v>47885</v>
      </c>
      <c r="F3944" s="219">
        <f xml:space="preserve"> InpC!$F$28</f>
        <v>4</v>
      </c>
      <c r="G3944" s="217">
        <f t="shared" si="305"/>
        <v>2031</v>
      </c>
      <c r="H3944" s="216">
        <v>5.7729169168464489</v>
      </c>
      <c r="I3944" s="216">
        <v>6.3671704342510793</v>
      </c>
      <c r="J3944" s="194">
        <f t="shared" si="306"/>
        <v>6.0700436755487637</v>
      </c>
      <c r="K3944" s="219">
        <f>InpC!$F$55*100</f>
        <v>0.15</v>
      </c>
      <c r="L3944" s="219">
        <f>InpC!$F$64*100</f>
        <v>0</v>
      </c>
      <c r="M3944" s="194">
        <f t="shared" si="307"/>
        <v>5.9200436755487633</v>
      </c>
      <c r="N3944" s="194">
        <f t="shared" si="308"/>
        <v>5.9200436755487633</v>
      </c>
    </row>
    <row r="3945" spans="5:14" x14ac:dyDescent="0.25">
      <c r="E3945" s="220">
        <f t="shared" si="309"/>
        <v>47886</v>
      </c>
      <c r="F3945" s="219">
        <f xml:space="preserve"> InpC!$F$28</f>
        <v>4</v>
      </c>
      <c r="G3945" s="217">
        <f t="shared" si="305"/>
        <v>2031</v>
      </c>
      <c r="H3945" s="216">
        <v>5.7729169168464489</v>
      </c>
      <c r="I3945" s="216">
        <v>6.3671704342510793</v>
      </c>
      <c r="J3945" s="194">
        <f t="shared" si="306"/>
        <v>6.0700436755487637</v>
      </c>
      <c r="K3945" s="219">
        <f>InpC!$F$55*100</f>
        <v>0.15</v>
      </c>
      <c r="L3945" s="219">
        <f>InpC!$F$64*100</f>
        <v>0</v>
      </c>
      <c r="M3945" s="194">
        <f t="shared" si="307"/>
        <v>5.9200436755487633</v>
      </c>
      <c r="N3945" s="194">
        <f t="shared" si="308"/>
        <v>5.9200436755487633</v>
      </c>
    </row>
    <row r="3946" spans="5:14" x14ac:dyDescent="0.25">
      <c r="E3946" s="220">
        <f t="shared" si="309"/>
        <v>47889</v>
      </c>
      <c r="F3946" s="219">
        <f xml:space="preserve"> InpC!$F$28</f>
        <v>4</v>
      </c>
      <c r="G3946" s="217">
        <f t="shared" si="305"/>
        <v>2031</v>
      </c>
      <c r="H3946" s="216">
        <v>5.7729169168464489</v>
      </c>
      <c r="I3946" s="216">
        <v>6.3671704342510793</v>
      </c>
      <c r="J3946" s="194">
        <f t="shared" si="306"/>
        <v>6.0700436755487637</v>
      </c>
      <c r="K3946" s="219">
        <f>InpC!$F$55*100</f>
        <v>0.15</v>
      </c>
      <c r="L3946" s="219">
        <f>InpC!$F$64*100</f>
        <v>0</v>
      </c>
      <c r="M3946" s="194">
        <f t="shared" si="307"/>
        <v>5.9200436755487633</v>
      </c>
      <c r="N3946" s="194">
        <f t="shared" si="308"/>
        <v>5.9200436755487633</v>
      </c>
    </row>
    <row r="3947" spans="5:14" x14ac:dyDescent="0.25">
      <c r="E3947" s="220">
        <f t="shared" si="309"/>
        <v>47890</v>
      </c>
      <c r="F3947" s="219">
        <f xml:space="preserve"> InpC!$F$28</f>
        <v>4</v>
      </c>
      <c r="G3947" s="217">
        <f t="shared" si="305"/>
        <v>2031</v>
      </c>
      <c r="H3947" s="216">
        <v>5.7729169168464489</v>
      </c>
      <c r="I3947" s="216">
        <v>6.3671704342510793</v>
      </c>
      <c r="J3947" s="194">
        <f t="shared" si="306"/>
        <v>6.0700436755487637</v>
      </c>
      <c r="K3947" s="219">
        <f>InpC!$F$55*100</f>
        <v>0.15</v>
      </c>
      <c r="L3947" s="219">
        <f>InpC!$F$64*100</f>
        <v>0</v>
      </c>
      <c r="M3947" s="194">
        <f t="shared" si="307"/>
        <v>5.9200436755487633</v>
      </c>
      <c r="N3947" s="194">
        <f t="shared" si="308"/>
        <v>5.9200436755487633</v>
      </c>
    </row>
    <row r="3948" spans="5:14" x14ac:dyDescent="0.25">
      <c r="E3948" s="220">
        <f t="shared" si="309"/>
        <v>47891</v>
      </c>
      <c r="F3948" s="219">
        <f xml:space="preserve"> InpC!$F$28</f>
        <v>4</v>
      </c>
      <c r="G3948" s="217">
        <f t="shared" si="305"/>
        <v>2031</v>
      </c>
      <c r="H3948" s="216">
        <v>5.7729169168464489</v>
      </c>
      <c r="I3948" s="216">
        <v>6.3671704342510793</v>
      </c>
      <c r="J3948" s="194">
        <f t="shared" si="306"/>
        <v>6.0700436755487637</v>
      </c>
      <c r="K3948" s="219">
        <f>InpC!$F$55*100</f>
        <v>0.15</v>
      </c>
      <c r="L3948" s="219">
        <f>InpC!$F$64*100</f>
        <v>0</v>
      </c>
      <c r="M3948" s="194">
        <f t="shared" si="307"/>
        <v>5.9200436755487633</v>
      </c>
      <c r="N3948" s="194">
        <f t="shared" si="308"/>
        <v>5.9200436755487633</v>
      </c>
    </row>
    <row r="3949" spans="5:14" x14ac:dyDescent="0.25">
      <c r="E3949" s="220">
        <f t="shared" si="309"/>
        <v>47892</v>
      </c>
      <c r="F3949" s="219">
        <f xml:space="preserve"> InpC!$F$28</f>
        <v>4</v>
      </c>
      <c r="G3949" s="217">
        <f t="shared" si="305"/>
        <v>2031</v>
      </c>
      <c r="H3949" s="216">
        <v>5.7729169168464489</v>
      </c>
      <c r="I3949" s="216">
        <v>6.3671704342510793</v>
      </c>
      <c r="J3949" s="194">
        <f t="shared" si="306"/>
        <v>6.0700436755487637</v>
      </c>
      <c r="K3949" s="219">
        <f>InpC!$F$55*100</f>
        <v>0.15</v>
      </c>
      <c r="L3949" s="219">
        <f>InpC!$F$64*100</f>
        <v>0</v>
      </c>
      <c r="M3949" s="194">
        <f t="shared" si="307"/>
        <v>5.9200436755487633</v>
      </c>
      <c r="N3949" s="194">
        <f t="shared" si="308"/>
        <v>5.9200436755487633</v>
      </c>
    </row>
    <row r="3950" spans="5:14" x14ac:dyDescent="0.25">
      <c r="E3950" s="220">
        <f t="shared" si="309"/>
        <v>47893</v>
      </c>
      <c r="F3950" s="219">
        <f xml:space="preserve"> InpC!$F$28</f>
        <v>4</v>
      </c>
      <c r="G3950" s="217">
        <f t="shared" si="305"/>
        <v>2031</v>
      </c>
      <c r="H3950" s="216">
        <v>5.7729169168464489</v>
      </c>
      <c r="I3950" s="216">
        <v>6.3671704342510793</v>
      </c>
      <c r="J3950" s="194">
        <f t="shared" si="306"/>
        <v>6.0700436755487637</v>
      </c>
      <c r="K3950" s="219">
        <f>InpC!$F$55*100</f>
        <v>0.15</v>
      </c>
      <c r="L3950" s="219">
        <f>InpC!$F$64*100</f>
        <v>0</v>
      </c>
      <c r="M3950" s="194">
        <f t="shared" si="307"/>
        <v>5.9200436755487633</v>
      </c>
      <c r="N3950" s="194">
        <f t="shared" si="308"/>
        <v>5.9200436755487633</v>
      </c>
    </row>
    <row r="3951" spans="5:14" x14ac:dyDescent="0.25">
      <c r="E3951" s="220">
        <f t="shared" si="309"/>
        <v>47896</v>
      </c>
      <c r="F3951" s="219">
        <f xml:space="preserve"> InpC!$F$28</f>
        <v>4</v>
      </c>
      <c r="G3951" s="217">
        <f t="shared" si="305"/>
        <v>2031</v>
      </c>
      <c r="H3951" s="216">
        <v>5.7729169168464489</v>
      </c>
      <c r="I3951" s="216">
        <v>6.3671704342510793</v>
      </c>
      <c r="J3951" s="194">
        <f t="shared" si="306"/>
        <v>6.0700436755487637</v>
      </c>
      <c r="K3951" s="219">
        <f>InpC!$F$55*100</f>
        <v>0.15</v>
      </c>
      <c r="L3951" s="219">
        <f>InpC!$F$64*100</f>
        <v>0</v>
      </c>
      <c r="M3951" s="194">
        <f t="shared" si="307"/>
        <v>5.9200436755487633</v>
      </c>
      <c r="N3951" s="194">
        <f t="shared" si="308"/>
        <v>5.9200436755487633</v>
      </c>
    </row>
    <row r="3952" spans="5:14" x14ac:dyDescent="0.25">
      <c r="E3952" s="220">
        <f t="shared" si="309"/>
        <v>47897</v>
      </c>
      <c r="F3952" s="219">
        <f xml:space="preserve"> InpC!$F$28</f>
        <v>4</v>
      </c>
      <c r="G3952" s="217">
        <f t="shared" si="305"/>
        <v>2031</v>
      </c>
      <c r="H3952" s="216">
        <v>5.7729169168464489</v>
      </c>
      <c r="I3952" s="216">
        <v>6.3671704342510793</v>
      </c>
      <c r="J3952" s="194">
        <f t="shared" si="306"/>
        <v>6.0700436755487637</v>
      </c>
      <c r="K3952" s="219">
        <f>InpC!$F$55*100</f>
        <v>0.15</v>
      </c>
      <c r="L3952" s="219">
        <f>InpC!$F$64*100</f>
        <v>0</v>
      </c>
      <c r="M3952" s="194">
        <f t="shared" si="307"/>
        <v>5.9200436755487633</v>
      </c>
      <c r="N3952" s="194">
        <f t="shared" si="308"/>
        <v>5.9200436755487633</v>
      </c>
    </row>
    <row r="3953" spans="5:14" x14ac:dyDescent="0.25">
      <c r="E3953" s="220">
        <f t="shared" si="309"/>
        <v>47898</v>
      </c>
      <c r="F3953" s="219">
        <f xml:space="preserve"> InpC!$F$28</f>
        <v>4</v>
      </c>
      <c r="G3953" s="217">
        <f t="shared" si="305"/>
        <v>2031</v>
      </c>
      <c r="H3953" s="216">
        <v>5.7729169168464489</v>
      </c>
      <c r="I3953" s="216">
        <v>6.3671704342510793</v>
      </c>
      <c r="J3953" s="194">
        <f t="shared" si="306"/>
        <v>6.0700436755487637</v>
      </c>
      <c r="K3953" s="219">
        <f>InpC!$F$55*100</f>
        <v>0.15</v>
      </c>
      <c r="L3953" s="219">
        <f>InpC!$F$64*100</f>
        <v>0</v>
      </c>
      <c r="M3953" s="194">
        <f t="shared" si="307"/>
        <v>5.9200436755487633</v>
      </c>
      <c r="N3953" s="194">
        <f t="shared" si="308"/>
        <v>5.9200436755487633</v>
      </c>
    </row>
    <row r="3954" spans="5:14" x14ac:dyDescent="0.25">
      <c r="E3954" s="220">
        <f t="shared" si="309"/>
        <v>47899</v>
      </c>
      <c r="F3954" s="219">
        <f xml:space="preserve"> InpC!$F$28</f>
        <v>4</v>
      </c>
      <c r="G3954" s="217">
        <f t="shared" si="305"/>
        <v>2031</v>
      </c>
      <c r="H3954" s="216">
        <v>5.7729169168464489</v>
      </c>
      <c r="I3954" s="216">
        <v>6.3671704342510793</v>
      </c>
      <c r="J3954" s="194">
        <f t="shared" si="306"/>
        <v>6.0700436755487637</v>
      </c>
      <c r="K3954" s="219">
        <f>InpC!$F$55*100</f>
        <v>0.15</v>
      </c>
      <c r="L3954" s="219">
        <f>InpC!$F$64*100</f>
        <v>0</v>
      </c>
      <c r="M3954" s="194">
        <f t="shared" si="307"/>
        <v>5.9200436755487633</v>
      </c>
      <c r="N3954" s="194">
        <f t="shared" si="308"/>
        <v>5.9200436755487633</v>
      </c>
    </row>
    <row r="3955" spans="5:14" x14ac:dyDescent="0.25">
      <c r="E3955" s="220">
        <f t="shared" si="309"/>
        <v>47900</v>
      </c>
      <c r="F3955" s="219">
        <f xml:space="preserve"> InpC!$F$28</f>
        <v>4</v>
      </c>
      <c r="G3955" s="217">
        <f t="shared" si="305"/>
        <v>2031</v>
      </c>
      <c r="H3955" s="216">
        <v>5.7729169168464489</v>
      </c>
      <c r="I3955" s="216">
        <v>6.3671704342510793</v>
      </c>
      <c r="J3955" s="194">
        <f t="shared" si="306"/>
        <v>6.0700436755487637</v>
      </c>
      <c r="K3955" s="219">
        <f>InpC!$F$55*100</f>
        <v>0.15</v>
      </c>
      <c r="L3955" s="219">
        <f>InpC!$F$64*100</f>
        <v>0</v>
      </c>
      <c r="M3955" s="194">
        <f t="shared" si="307"/>
        <v>5.9200436755487633</v>
      </c>
      <c r="N3955" s="194">
        <f t="shared" si="308"/>
        <v>5.9200436755487633</v>
      </c>
    </row>
    <row r="3956" spans="5:14" x14ac:dyDescent="0.25">
      <c r="E3956" s="220">
        <f t="shared" si="309"/>
        <v>47903</v>
      </c>
      <c r="F3956" s="219">
        <f xml:space="preserve"> InpC!$F$28</f>
        <v>4</v>
      </c>
      <c r="G3956" s="217">
        <f t="shared" si="305"/>
        <v>2031</v>
      </c>
      <c r="H3956" s="216">
        <v>5.7729169168464489</v>
      </c>
      <c r="I3956" s="216">
        <v>6.3671704342510793</v>
      </c>
      <c r="J3956" s="194">
        <f t="shared" si="306"/>
        <v>6.0700436755487637</v>
      </c>
      <c r="K3956" s="219">
        <f>InpC!$F$55*100</f>
        <v>0.15</v>
      </c>
      <c r="L3956" s="219">
        <f>InpC!$F$64*100</f>
        <v>0</v>
      </c>
      <c r="M3956" s="194">
        <f t="shared" si="307"/>
        <v>5.9200436755487633</v>
      </c>
      <c r="N3956" s="194">
        <f t="shared" si="308"/>
        <v>5.9200436755487633</v>
      </c>
    </row>
    <row r="3957" spans="5:14" x14ac:dyDescent="0.25">
      <c r="E3957" s="220">
        <f t="shared" si="309"/>
        <v>47904</v>
      </c>
      <c r="F3957" s="219">
        <f xml:space="preserve"> InpC!$F$28</f>
        <v>4</v>
      </c>
      <c r="G3957" s="217">
        <f t="shared" si="305"/>
        <v>2031</v>
      </c>
      <c r="H3957" s="216">
        <v>5.7729169168464489</v>
      </c>
      <c r="I3957" s="216">
        <v>6.3671704342510793</v>
      </c>
      <c r="J3957" s="194">
        <f t="shared" si="306"/>
        <v>6.0700436755487637</v>
      </c>
      <c r="K3957" s="219">
        <f>InpC!$F$55*100</f>
        <v>0.15</v>
      </c>
      <c r="L3957" s="219">
        <f>InpC!$F$64*100</f>
        <v>0</v>
      </c>
      <c r="M3957" s="194">
        <f t="shared" si="307"/>
        <v>5.9200436755487633</v>
      </c>
      <c r="N3957" s="194">
        <f t="shared" si="308"/>
        <v>5.9200436755487633</v>
      </c>
    </row>
    <row r="3958" spans="5:14" x14ac:dyDescent="0.25">
      <c r="E3958" s="220">
        <f t="shared" si="309"/>
        <v>47905</v>
      </c>
      <c r="F3958" s="219">
        <f xml:space="preserve"> InpC!$F$28</f>
        <v>4</v>
      </c>
      <c r="G3958" s="217">
        <f t="shared" si="305"/>
        <v>2031</v>
      </c>
      <c r="H3958" s="216">
        <v>5.7729169168464489</v>
      </c>
      <c r="I3958" s="216">
        <v>6.3671704342510793</v>
      </c>
      <c r="J3958" s="194">
        <f t="shared" si="306"/>
        <v>6.0700436755487637</v>
      </c>
      <c r="K3958" s="219">
        <f>InpC!$F$55*100</f>
        <v>0.15</v>
      </c>
      <c r="L3958" s="219">
        <f>InpC!$F$64*100</f>
        <v>0</v>
      </c>
      <c r="M3958" s="194">
        <f t="shared" si="307"/>
        <v>5.9200436755487633</v>
      </c>
      <c r="N3958" s="194">
        <f t="shared" si="308"/>
        <v>5.9200436755487633</v>
      </c>
    </row>
    <row r="3959" spans="5:14" x14ac:dyDescent="0.25">
      <c r="E3959" s="220">
        <f t="shared" si="309"/>
        <v>47906</v>
      </c>
      <c r="F3959" s="219">
        <f xml:space="preserve"> InpC!$F$28</f>
        <v>4</v>
      </c>
      <c r="G3959" s="217">
        <f t="shared" si="305"/>
        <v>2031</v>
      </c>
      <c r="H3959" s="216">
        <v>5.7729169168464489</v>
      </c>
      <c r="I3959" s="216">
        <v>6.3671704342510793</v>
      </c>
      <c r="J3959" s="194">
        <f t="shared" si="306"/>
        <v>6.0700436755487637</v>
      </c>
      <c r="K3959" s="219">
        <f>InpC!$F$55*100</f>
        <v>0.15</v>
      </c>
      <c r="L3959" s="219">
        <f>InpC!$F$64*100</f>
        <v>0</v>
      </c>
      <c r="M3959" s="194">
        <f t="shared" si="307"/>
        <v>5.9200436755487633</v>
      </c>
      <c r="N3959" s="194">
        <f t="shared" si="308"/>
        <v>5.9200436755487633</v>
      </c>
    </row>
    <row r="3960" spans="5:14" x14ac:dyDescent="0.25">
      <c r="E3960" s="220">
        <f t="shared" si="309"/>
        <v>47907</v>
      </c>
      <c r="F3960" s="219">
        <f xml:space="preserve"> InpC!$F$28</f>
        <v>4</v>
      </c>
      <c r="G3960" s="217">
        <f t="shared" si="305"/>
        <v>2031</v>
      </c>
      <c r="H3960" s="216">
        <v>5.7729169168464489</v>
      </c>
      <c r="I3960" s="216">
        <v>6.3671704342510793</v>
      </c>
      <c r="J3960" s="194">
        <f t="shared" si="306"/>
        <v>6.0700436755487637</v>
      </c>
      <c r="K3960" s="219">
        <f>InpC!$F$55*100</f>
        <v>0.15</v>
      </c>
      <c r="L3960" s="219">
        <f>InpC!$F$64*100</f>
        <v>0</v>
      </c>
      <c r="M3960" s="194">
        <f t="shared" si="307"/>
        <v>5.9200436755487633</v>
      </c>
      <c r="N3960" s="194">
        <f t="shared" si="308"/>
        <v>5.9200436755487633</v>
      </c>
    </row>
    <row r="3961" spans="5:14" x14ac:dyDescent="0.25">
      <c r="E3961" s="220">
        <f t="shared" si="309"/>
        <v>47910</v>
      </c>
      <c r="F3961" s="219">
        <f xml:space="preserve"> InpC!$F$28</f>
        <v>4</v>
      </c>
      <c r="G3961" s="217">
        <f t="shared" si="305"/>
        <v>2031</v>
      </c>
      <c r="H3961" s="216">
        <v>5.7729169168464489</v>
      </c>
      <c r="I3961" s="216">
        <v>6.3671704342510793</v>
      </c>
      <c r="J3961" s="194">
        <f t="shared" si="306"/>
        <v>6.0700436755487637</v>
      </c>
      <c r="K3961" s="219">
        <f>InpC!$F$55*100</f>
        <v>0.15</v>
      </c>
      <c r="L3961" s="219">
        <f>InpC!$F$64*100</f>
        <v>0</v>
      </c>
      <c r="M3961" s="194">
        <f t="shared" si="307"/>
        <v>5.9200436755487633</v>
      </c>
      <c r="N3961" s="194">
        <f t="shared" si="308"/>
        <v>5.9200436755487633</v>
      </c>
    </row>
    <row r="3962" spans="5:14" x14ac:dyDescent="0.25">
      <c r="E3962" s="220">
        <f t="shared" si="309"/>
        <v>47911</v>
      </c>
      <c r="F3962" s="219">
        <f xml:space="preserve"> InpC!$F$28</f>
        <v>4</v>
      </c>
      <c r="G3962" s="217">
        <f t="shared" si="305"/>
        <v>2031</v>
      </c>
      <c r="H3962" s="216">
        <v>5.7729169168464489</v>
      </c>
      <c r="I3962" s="216">
        <v>6.3671704342510793</v>
      </c>
      <c r="J3962" s="194">
        <f t="shared" si="306"/>
        <v>6.0700436755487637</v>
      </c>
      <c r="K3962" s="219">
        <f>InpC!$F$55*100</f>
        <v>0.15</v>
      </c>
      <c r="L3962" s="219">
        <f>InpC!$F$64*100</f>
        <v>0</v>
      </c>
      <c r="M3962" s="194">
        <f t="shared" si="307"/>
        <v>5.9200436755487633</v>
      </c>
      <c r="N3962" s="194">
        <f t="shared" si="308"/>
        <v>5.9200436755487633</v>
      </c>
    </row>
    <row r="3963" spans="5:14" x14ac:dyDescent="0.25">
      <c r="E3963" s="220">
        <f t="shared" si="309"/>
        <v>47912</v>
      </c>
      <c r="F3963" s="219">
        <f xml:space="preserve"> InpC!$F$28</f>
        <v>4</v>
      </c>
      <c r="G3963" s="217">
        <f t="shared" si="305"/>
        <v>2031</v>
      </c>
      <c r="H3963" s="216">
        <v>5.7729169168464489</v>
      </c>
      <c r="I3963" s="216">
        <v>6.3671704342510793</v>
      </c>
      <c r="J3963" s="194">
        <f t="shared" si="306"/>
        <v>6.0700436755487637</v>
      </c>
      <c r="K3963" s="219">
        <f>InpC!$F$55*100</f>
        <v>0.15</v>
      </c>
      <c r="L3963" s="219">
        <f>InpC!$F$64*100</f>
        <v>0</v>
      </c>
      <c r="M3963" s="194">
        <f t="shared" si="307"/>
        <v>5.9200436755487633</v>
      </c>
      <c r="N3963" s="194">
        <f t="shared" si="308"/>
        <v>5.9200436755487633</v>
      </c>
    </row>
    <row r="3964" spans="5:14" x14ac:dyDescent="0.25">
      <c r="E3964" s="220">
        <f t="shared" si="309"/>
        <v>47913</v>
      </c>
      <c r="F3964" s="219">
        <f xml:space="preserve"> InpC!$F$28</f>
        <v>4</v>
      </c>
      <c r="G3964" s="217">
        <f t="shared" si="305"/>
        <v>2031</v>
      </c>
      <c r="H3964" s="216">
        <v>5.7729169168464489</v>
      </c>
      <c r="I3964" s="216">
        <v>6.3671704342510793</v>
      </c>
      <c r="J3964" s="194">
        <f t="shared" si="306"/>
        <v>6.0700436755487637</v>
      </c>
      <c r="K3964" s="219">
        <f>InpC!$F$55*100</f>
        <v>0.15</v>
      </c>
      <c r="L3964" s="219">
        <f>InpC!$F$64*100</f>
        <v>0</v>
      </c>
      <c r="M3964" s="194">
        <f t="shared" si="307"/>
        <v>5.9200436755487633</v>
      </c>
      <c r="N3964" s="194">
        <f t="shared" si="308"/>
        <v>5.9200436755487633</v>
      </c>
    </row>
    <row r="3965" spans="5:14" x14ac:dyDescent="0.25">
      <c r="E3965" s="220">
        <f t="shared" si="309"/>
        <v>47914</v>
      </c>
      <c r="F3965" s="219">
        <f xml:space="preserve"> InpC!$F$28</f>
        <v>4</v>
      </c>
      <c r="G3965" s="217">
        <f t="shared" si="305"/>
        <v>2031</v>
      </c>
      <c r="H3965" s="216">
        <v>5.7729169168464489</v>
      </c>
      <c r="I3965" s="216">
        <v>6.3671704342510793</v>
      </c>
      <c r="J3965" s="194">
        <f t="shared" si="306"/>
        <v>6.0700436755487637</v>
      </c>
      <c r="K3965" s="219">
        <f>InpC!$F$55*100</f>
        <v>0.15</v>
      </c>
      <c r="L3965" s="219">
        <f>InpC!$F$64*100</f>
        <v>0</v>
      </c>
      <c r="M3965" s="194">
        <f t="shared" si="307"/>
        <v>5.9200436755487633</v>
      </c>
      <c r="N3965" s="194">
        <f t="shared" si="308"/>
        <v>5.9200436755487633</v>
      </c>
    </row>
    <row r="3966" spans="5:14" x14ac:dyDescent="0.25">
      <c r="E3966" s="220">
        <f t="shared" si="309"/>
        <v>47917</v>
      </c>
      <c r="F3966" s="219">
        <f xml:space="preserve"> InpC!$F$28</f>
        <v>4</v>
      </c>
      <c r="G3966" s="217">
        <f t="shared" si="305"/>
        <v>2031</v>
      </c>
      <c r="H3966" s="216">
        <v>5.7729169168464489</v>
      </c>
      <c r="I3966" s="216">
        <v>6.3671704342510793</v>
      </c>
      <c r="J3966" s="194">
        <f t="shared" si="306"/>
        <v>6.0700436755487637</v>
      </c>
      <c r="K3966" s="219">
        <f>InpC!$F$55*100</f>
        <v>0.15</v>
      </c>
      <c r="L3966" s="219">
        <f>InpC!$F$64*100</f>
        <v>0</v>
      </c>
      <c r="M3966" s="194">
        <f t="shared" si="307"/>
        <v>5.9200436755487633</v>
      </c>
      <c r="N3966" s="194">
        <f t="shared" si="308"/>
        <v>5.9200436755487633</v>
      </c>
    </row>
    <row r="3967" spans="5:14" x14ac:dyDescent="0.25">
      <c r="E3967" s="220">
        <f t="shared" si="309"/>
        <v>47918</v>
      </c>
      <c r="F3967" s="219">
        <f xml:space="preserve"> InpC!$F$28</f>
        <v>4</v>
      </c>
      <c r="G3967" s="217">
        <f t="shared" si="305"/>
        <v>2031</v>
      </c>
      <c r="H3967" s="216">
        <v>5.7729169168464489</v>
      </c>
      <c r="I3967" s="216">
        <v>6.3671704342510793</v>
      </c>
      <c r="J3967" s="194">
        <f t="shared" si="306"/>
        <v>6.0700436755487637</v>
      </c>
      <c r="K3967" s="219">
        <f>InpC!$F$55*100</f>
        <v>0.15</v>
      </c>
      <c r="L3967" s="219">
        <f>InpC!$F$64*100</f>
        <v>0</v>
      </c>
      <c r="M3967" s="194">
        <f t="shared" si="307"/>
        <v>5.9200436755487633</v>
      </c>
      <c r="N3967" s="194">
        <f t="shared" si="308"/>
        <v>5.9200436755487633</v>
      </c>
    </row>
    <row r="3968" spans="5:14" x14ac:dyDescent="0.25">
      <c r="E3968" s="220">
        <f t="shared" si="309"/>
        <v>47919</v>
      </c>
      <c r="F3968" s="219">
        <f xml:space="preserve"> InpC!$F$28</f>
        <v>4</v>
      </c>
      <c r="G3968" s="217">
        <f t="shared" si="305"/>
        <v>2031</v>
      </c>
      <c r="H3968" s="216">
        <v>5.7729169168464489</v>
      </c>
      <c r="I3968" s="216">
        <v>6.3671704342510793</v>
      </c>
      <c r="J3968" s="194">
        <f t="shared" si="306"/>
        <v>6.0700436755487637</v>
      </c>
      <c r="K3968" s="219">
        <f>InpC!$F$55*100</f>
        <v>0.15</v>
      </c>
      <c r="L3968" s="219">
        <f>InpC!$F$64*100</f>
        <v>0</v>
      </c>
      <c r="M3968" s="194">
        <f t="shared" si="307"/>
        <v>5.9200436755487633</v>
      </c>
      <c r="N3968" s="194">
        <f t="shared" si="308"/>
        <v>5.9200436755487633</v>
      </c>
    </row>
    <row r="3969" spans="5:14" x14ac:dyDescent="0.25">
      <c r="E3969" s="220">
        <f t="shared" si="309"/>
        <v>47920</v>
      </c>
      <c r="F3969" s="219">
        <f xml:space="preserve"> InpC!$F$28</f>
        <v>4</v>
      </c>
      <c r="G3969" s="217">
        <f t="shared" si="305"/>
        <v>2031</v>
      </c>
      <c r="H3969" s="216">
        <v>5.7729169168464489</v>
      </c>
      <c r="I3969" s="216">
        <v>6.3671704342510793</v>
      </c>
      <c r="J3969" s="194">
        <f t="shared" si="306"/>
        <v>6.0700436755487637</v>
      </c>
      <c r="K3969" s="219">
        <f>InpC!$F$55*100</f>
        <v>0.15</v>
      </c>
      <c r="L3969" s="219">
        <f>InpC!$F$64*100</f>
        <v>0</v>
      </c>
      <c r="M3969" s="194">
        <f t="shared" si="307"/>
        <v>5.9200436755487633</v>
      </c>
      <c r="N3969" s="194">
        <f t="shared" si="308"/>
        <v>5.9200436755487633</v>
      </c>
    </row>
    <row r="3970" spans="5:14" x14ac:dyDescent="0.25">
      <c r="E3970" s="220">
        <f t="shared" si="309"/>
        <v>47921</v>
      </c>
      <c r="F3970" s="219">
        <f xml:space="preserve"> InpC!$F$28</f>
        <v>4</v>
      </c>
      <c r="G3970" s="217">
        <f t="shared" si="305"/>
        <v>2031</v>
      </c>
      <c r="H3970" s="216">
        <v>5.7729169168464489</v>
      </c>
      <c r="I3970" s="216">
        <v>6.3671704342510793</v>
      </c>
      <c r="J3970" s="194">
        <f t="shared" si="306"/>
        <v>6.0700436755487637</v>
      </c>
      <c r="K3970" s="219">
        <f>InpC!$F$55*100</f>
        <v>0.15</v>
      </c>
      <c r="L3970" s="219">
        <f>InpC!$F$64*100</f>
        <v>0</v>
      </c>
      <c r="M3970" s="194">
        <f t="shared" si="307"/>
        <v>5.9200436755487633</v>
      </c>
      <c r="N3970" s="194">
        <f t="shared" si="308"/>
        <v>5.9200436755487633</v>
      </c>
    </row>
    <row r="3971" spans="5:14" x14ac:dyDescent="0.25">
      <c r="E3971" s="220">
        <f t="shared" si="309"/>
        <v>47924</v>
      </c>
      <c r="F3971" s="219">
        <f xml:space="preserve"> InpC!$F$28</f>
        <v>4</v>
      </c>
      <c r="G3971" s="217">
        <f t="shared" si="305"/>
        <v>2031</v>
      </c>
      <c r="H3971" s="216">
        <v>5.7729169168464489</v>
      </c>
      <c r="I3971" s="216">
        <v>6.3671704342510793</v>
      </c>
      <c r="J3971" s="194">
        <f t="shared" si="306"/>
        <v>6.0700436755487637</v>
      </c>
      <c r="K3971" s="219">
        <f>InpC!$F$55*100</f>
        <v>0.15</v>
      </c>
      <c r="L3971" s="219">
        <f>InpC!$F$64*100</f>
        <v>0</v>
      </c>
      <c r="M3971" s="194">
        <f t="shared" si="307"/>
        <v>5.9200436755487633</v>
      </c>
      <c r="N3971" s="194">
        <f t="shared" si="308"/>
        <v>5.9200436755487633</v>
      </c>
    </row>
    <row r="3972" spans="5:14" x14ac:dyDescent="0.25">
      <c r="E3972" s="220">
        <f t="shared" si="309"/>
        <v>47925</v>
      </c>
      <c r="F3972" s="219">
        <f xml:space="preserve"> InpC!$F$28</f>
        <v>4</v>
      </c>
      <c r="G3972" s="217">
        <f t="shared" si="305"/>
        <v>2031</v>
      </c>
      <c r="H3972" s="216">
        <v>5.7729169168464489</v>
      </c>
      <c r="I3972" s="216">
        <v>6.3671704342510793</v>
      </c>
      <c r="J3972" s="194">
        <f t="shared" si="306"/>
        <v>6.0700436755487637</v>
      </c>
      <c r="K3972" s="219">
        <f>InpC!$F$55*100</f>
        <v>0.15</v>
      </c>
      <c r="L3972" s="219">
        <f>InpC!$F$64*100</f>
        <v>0</v>
      </c>
      <c r="M3972" s="194">
        <f t="shared" si="307"/>
        <v>5.9200436755487633</v>
      </c>
      <c r="N3972" s="194">
        <f t="shared" si="308"/>
        <v>5.9200436755487633</v>
      </c>
    </row>
    <row r="3973" spans="5:14" x14ac:dyDescent="0.25">
      <c r="E3973" s="220">
        <f t="shared" si="309"/>
        <v>47926</v>
      </c>
      <c r="F3973" s="219">
        <f xml:space="preserve"> InpC!$F$28</f>
        <v>4</v>
      </c>
      <c r="G3973" s="217">
        <f t="shared" si="305"/>
        <v>2031</v>
      </c>
      <c r="H3973" s="216">
        <v>5.7729169168464489</v>
      </c>
      <c r="I3973" s="216">
        <v>6.3671704342510793</v>
      </c>
      <c r="J3973" s="194">
        <f t="shared" si="306"/>
        <v>6.0700436755487637</v>
      </c>
      <c r="K3973" s="219">
        <f>InpC!$F$55*100</f>
        <v>0.15</v>
      </c>
      <c r="L3973" s="219">
        <f>InpC!$F$64*100</f>
        <v>0</v>
      </c>
      <c r="M3973" s="194">
        <f t="shared" si="307"/>
        <v>5.9200436755487633</v>
      </c>
      <c r="N3973" s="194">
        <f t="shared" si="308"/>
        <v>5.9200436755487633</v>
      </c>
    </row>
    <row r="3974" spans="5:14" x14ac:dyDescent="0.25">
      <c r="E3974" s="220">
        <f t="shared" si="309"/>
        <v>47927</v>
      </c>
      <c r="F3974" s="219">
        <f xml:space="preserve"> InpC!$F$28</f>
        <v>4</v>
      </c>
      <c r="G3974" s="217">
        <f t="shared" si="305"/>
        <v>2031</v>
      </c>
      <c r="H3974" s="216">
        <v>5.7729169168464489</v>
      </c>
      <c r="I3974" s="216">
        <v>6.3671704342510793</v>
      </c>
      <c r="J3974" s="194">
        <f t="shared" si="306"/>
        <v>6.0700436755487637</v>
      </c>
      <c r="K3974" s="219">
        <f>InpC!$F$55*100</f>
        <v>0.15</v>
      </c>
      <c r="L3974" s="219">
        <f>InpC!$F$64*100</f>
        <v>0</v>
      </c>
      <c r="M3974" s="194">
        <f t="shared" si="307"/>
        <v>5.9200436755487633</v>
      </c>
      <c r="N3974" s="194">
        <f t="shared" si="308"/>
        <v>5.9200436755487633</v>
      </c>
    </row>
    <row r="3975" spans="5:14" x14ac:dyDescent="0.25">
      <c r="E3975" s="220">
        <f t="shared" si="309"/>
        <v>47928</v>
      </c>
      <c r="F3975" s="219">
        <f xml:space="preserve"> InpC!$F$28</f>
        <v>4</v>
      </c>
      <c r="G3975" s="217">
        <f t="shared" ref="G3975:G4038" si="310">YEAR(E3975) + IF(MONTH(E3975) &gt;= F3975, 1, 0)</f>
        <v>2031</v>
      </c>
      <c r="H3975" s="216">
        <v>5.7729169168464489</v>
      </c>
      <c r="I3975" s="216">
        <v>6.3671704342510793</v>
      </c>
      <c r="J3975" s="194">
        <f t="shared" ref="J3975:J4038" si="311">IFERROR(AVERAGE(H3975:I3975),"")</f>
        <v>6.0700436755487637</v>
      </c>
      <c r="K3975" s="219">
        <f>InpC!$F$55*100</f>
        <v>0.15</v>
      </c>
      <c r="L3975" s="219">
        <f>InpC!$F$64*100</f>
        <v>0</v>
      </c>
      <c r="M3975" s="194">
        <f t="shared" ref="M3975:M4038" si="312" xml:space="preserve"> IFERROR(J3975 - K3975,"")</f>
        <v>5.9200436755487633</v>
      </c>
      <c r="N3975" s="194">
        <f t="shared" ref="N3975:N4038" si="313">IFERROR(J3975-K3975+L3975,"")</f>
        <v>5.9200436755487633</v>
      </c>
    </row>
    <row r="3976" spans="5:14" x14ac:dyDescent="0.25">
      <c r="E3976" s="220">
        <f t="shared" ref="E3976:E4039" si="314">WORKDAY(E3975,1,)</f>
        <v>47931</v>
      </c>
      <c r="F3976" s="219">
        <f xml:space="preserve"> InpC!$F$28</f>
        <v>4</v>
      </c>
      <c r="G3976" s="217">
        <f t="shared" si="310"/>
        <v>2031</v>
      </c>
      <c r="H3976" s="216">
        <v>5.7729169168464489</v>
      </c>
      <c r="I3976" s="216">
        <v>6.3671704342510793</v>
      </c>
      <c r="J3976" s="194">
        <f t="shared" si="311"/>
        <v>6.0700436755487637</v>
      </c>
      <c r="K3976" s="219">
        <f>InpC!$F$55*100</f>
        <v>0.15</v>
      </c>
      <c r="L3976" s="219">
        <f>InpC!$F$64*100</f>
        <v>0</v>
      </c>
      <c r="M3976" s="194">
        <f t="shared" si="312"/>
        <v>5.9200436755487633</v>
      </c>
      <c r="N3976" s="194">
        <f t="shared" si="313"/>
        <v>5.9200436755487633</v>
      </c>
    </row>
    <row r="3977" spans="5:14" x14ac:dyDescent="0.25">
      <c r="E3977" s="220">
        <f t="shared" si="314"/>
        <v>47932</v>
      </c>
      <c r="F3977" s="219">
        <f xml:space="preserve"> InpC!$F$28</f>
        <v>4</v>
      </c>
      <c r="G3977" s="217">
        <f t="shared" si="310"/>
        <v>2031</v>
      </c>
      <c r="H3977" s="216">
        <v>5.7729169168464489</v>
      </c>
      <c r="I3977" s="216">
        <v>6.3671704342510793</v>
      </c>
      <c r="J3977" s="194">
        <f t="shared" si="311"/>
        <v>6.0700436755487637</v>
      </c>
      <c r="K3977" s="219">
        <f>InpC!$F$55*100</f>
        <v>0.15</v>
      </c>
      <c r="L3977" s="219">
        <f>InpC!$F$64*100</f>
        <v>0</v>
      </c>
      <c r="M3977" s="194">
        <f t="shared" si="312"/>
        <v>5.9200436755487633</v>
      </c>
      <c r="N3977" s="194">
        <f t="shared" si="313"/>
        <v>5.9200436755487633</v>
      </c>
    </row>
    <row r="3978" spans="5:14" x14ac:dyDescent="0.25">
      <c r="E3978" s="220">
        <f t="shared" si="314"/>
        <v>47933</v>
      </c>
      <c r="F3978" s="219">
        <f xml:space="preserve"> InpC!$F$28</f>
        <v>4</v>
      </c>
      <c r="G3978" s="217">
        <f t="shared" si="310"/>
        <v>2031</v>
      </c>
      <c r="H3978" s="216">
        <v>5.7729169168464489</v>
      </c>
      <c r="I3978" s="216">
        <v>6.3671704342510793</v>
      </c>
      <c r="J3978" s="194">
        <f t="shared" si="311"/>
        <v>6.0700436755487637</v>
      </c>
      <c r="K3978" s="219">
        <f>InpC!$F$55*100</f>
        <v>0.15</v>
      </c>
      <c r="L3978" s="219">
        <f>InpC!$F$64*100</f>
        <v>0</v>
      </c>
      <c r="M3978" s="194">
        <f t="shared" si="312"/>
        <v>5.9200436755487633</v>
      </c>
      <c r="N3978" s="194">
        <f t="shared" si="313"/>
        <v>5.9200436755487633</v>
      </c>
    </row>
    <row r="3979" spans="5:14" x14ac:dyDescent="0.25">
      <c r="E3979" s="220">
        <f t="shared" si="314"/>
        <v>47934</v>
      </c>
      <c r="F3979" s="219">
        <f xml:space="preserve"> InpC!$F$28</f>
        <v>4</v>
      </c>
      <c r="G3979" s="217">
        <f t="shared" si="310"/>
        <v>2031</v>
      </c>
      <c r="H3979" s="216">
        <v>5.7729169168464489</v>
      </c>
      <c r="I3979" s="216">
        <v>6.3671704342510793</v>
      </c>
      <c r="J3979" s="194">
        <f t="shared" si="311"/>
        <v>6.0700436755487637</v>
      </c>
      <c r="K3979" s="219">
        <f>InpC!$F$55*100</f>
        <v>0.15</v>
      </c>
      <c r="L3979" s="219">
        <f>InpC!$F$64*100</f>
        <v>0</v>
      </c>
      <c r="M3979" s="194">
        <f t="shared" si="312"/>
        <v>5.9200436755487633</v>
      </c>
      <c r="N3979" s="194">
        <f t="shared" si="313"/>
        <v>5.9200436755487633</v>
      </c>
    </row>
    <row r="3980" spans="5:14" x14ac:dyDescent="0.25">
      <c r="E3980" s="220">
        <f t="shared" si="314"/>
        <v>47935</v>
      </c>
      <c r="F3980" s="219">
        <f xml:space="preserve"> InpC!$F$28</f>
        <v>4</v>
      </c>
      <c r="G3980" s="217">
        <f t="shared" si="310"/>
        <v>2031</v>
      </c>
      <c r="H3980" s="216">
        <v>5.7729169168464489</v>
      </c>
      <c r="I3980" s="216">
        <v>6.3671704342510793</v>
      </c>
      <c r="J3980" s="194">
        <f t="shared" si="311"/>
        <v>6.0700436755487637</v>
      </c>
      <c r="K3980" s="219">
        <f>InpC!$F$55*100</f>
        <v>0.15</v>
      </c>
      <c r="L3980" s="219">
        <f>InpC!$F$64*100</f>
        <v>0</v>
      </c>
      <c r="M3980" s="194">
        <f t="shared" si="312"/>
        <v>5.9200436755487633</v>
      </c>
      <c r="N3980" s="194">
        <f t="shared" si="313"/>
        <v>5.9200436755487633</v>
      </c>
    </row>
    <row r="3981" spans="5:14" x14ac:dyDescent="0.25">
      <c r="E3981" s="220">
        <f t="shared" si="314"/>
        <v>47938</v>
      </c>
      <c r="F3981" s="219">
        <f xml:space="preserve"> InpC!$F$28</f>
        <v>4</v>
      </c>
      <c r="G3981" s="217">
        <f t="shared" si="310"/>
        <v>2031</v>
      </c>
      <c r="H3981" s="216">
        <v>5.7729169168464489</v>
      </c>
      <c r="I3981" s="216">
        <v>6.3671704342510793</v>
      </c>
      <c r="J3981" s="194">
        <f t="shared" si="311"/>
        <v>6.0700436755487637</v>
      </c>
      <c r="K3981" s="219">
        <f>InpC!$F$55*100</f>
        <v>0.15</v>
      </c>
      <c r="L3981" s="219">
        <f>InpC!$F$64*100</f>
        <v>0</v>
      </c>
      <c r="M3981" s="194">
        <f t="shared" si="312"/>
        <v>5.9200436755487633</v>
      </c>
      <c r="N3981" s="194">
        <f t="shared" si="313"/>
        <v>5.9200436755487633</v>
      </c>
    </row>
    <row r="3982" spans="5:14" x14ac:dyDescent="0.25">
      <c r="E3982" s="220">
        <f t="shared" si="314"/>
        <v>47939</v>
      </c>
      <c r="F3982" s="219">
        <f xml:space="preserve"> InpC!$F$28</f>
        <v>4</v>
      </c>
      <c r="G3982" s="217">
        <f t="shared" si="310"/>
        <v>2032</v>
      </c>
      <c r="H3982" s="216">
        <v>5.7729169168464489</v>
      </c>
      <c r="I3982" s="216">
        <v>6.3671704342510793</v>
      </c>
      <c r="J3982" s="194">
        <f t="shared" si="311"/>
        <v>6.0700436755487637</v>
      </c>
      <c r="K3982" s="219">
        <f>InpC!$F$55*100</f>
        <v>0.15</v>
      </c>
      <c r="L3982" s="219">
        <f>InpC!$F$64*100</f>
        <v>0</v>
      </c>
      <c r="M3982" s="194">
        <f t="shared" si="312"/>
        <v>5.9200436755487633</v>
      </c>
      <c r="N3982" s="194">
        <f t="shared" si="313"/>
        <v>5.9200436755487633</v>
      </c>
    </row>
    <row r="3983" spans="5:14" x14ac:dyDescent="0.25">
      <c r="E3983" s="220">
        <f t="shared" si="314"/>
        <v>47940</v>
      </c>
      <c r="F3983" s="219">
        <f xml:space="preserve"> InpC!$F$28</f>
        <v>4</v>
      </c>
      <c r="G3983" s="217">
        <f t="shared" si="310"/>
        <v>2032</v>
      </c>
      <c r="H3983" s="216">
        <v>5.7729169168464489</v>
      </c>
      <c r="I3983" s="216">
        <v>6.3671704342510793</v>
      </c>
      <c r="J3983" s="194">
        <f t="shared" si="311"/>
        <v>6.0700436755487637</v>
      </c>
      <c r="K3983" s="219">
        <f>InpC!$F$55*100</f>
        <v>0.15</v>
      </c>
      <c r="L3983" s="219">
        <f>InpC!$F$64*100</f>
        <v>0</v>
      </c>
      <c r="M3983" s="194">
        <f t="shared" si="312"/>
        <v>5.9200436755487633</v>
      </c>
      <c r="N3983" s="194">
        <f t="shared" si="313"/>
        <v>5.9200436755487633</v>
      </c>
    </row>
    <row r="3984" spans="5:14" x14ac:dyDescent="0.25">
      <c r="E3984" s="220">
        <f t="shared" si="314"/>
        <v>47941</v>
      </c>
      <c r="F3984" s="219">
        <f xml:space="preserve"> InpC!$F$28</f>
        <v>4</v>
      </c>
      <c r="G3984" s="217">
        <f t="shared" si="310"/>
        <v>2032</v>
      </c>
      <c r="H3984" s="216">
        <v>5.7729169168464489</v>
      </c>
      <c r="I3984" s="216">
        <v>6.3671704342510793</v>
      </c>
      <c r="J3984" s="194">
        <f t="shared" si="311"/>
        <v>6.0700436755487637</v>
      </c>
      <c r="K3984" s="219">
        <f>InpC!$F$55*100</f>
        <v>0.15</v>
      </c>
      <c r="L3984" s="219">
        <f>InpC!$F$64*100</f>
        <v>0</v>
      </c>
      <c r="M3984" s="194">
        <f t="shared" si="312"/>
        <v>5.9200436755487633</v>
      </c>
      <c r="N3984" s="194">
        <f t="shared" si="313"/>
        <v>5.9200436755487633</v>
      </c>
    </row>
    <row r="3985" spans="5:14" x14ac:dyDescent="0.25">
      <c r="E3985" s="220">
        <f t="shared" si="314"/>
        <v>47942</v>
      </c>
      <c r="F3985" s="219">
        <f xml:space="preserve"> InpC!$F$28</f>
        <v>4</v>
      </c>
      <c r="G3985" s="217">
        <f t="shared" si="310"/>
        <v>2032</v>
      </c>
      <c r="H3985" s="216">
        <v>5.7729169168464489</v>
      </c>
      <c r="I3985" s="216">
        <v>6.3671704342510793</v>
      </c>
      <c r="J3985" s="194">
        <f t="shared" si="311"/>
        <v>6.0700436755487637</v>
      </c>
      <c r="K3985" s="219">
        <f>InpC!$F$55*100</f>
        <v>0.15</v>
      </c>
      <c r="L3985" s="219">
        <f>InpC!$F$64*100</f>
        <v>0</v>
      </c>
      <c r="M3985" s="194">
        <f t="shared" si="312"/>
        <v>5.9200436755487633</v>
      </c>
      <c r="N3985" s="194">
        <f t="shared" si="313"/>
        <v>5.9200436755487633</v>
      </c>
    </row>
    <row r="3986" spans="5:14" x14ac:dyDescent="0.25">
      <c r="E3986" s="220">
        <f t="shared" si="314"/>
        <v>47945</v>
      </c>
      <c r="F3986" s="219">
        <f xml:space="preserve"> InpC!$F$28</f>
        <v>4</v>
      </c>
      <c r="G3986" s="217">
        <f t="shared" si="310"/>
        <v>2032</v>
      </c>
      <c r="H3986" s="216">
        <v>5.7729169168464489</v>
      </c>
      <c r="I3986" s="216">
        <v>6.3671704342510793</v>
      </c>
      <c r="J3986" s="194">
        <f t="shared" si="311"/>
        <v>6.0700436755487637</v>
      </c>
      <c r="K3986" s="219">
        <f>InpC!$F$55*100</f>
        <v>0.15</v>
      </c>
      <c r="L3986" s="219">
        <f>InpC!$F$64*100</f>
        <v>0</v>
      </c>
      <c r="M3986" s="194">
        <f t="shared" si="312"/>
        <v>5.9200436755487633</v>
      </c>
      <c r="N3986" s="194">
        <f t="shared" si="313"/>
        <v>5.9200436755487633</v>
      </c>
    </row>
    <row r="3987" spans="5:14" x14ac:dyDescent="0.25">
      <c r="E3987" s="220">
        <f t="shared" si="314"/>
        <v>47946</v>
      </c>
      <c r="F3987" s="219">
        <f xml:space="preserve"> InpC!$F$28</f>
        <v>4</v>
      </c>
      <c r="G3987" s="217">
        <f t="shared" si="310"/>
        <v>2032</v>
      </c>
      <c r="H3987" s="216">
        <v>5.7729169168464489</v>
      </c>
      <c r="I3987" s="216">
        <v>6.3671704342510793</v>
      </c>
      <c r="J3987" s="194">
        <f t="shared" si="311"/>
        <v>6.0700436755487637</v>
      </c>
      <c r="K3987" s="219">
        <f>InpC!$F$55*100</f>
        <v>0.15</v>
      </c>
      <c r="L3987" s="219">
        <f>InpC!$F$64*100</f>
        <v>0</v>
      </c>
      <c r="M3987" s="194">
        <f t="shared" si="312"/>
        <v>5.9200436755487633</v>
      </c>
      <c r="N3987" s="194">
        <f t="shared" si="313"/>
        <v>5.9200436755487633</v>
      </c>
    </row>
    <row r="3988" spans="5:14" x14ac:dyDescent="0.25">
      <c r="E3988" s="220">
        <f t="shared" si="314"/>
        <v>47947</v>
      </c>
      <c r="F3988" s="219">
        <f xml:space="preserve"> InpC!$F$28</f>
        <v>4</v>
      </c>
      <c r="G3988" s="217">
        <f t="shared" si="310"/>
        <v>2032</v>
      </c>
      <c r="H3988" s="216">
        <v>5.7729169168464489</v>
      </c>
      <c r="I3988" s="216">
        <v>6.3671704342510793</v>
      </c>
      <c r="J3988" s="194">
        <f t="shared" si="311"/>
        <v>6.0700436755487637</v>
      </c>
      <c r="K3988" s="219">
        <f>InpC!$F$55*100</f>
        <v>0.15</v>
      </c>
      <c r="L3988" s="219">
        <f>InpC!$F$64*100</f>
        <v>0</v>
      </c>
      <c r="M3988" s="194">
        <f t="shared" si="312"/>
        <v>5.9200436755487633</v>
      </c>
      <c r="N3988" s="194">
        <f t="shared" si="313"/>
        <v>5.9200436755487633</v>
      </c>
    </row>
    <row r="3989" spans="5:14" x14ac:dyDescent="0.25">
      <c r="E3989" s="220">
        <f t="shared" si="314"/>
        <v>47948</v>
      </c>
      <c r="F3989" s="219">
        <f xml:space="preserve"> InpC!$F$28</f>
        <v>4</v>
      </c>
      <c r="G3989" s="217">
        <f t="shared" si="310"/>
        <v>2032</v>
      </c>
      <c r="H3989" s="216">
        <v>5.7729169168464489</v>
      </c>
      <c r="I3989" s="216">
        <v>6.3671704342510793</v>
      </c>
      <c r="J3989" s="194">
        <f t="shared" si="311"/>
        <v>6.0700436755487637</v>
      </c>
      <c r="K3989" s="219">
        <f>InpC!$F$55*100</f>
        <v>0.15</v>
      </c>
      <c r="L3989" s="219">
        <f>InpC!$F$64*100</f>
        <v>0</v>
      </c>
      <c r="M3989" s="194">
        <f t="shared" si="312"/>
        <v>5.9200436755487633</v>
      </c>
      <c r="N3989" s="194">
        <f t="shared" si="313"/>
        <v>5.9200436755487633</v>
      </c>
    </row>
    <row r="3990" spans="5:14" x14ac:dyDescent="0.25">
      <c r="E3990" s="220">
        <f t="shared" si="314"/>
        <v>47949</v>
      </c>
      <c r="F3990" s="219">
        <f xml:space="preserve"> InpC!$F$28</f>
        <v>4</v>
      </c>
      <c r="G3990" s="217">
        <f t="shared" si="310"/>
        <v>2032</v>
      </c>
      <c r="H3990" s="216">
        <v>5.7729169168464489</v>
      </c>
      <c r="I3990" s="216">
        <v>6.3671704342510793</v>
      </c>
      <c r="J3990" s="194">
        <f t="shared" si="311"/>
        <v>6.0700436755487637</v>
      </c>
      <c r="K3990" s="219">
        <f>InpC!$F$55*100</f>
        <v>0.15</v>
      </c>
      <c r="L3990" s="219">
        <f>InpC!$F$64*100</f>
        <v>0</v>
      </c>
      <c r="M3990" s="194">
        <f t="shared" si="312"/>
        <v>5.9200436755487633</v>
      </c>
      <c r="N3990" s="194">
        <f t="shared" si="313"/>
        <v>5.9200436755487633</v>
      </c>
    </row>
    <row r="3991" spans="5:14" x14ac:dyDescent="0.25">
      <c r="E3991" s="220">
        <f t="shared" si="314"/>
        <v>47952</v>
      </c>
      <c r="F3991" s="219">
        <f xml:space="preserve"> InpC!$F$28</f>
        <v>4</v>
      </c>
      <c r="G3991" s="217">
        <f t="shared" si="310"/>
        <v>2032</v>
      </c>
      <c r="H3991" s="216">
        <v>5.7729169168464489</v>
      </c>
      <c r="I3991" s="216">
        <v>6.3671704342510793</v>
      </c>
      <c r="J3991" s="194">
        <f t="shared" si="311"/>
        <v>6.0700436755487637</v>
      </c>
      <c r="K3991" s="219">
        <f>InpC!$F$55*100</f>
        <v>0.15</v>
      </c>
      <c r="L3991" s="219">
        <f>InpC!$F$64*100</f>
        <v>0</v>
      </c>
      <c r="M3991" s="194">
        <f t="shared" si="312"/>
        <v>5.9200436755487633</v>
      </c>
      <c r="N3991" s="194">
        <f t="shared" si="313"/>
        <v>5.9200436755487633</v>
      </c>
    </row>
    <row r="3992" spans="5:14" x14ac:dyDescent="0.25">
      <c r="E3992" s="220">
        <f t="shared" si="314"/>
        <v>47953</v>
      </c>
      <c r="F3992" s="219">
        <f xml:space="preserve"> InpC!$F$28</f>
        <v>4</v>
      </c>
      <c r="G3992" s="217">
        <f t="shared" si="310"/>
        <v>2032</v>
      </c>
      <c r="H3992" s="216">
        <v>5.7729169168464489</v>
      </c>
      <c r="I3992" s="216">
        <v>6.3671704342510793</v>
      </c>
      <c r="J3992" s="194">
        <f t="shared" si="311"/>
        <v>6.0700436755487637</v>
      </c>
      <c r="K3992" s="219">
        <f>InpC!$F$55*100</f>
        <v>0.15</v>
      </c>
      <c r="L3992" s="219">
        <f>InpC!$F$64*100</f>
        <v>0</v>
      </c>
      <c r="M3992" s="194">
        <f t="shared" si="312"/>
        <v>5.9200436755487633</v>
      </c>
      <c r="N3992" s="194">
        <f t="shared" si="313"/>
        <v>5.9200436755487633</v>
      </c>
    </row>
    <row r="3993" spans="5:14" x14ac:dyDescent="0.25">
      <c r="E3993" s="220">
        <f t="shared" si="314"/>
        <v>47954</v>
      </c>
      <c r="F3993" s="219">
        <f xml:space="preserve"> InpC!$F$28</f>
        <v>4</v>
      </c>
      <c r="G3993" s="217">
        <f t="shared" si="310"/>
        <v>2032</v>
      </c>
      <c r="H3993" s="216">
        <v>5.7729169168464489</v>
      </c>
      <c r="I3993" s="216">
        <v>6.3671704342510793</v>
      </c>
      <c r="J3993" s="194">
        <f t="shared" si="311"/>
        <v>6.0700436755487637</v>
      </c>
      <c r="K3993" s="219">
        <f>InpC!$F$55*100</f>
        <v>0.15</v>
      </c>
      <c r="L3993" s="219">
        <f>InpC!$F$64*100</f>
        <v>0</v>
      </c>
      <c r="M3993" s="194">
        <f t="shared" si="312"/>
        <v>5.9200436755487633</v>
      </c>
      <c r="N3993" s="194">
        <f t="shared" si="313"/>
        <v>5.9200436755487633</v>
      </c>
    </row>
    <row r="3994" spans="5:14" x14ac:dyDescent="0.25">
      <c r="E3994" s="220">
        <f t="shared" si="314"/>
        <v>47955</v>
      </c>
      <c r="F3994" s="219">
        <f xml:space="preserve"> InpC!$F$28</f>
        <v>4</v>
      </c>
      <c r="G3994" s="217">
        <f t="shared" si="310"/>
        <v>2032</v>
      </c>
      <c r="H3994" s="216">
        <v>5.7729169168464489</v>
      </c>
      <c r="I3994" s="216">
        <v>6.3671704342510793</v>
      </c>
      <c r="J3994" s="194">
        <f t="shared" si="311"/>
        <v>6.0700436755487637</v>
      </c>
      <c r="K3994" s="219">
        <f>InpC!$F$55*100</f>
        <v>0.15</v>
      </c>
      <c r="L3994" s="219">
        <f>InpC!$F$64*100</f>
        <v>0</v>
      </c>
      <c r="M3994" s="194">
        <f t="shared" si="312"/>
        <v>5.9200436755487633</v>
      </c>
      <c r="N3994" s="194">
        <f t="shared" si="313"/>
        <v>5.9200436755487633</v>
      </c>
    </row>
    <row r="3995" spans="5:14" x14ac:dyDescent="0.25">
      <c r="E3995" s="220">
        <f t="shared" si="314"/>
        <v>47956</v>
      </c>
      <c r="F3995" s="219">
        <f xml:space="preserve"> InpC!$F$28</f>
        <v>4</v>
      </c>
      <c r="G3995" s="217">
        <f t="shared" si="310"/>
        <v>2032</v>
      </c>
      <c r="H3995" s="216">
        <v>5.7729169168464489</v>
      </c>
      <c r="I3995" s="216">
        <v>6.3671704342510793</v>
      </c>
      <c r="J3995" s="194">
        <f t="shared" si="311"/>
        <v>6.0700436755487637</v>
      </c>
      <c r="K3995" s="219">
        <f>InpC!$F$55*100</f>
        <v>0.15</v>
      </c>
      <c r="L3995" s="219">
        <f>InpC!$F$64*100</f>
        <v>0</v>
      </c>
      <c r="M3995" s="194">
        <f t="shared" si="312"/>
        <v>5.9200436755487633</v>
      </c>
      <c r="N3995" s="194">
        <f t="shared" si="313"/>
        <v>5.9200436755487633</v>
      </c>
    </row>
    <row r="3996" spans="5:14" x14ac:dyDescent="0.25">
      <c r="E3996" s="220">
        <f t="shared" si="314"/>
        <v>47959</v>
      </c>
      <c r="F3996" s="219">
        <f xml:space="preserve"> InpC!$F$28</f>
        <v>4</v>
      </c>
      <c r="G3996" s="217">
        <f t="shared" si="310"/>
        <v>2032</v>
      </c>
      <c r="H3996" s="216">
        <v>5.7729169168464489</v>
      </c>
      <c r="I3996" s="216">
        <v>6.3671704342510793</v>
      </c>
      <c r="J3996" s="194">
        <f t="shared" si="311"/>
        <v>6.0700436755487637</v>
      </c>
      <c r="K3996" s="219">
        <f>InpC!$F$55*100</f>
        <v>0.15</v>
      </c>
      <c r="L3996" s="219">
        <f>InpC!$F$64*100</f>
        <v>0</v>
      </c>
      <c r="M3996" s="194">
        <f t="shared" si="312"/>
        <v>5.9200436755487633</v>
      </c>
      <c r="N3996" s="194">
        <f t="shared" si="313"/>
        <v>5.9200436755487633</v>
      </c>
    </row>
    <row r="3997" spans="5:14" x14ac:dyDescent="0.25">
      <c r="E3997" s="220">
        <f t="shared" si="314"/>
        <v>47960</v>
      </c>
      <c r="F3997" s="219">
        <f xml:space="preserve"> InpC!$F$28</f>
        <v>4</v>
      </c>
      <c r="G3997" s="217">
        <f t="shared" si="310"/>
        <v>2032</v>
      </c>
      <c r="H3997" s="216">
        <v>5.7729169168464489</v>
      </c>
      <c r="I3997" s="216">
        <v>6.3671704342510793</v>
      </c>
      <c r="J3997" s="194">
        <f t="shared" si="311"/>
        <v>6.0700436755487637</v>
      </c>
      <c r="K3997" s="219">
        <f>InpC!$F$55*100</f>
        <v>0.15</v>
      </c>
      <c r="L3997" s="219">
        <f>InpC!$F$64*100</f>
        <v>0</v>
      </c>
      <c r="M3997" s="194">
        <f t="shared" si="312"/>
        <v>5.9200436755487633</v>
      </c>
      <c r="N3997" s="194">
        <f t="shared" si="313"/>
        <v>5.9200436755487633</v>
      </c>
    </row>
    <row r="3998" spans="5:14" x14ac:dyDescent="0.25">
      <c r="E3998" s="220">
        <f t="shared" si="314"/>
        <v>47961</v>
      </c>
      <c r="F3998" s="219">
        <f xml:space="preserve"> InpC!$F$28</f>
        <v>4</v>
      </c>
      <c r="G3998" s="217">
        <f t="shared" si="310"/>
        <v>2032</v>
      </c>
      <c r="H3998" s="216">
        <v>5.7729169168464489</v>
      </c>
      <c r="I3998" s="216">
        <v>6.3671704342510793</v>
      </c>
      <c r="J3998" s="194">
        <f t="shared" si="311"/>
        <v>6.0700436755487637</v>
      </c>
      <c r="K3998" s="219">
        <f>InpC!$F$55*100</f>
        <v>0.15</v>
      </c>
      <c r="L3998" s="219">
        <f>InpC!$F$64*100</f>
        <v>0</v>
      </c>
      <c r="M3998" s="194">
        <f t="shared" si="312"/>
        <v>5.9200436755487633</v>
      </c>
      <c r="N3998" s="194">
        <f t="shared" si="313"/>
        <v>5.9200436755487633</v>
      </c>
    </row>
    <row r="3999" spans="5:14" x14ac:dyDescent="0.25">
      <c r="E3999" s="220">
        <f t="shared" si="314"/>
        <v>47962</v>
      </c>
      <c r="F3999" s="219">
        <f xml:space="preserve"> InpC!$F$28</f>
        <v>4</v>
      </c>
      <c r="G3999" s="217">
        <f t="shared" si="310"/>
        <v>2032</v>
      </c>
      <c r="H3999" s="216">
        <v>5.7729169168464489</v>
      </c>
      <c r="I3999" s="216">
        <v>6.3671704342510793</v>
      </c>
      <c r="J3999" s="194">
        <f t="shared" si="311"/>
        <v>6.0700436755487637</v>
      </c>
      <c r="K3999" s="219">
        <f>InpC!$F$55*100</f>
        <v>0.15</v>
      </c>
      <c r="L3999" s="219">
        <f>InpC!$F$64*100</f>
        <v>0</v>
      </c>
      <c r="M3999" s="194">
        <f t="shared" si="312"/>
        <v>5.9200436755487633</v>
      </c>
      <c r="N3999" s="194">
        <f t="shared" si="313"/>
        <v>5.9200436755487633</v>
      </c>
    </row>
    <row r="4000" spans="5:14" x14ac:dyDescent="0.25">
      <c r="E4000" s="220">
        <f t="shared" si="314"/>
        <v>47963</v>
      </c>
      <c r="F4000" s="219">
        <f xml:space="preserve"> InpC!$F$28</f>
        <v>4</v>
      </c>
      <c r="G4000" s="217">
        <f t="shared" si="310"/>
        <v>2032</v>
      </c>
      <c r="H4000" s="216">
        <v>5.7729169168464489</v>
      </c>
      <c r="I4000" s="216">
        <v>6.3671704342510793</v>
      </c>
      <c r="J4000" s="194">
        <f t="shared" si="311"/>
        <v>6.0700436755487637</v>
      </c>
      <c r="K4000" s="219">
        <f>InpC!$F$55*100</f>
        <v>0.15</v>
      </c>
      <c r="L4000" s="219">
        <f>InpC!$F$64*100</f>
        <v>0</v>
      </c>
      <c r="M4000" s="194">
        <f t="shared" si="312"/>
        <v>5.9200436755487633</v>
      </c>
      <c r="N4000" s="194">
        <f t="shared" si="313"/>
        <v>5.9200436755487633</v>
      </c>
    </row>
    <row r="4001" spans="5:14" x14ac:dyDescent="0.25">
      <c r="E4001" s="220">
        <f t="shared" si="314"/>
        <v>47966</v>
      </c>
      <c r="F4001" s="219">
        <f xml:space="preserve"> InpC!$F$28</f>
        <v>4</v>
      </c>
      <c r="G4001" s="217">
        <f t="shared" si="310"/>
        <v>2032</v>
      </c>
      <c r="H4001" s="216">
        <v>5.7729169168464489</v>
      </c>
      <c r="I4001" s="216">
        <v>6.3671704342510793</v>
      </c>
      <c r="J4001" s="194">
        <f t="shared" si="311"/>
        <v>6.0700436755487637</v>
      </c>
      <c r="K4001" s="219">
        <f>InpC!$F$55*100</f>
        <v>0.15</v>
      </c>
      <c r="L4001" s="219">
        <f>InpC!$F$64*100</f>
        <v>0</v>
      </c>
      <c r="M4001" s="194">
        <f t="shared" si="312"/>
        <v>5.9200436755487633</v>
      </c>
      <c r="N4001" s="194">
        <f t="shared" si="313"/>
        <v>5.9200436755487633</v>
      </c>
    </row>
    <row r="4002" spans="5:14" x14ac:dyDescent="0.25">
      <c r="E4002" s="220">
        <f t="shared" si="314"/>
        <v>47967</v>
      </c>
      <c r="F4002" s="219">
        <f xml:space="preserve"> InpC!$F$28</f>
        <v>4</v>
      </c>
      <c r="G4002" s="217">
        <f t="shared" si="310"/>
        <v>2032</v>
      </c>
      <c r="H4002" s="216">
        <v>5.7729169168464489</v>
      </c>
      <c r="I4002" s="216">
        <v>6.3671704342510793</v>
      </c>
      <c r="J4002" s="194">
        <f t="shared" si="311"/>
        <v>6.0700436755487637</v>
      </c>
      <c r="K4002" s="219">
        <f>InpC!$F$55*100</f>
        <v>0.15</v>
      </c>
      <c r="L4002" s="219">
        <f>InpC!$F$64*100</f>
        <v>0</v>
      </c>
      <c r="M4002" s="194">
        <f t="shared" si="312"/>
        <v>5.9200436755487633</v>
      </c>
      <c r="N4002" s="194">
        <f t="shared" si="313"/>
        <v>5.9200436755487633</v>
      </c>
    </row>
    <row r="4003" spans="5:14" x14ac:dyDescent="0.25">
      <c r="E4003" s="220">
        <f t="shared" si="314"/>
        <v>47968</v>
      </c>
      <c r="F4003" s="219">
        <f xml:space="preserve"> InpC!$F$28</f>
        <v>4</v>
      </c>
      <c r="G4003" s="217">
        <f t="shared" si="310"/>
        <v>2032</v>
      </c>
      <c r="H4003" s="216">
        <v>5.7729169168464489</v>
      </c>
      <c r="I4003" s="216">
        <v>6.3671704342510793</v>
      </c>
      <c r="J4003" s="194">
        <f t="shared" si="311"/>
        <v>6.0700436755487637</v>
      </c>
      <c r="K4003" s="219">
        <f>InpC!$F$55*100</f>
        <v>0.15</v>
      </c>
      <c r="L4003" s="219">
        <f>InpC!$F$64*100</f>
        <v>0</v>
      </c>
      <c r="M4003" s="194">
        <f t="shared" si="312"/>
        <v>5.9200436755487633</v>
      </c>
      <c r="N4003" s="194">
        <f t="shared" si="313"/>
        <v>5.9200436755487633</v>
      </c>
    </row>
    <row r="4004" spans="5:14" x14ac:dyDescent="0.25">
      <c r="E4004" s="220">
        <f t="shared" si="314"/>
        <v>47969</v>
      </c>
      <c r="F4004" s="219">
        <f xml:space="preserve"> InpC!$F$28</f>
        <v>4</v>
      </c>
      <c r="G4004" s="217">
        <f t="shared" si="310"/>
        <v>2032</v>
      </c>
      <c r="H4004" s="216">
        <v>5.7729169168464489</v>
      </c>
      <c r="I4004" s="216">
        <v>6.3671704342510793</v>
      </c>
      <c r="J4004" s="194">
        <f t="shared" si="311"/>
        <v>6.0700436755487637</v>
      </c>
      <c r="K4004" s="219">
        <f>InpC!$F$55*100</f>
        <v>0.15</v>
      </c>
      <c r="L4004" s="219">
        <f>InpC!$F$64*100</f>
        <v>0</v>
      </c>
      <c r="M4004" s="194">
        <f t="shared" si="312"/>
        <v>5.9200436755487633</v>
      </c>
      <c r="N4004" s="194">
        <f t="shared" si="313"/>
        <v>5.9200436755487633</v>
      </c>
    </row>
    <row r="4005" spans="5:14" x14ac:dyDescent="0.25">
      <c r="E4005" s="220">
        <f t="shared" si="314"/>
        <v>47970</v>
      </c>
      <c r="F4005" s="219">
        <f xml:space="preserve"> InpC!$F$28</f>
        <v>4</v>
      </c>
      <c r="G4005" s="217">
        <f t="shared" si="310"/>
        <v>2032</v>
      </c>
      <c r="H4005" s="216">
        <v>5.7729169168464489</v>
      </c>
      <c r="I4005" s="216">
        <v>6.3671704342510793</v>
      </c>
      <c r="J4005" s="194">
        <f t="shared" si="311"/>
        <v>6.0700436755487637</v>
      </c>
      <c r="K4005" s="219">
        <f>InpC!$F$55*100</f>
        <v>0.15</v>
      </c>
      <c r="L4005" s="219">
        <f>InpC!$F$64*100</f>
        <v>0</v>
      </c>
      <c r="M4005" s="194">
        <f t="shared" si="312"/>
        <v>5.9200436755487633</v>
      </c>
      <c r="N4005" s="194">
        <f t="shared" si="313"/>
        <v>5.9200436755487633</v>
      </c>
    </row>
    <row r="4006" spans="5:14" x14ac:dyDescent="0.25">
      <c r="E4006" s="220">
        <f t="shared" si="314"/>
        <v>47973</v>
      </c>
      <c r="F4006" s="219">
        <f xml:space="preserve"> InpC!$F$28</f>
        <v>4</v>
      </c>
      <c r="G4006" s="217">
        <f t="shared" si="310"/>
        <v>2032</v>
      </c>
      <c r="H4006" s="216">
        <v>5.7729169168464489</v>
      </c>
      <c r="I4006" s="216">
        <v>6.3671704342510793</v>
      </c>
      <c r="J4006" s="194">
        <f t="shared" si="311"/>
        <v>6.0700436755487637</v>
      </c>
      <c r="K4006" s="219">
        <f>InpC!$F$55*100</f>
        <v>0.15</v>
      </c>
      <c r="L4006" s="219">
        <f>InpC!$F$64*100</f>
        <v>0</v>
      </c>
      <c r="M4006" s="194">
        <f t="shared" si="312"/>
        <v>5.9200436755487633</v>
      </c>
      <c r="N4006" s="194">
        <f t="shared" si="313"/>
        <v>5.9200436755487633</v>
      </c>
    </row>
    <row r="4007" spans="5:14" x14ac:dyDescent="0.25">
      <c r="E4007" s="220">
        <f t="shared" si="314"/>
        <v>47974</v>
      </c>
      <c r="F4007" s="219">
        <f xml:space="preserve"> InpC!$F$28</f>
        <v>4</v>
      </c>
      <c r="G4007" s="217">
        <f t="shared" si="310"/>
        <v>2032</v>
      </c>
      <c r="H4007" s="216">
        <v>5.7729169168464489</v>
      </c>
      <c r="I4007" s="216">
        <v>6.3671704342510793</v>
      </c>
      <c r="J4007" s="194">
        <f t="shared" si="311"/>
        <v>6.0700436755487637</v>
      </c>
      <c r="K4007" s="219">
        <f>InpC!$F$55*100</f>
        <v>0.15</v>
      </c>
      <c r="L4007" s="219">
        <f>InpC!$F$64*100</f>
        <v>0</v>
      </c>
      <c r="M4007" s="194">
        <f t="shared" si="312"/>
        <v>5.9200436755487633</v>
      </c>
      <c r="N4007" s="194">
        <f t="shared" si="313"/>
        <v>5.9200436755487633</v>
      </c>
    </row>
    <row r="4008" spans="5:14" x14ac:dyDescent="0.25">
      <c r="E4008" s="220">
        <f t="shared" si="314"/>
        <v>47975</v>
      </c>
      <c r="F4008" s="219">
        <f xml:space="preserve"> InpC!$F$28</f>
        <v>4</v>
      </c>
      <c r="G4008" s="217">
        <f t="shared" si="310"/>
        <v>2032</v>
      </c>
      <c r="H4008" s="216">
        <v>5.7729169168464489</v>
      </c>
      <c r="I4008" s="216">
        <v>6.3671704342510793</v>
      </c>
      <c r="J4008" s="194">
        <f t="shared" si="311"/>
        <v>6.0700436755487637</v>
      </c>
      <c r="K4008" s="219">
        <f>InpC!$F$55*100</f>
        <v>0.15</v>
      </c>
      <c r="L4008" s="219">
        <f>InpC!$F$64*100</f>
        <v>0</v>
      </c>
      <c r="M4008" s="194">
        <f t="shared" si="312"/>
        <v>5.9200436755487633</v>
      </c>
      <c r="N4008" s="194">
        <f t="shared" si="313"/>
        <v>5.9200436755487633</v>
      </c>
    </row>
    <row r="4009" spans="5:14" x14ac:dyDescent="0.25">
      <c r="E4009" s="220">
        <f t="shared" si="314"/>
        <v>47976</v>
      </c>
      <c r="F4009" s="219">
        <f xml:space="preserve"> InpC!$F$28</f>
        <v>4</v>
      </c>
      <c r="G4009" s="217">
        <f t="shared" si="310"/>
        <v>2032</v>
      </c>
      <c r="H4009" s="216">
        <v>5.7729169168464489</v>
      </c>
      <c r="I4009" s="216">
        <v>6.3671704342510793</v>
      </c>
      <c r="J4009" s="194">
        <f t="shared" si="311"/>
        <v>6.0700436755487637</v>
      </c>
      <c r="K4009" s="219">
        <f>InpC!$F$55*100</f>
        <v>0.15</v>
      </c>
      <c r="L4009" s="219">
        <f>InpC!$F$64*100</f>
        <v>0</v>
      </c>
      <c r="M4009" s="194">
        <f t="shared" si="312"/>
        <v>5.9200436755487633</v>
      </c>
      <c r="N4009" s="194">
        <f t="shared" si="313"/>
        <v>5.9200436755487633</v>
      </c>
    </row>
    <row r="4010" spans="5:14" x14ac:dyDescent="0.25">
      <c r="E4010" s="220">
        <f t="shared" si="314"/>
        <v>47977</v>
      </c>
      <c r="F4010" s="219">
        <f xml:space="preserve"> InpC!$F$28</f>
        <v>4</v>
      </c>
      <c r="G4010" s="217">
        <f t="shared" si="310"/>
        <v>2032</v>
      </c>
      <c r="H4010" s="216">
        <v>5.7729169168464489</v>
      </c>
      <c r="I4010" s="216">
        <v>6.3671704342510793</v>
      </c>
      <c r="J4010" s="194">
        <f t="shared" si="311"/>
        <v>6.0700436755487637</v>
      </c>
      <c r="K4010" s="219">
        <f>InpC!$F$55*100</f>
        <v>0.15</v>
      </c>
      <c r="L4010" s="219">
        <f>InpC!$F$64*100</f>
        <v>0</v>
      </c>
      <c r="M4010" s="194">
        <f t="shared" si="312"/>
        <v>5.9200436755487633</v>
      </c>
      <c r="N4010" s="194">
        <f t="shared" si="313"/>
        <v>5.9200436755487633</v>
      </c>
    </row>
    <row r="4011" spans="5:14" x14ac:dyDescent="0.25">
      <c r="E4011" s="220">
        <f t="shared" si="314"/>
        <v>47980</v>
      </c>
      <c r="F4011" s="219">
        <f xml:space="preserve"> InpC!$F$28</f>
        <v>4</v>
      </c>
      <c r="G4011" s="217">
        <f t="shared" si="310"/>
        <v>2032</v>
      </c>
      <c r="H4011" s="216">
        <v>5.7729169168464489</v>
      </c>
      <c r="I4011" s="216">
        <v>6.3671704342510793</v>
      </c>
      <c r="J4011" s="194">
        <f t="shared" si="311"/>
        <v>6.0700436755487637</v>
      </c>
      <c r="K4011" s="219">
        <f>InpC!$F$55*100</f>
        <v>0.15</v>
      </c>
      <c r="L4011" s="219">
        <f>InpC!$F$64*100</f>
        <v>0</v>
      </c>
      <c r="M4011" s="194">
        <f t="shared" si="312"/>
        <v>5.9200436755487633</v>
      </c>
      <c r="N4011" s="194">
        <f t="shared" si="313"/>
        <v>5.9200436755487633</v>
      </c>
    </row>
    <row r="4012" spans="5:14" x14ac:dyDescent="0.25">
      <c r="E4012" s="220">
        <f t="shared" si="314"/>
        <v>47981</v>
      </c>
      <c r="F4012" s="219">
        <f xml:space="preserve"> InpC!$F$28</f>
        <v>4</v>
      </c>
      <c r="G4012" s="217">
        <f t="shared" si="310"/>
        <v>2032</v>
      </c>
      <c r="H4012" s="216">
        <v>5.7729169168464489</v>
      </c>
      <c r="I4012" s="216">
        <v>6.3671704342510793</v>
      </c>
      <c r="J4012" s="194">
        <f t="shared" si="311"/>
        <v>6.0700436755487637</v>
      </c>
      <c r="K4012" s="219">
        <f>InpC!$F$55*100</f>
        <v>0.15</v>
      </c>
      <c r="L4012" s="219">
        <f>InpC!$F$64*100</f>
        <v>0</v>
      </c>
      <c r="M4012" s="194">
        <f t="shared" si="312"/>
        <v>5.9200436755487633</v>
      </c>
      <c r="N4012" s="194">
        <f t="shared" si="313"/>
        <v>5.9200436755487633</v>
      </c>
    </row>
    <row r="4013" spans="5:14" x14ac:dyDescent="0.25">
      <c r="E4013" s="220">
        <f t="shared" si="314"/>
        <v>47982</v>
      </c>
      <c r="F4013" s="219">
        <f xml:space="preserve"> InpC!$F$28</f>
        <v>4</v>
      </c>
      <c r="G4013" s="217">
        <f t="shared" si="310"/>
        <v>2032</v>
      </c>
      <c r="H4013" s="216">
        <v>5.7729169168464489</v>
      </c>
      <c r="I4013" s="216">
        <v>6.3671704342510793</v>
      </c>
      <c r="J4013" s="194">
        <f t="shared" si="311"/>
        <v>6.0700436755487637</v>
      </c>
      <c r="K4013" s="219">
        <f>InpC!$F$55*100</f>
        <v>0.15</v>
      </c>
      <c r="L4013" s="219">
        <f>InpC!$F$64*100</f>
        <v>0</v>
      </c>
      <c r="M4013" s="194">
        <f t="shared" si="312"/>
        <v>5.9200436755487633</v>
      </c>
      <c r="N4013" s="194">
        <f t="shared" si="313"/>
        <v>5.9200436755487633</v>
      </c>
    </row>
    <row r="4014" spans="5:14" x14ac:dyDescent="0.25">
      <c r="E4014" s="220">
        <f t="shared" si="314"/>
        <v>47983</v>
      </c>
      <c r="F4014" s="219">
        <f xml:space="preserve"> InpC!$F$28</f>
        <v>4</v>
      </c>
      <c r="G4014" s="217">
        <f t="shared" si="310"/>
        <v>2032</v>
      </c>
      <c r="H4014" s="216">
        <v>5.7729169168464489</v>
      </c>
      <c r="I4014" s="216">
        <v>6.3671704342510793</v>
      </c>
      <c r="J4014" s="194">
        <f t="shared" si="311"/>
        <v>6.0700436755487637</v>
      </c>
      <c r="K4014" s="219">
        <f>InpC!$F$55*100</f>
        <v>0.15</v>
      </c>
      <c r="L4014" s="219">
        <f>InpC!$F$64*100</f>
        <v>0</v>
      </c>
      <c r="M4014" s="194">
        <f t="shared" si="312"/>
        <v>5.9200436755487633</v>
      </c>
      <c r="N4014" s="194">
        <f t="shared" si="313"/>
        <v>5.9200436755487633</v>
      </c>
    </row>
    <row r="4015" spans="5:14" x14ac:dyDescent="0.25">
      <c r="E4015" s="220">
        <f t="shared" si="314"/>
        <v>47984</v>
      </c>
      <c r="F4015" s="219">
        <f xml:space="preserve"> InpC!$F$28</f>
        <v>4</v>
      </c>
      <c r="G4015" s="217">
        <f t="shared" si="310"/>
        <v>2032</v>
      </c>
      <c r="H4015" s="216">
        <v>5.7729169168464489</v>
      </c>
      <c r="I4015" s="216">
        <v>6.3671704342510793</v>
      </c>
      <c r="J4015" s="194">
        <f t="shared" si="311"/>
        <v>6.0700436755487637</v>
      </c>
      <c r="K4015" s="219">
        <f>InpC!$F$55*100</f>
        <v>0.15</v>
      </c>
      <c r="L4015" s="219">
        <f>InpC!$F$64*100</f>
        <v>0</v>
      </c>
      <c r="M4015" s="194">
        <f t="shared" si="312"/>
        <v>5.9200436755487633</v>
      </c>
      <c r="N4015" s="194">
        <f t="shared" si="313"/>
        <v>5.9200436755487633</v>
      </c>
    </row>
    <row r="4016" spans="5:14" x14ac:dyDescent="0.25">
      <c r="E4016" s="220">
        <f t="shared" si="314"/>
        <v>47987</v>
      </c>
      <c r="F4016" s="219">
        <f xml:space="preserve"> InpC!$F$28</f>
        <v>4</v>
      </c>
      <c r="G4016" s="217">
        <f t="shared" si="310"/>
        <v>2032</v>
      </c>
      <c r="H4016" s="216">
        <v>5.7729169168464489</v>
      </c>
      <c r="I4016" s="216">
        <v>6.3671704342510793</v>
      </c>
      <c r="J4016" s="194">
        <f t="shared" si="311"/>
        <v>6.0700436755487637</v>
      </c>
      <c r="K4016" s="219">
        <f>InpC!$F$55*100</f>
        <v>0.15</v>
      </c>
      <c r="L4016" s="219">
        <f>InpC!$F$64*100</f>
        <v>0</v>
      </c>
      <c r="M4016" s="194">
        <f t="shared" si="312"/>
        <v>5.9200436755487633</v>
      </c>
      <c r="N4016" s="194">
        <f t="shared" si="313"/>
        <v>5.9200436755487633</v>
      </c>
    </row>
    <row r="4017" spans="5:14" x14ac:dyDescent="0.25">
      <c r="E4017" s="220">
        <f t="shared" si="314"/>
        <v>47988</v>
      </c>
      <c r="F4017" s="219">
        <f xml:space="preserve"> InpC!$F$28</f>
        <v>4</v>
      </c>
      <c r="G4017" s="217">
        <f t="shared" si="310"/>
        <v>2032</v>
      </c>
      <c r="H4017" s="216">
        <v>5.7729169168464489</v>
      </c>
      <c r="I4017" s="216">
        <v>6.3671704342510793</v>
      </c>
      <c r="J4017" s="194">
        <f t="shared" si="311"/>
        <v>6.0700436755487637</v>
      </c>
      <c r="K4017" s="219">
        <f>InpC!$F$55*100</f>
        <v>0.15</v>
      </c>
      <c r="L4017" s="219">
        <f>InpC!$F$64*100</f>
        <v>0</v>
      </c>
      <c r="M4017" s="194">
        <f t="shared" si="312"/>
        <v>5.9200436755487633</v>
      </c>
      <c r="N4017" s="194">
        <f t="shared" si="313"/>
        <v>5.9200436755487633</v>
      </c>
    </row>
    <row r="4018" spans="5:14" x14ac:dyDescent="0.25">
      <c r="E4018" s="220">
        <f t="shared" si="314"/>
        <v>47989</v>
      </c>
      <c r="F4018" s="219">
        <f xml:space="preserve"> InpC!$F$28</f>
        <v>4</v>
      </c>
      <c r="G4018" s="217">
        <f t="shared" si="310"/>
        <v>2032</v>
      </c>
      <c r="H4018" s="216">
        <v>5.7729169168464489</v>
      </c>
      <c r="I4018" s="216">
        <v>6.3671704342510793</v>
      </c>
      <c r="J4018" s="194">
        <f t="shared" si="311"/>
        <v>6.0700436755487637</v>
      </c>
      <c r="K4018" s="219">
        <f>InpC!$F$55*100</f>
        <v>0.15</v>
      </c>
      <c r="L4018" s="219">
        <f>InpC!$F$64*100</f>
        <v>0</v>
      </c>
      <c r="M4018" s="194">
        <f t="shared" si="312"/>
        <v>5.9200436755487633</v>
      </c>
      <c r="N4018" s="194">
        <f t="shared" si="313"/>
        <v>5.9200436755487633</v>
      </c>
    </row>
    <row r="4019" spans="5:14" x14ac:dyDescent="0.25">
      <c r="E4019" s="220">
        <f t="shared" si="314"/>
        <v>47990</v>
      </c>
      <c r="F4019" s="219">
        <f xml:space="preserve"> InpC!$F$28</f>
        <v>4</v>
      </c>
      <c r="G4019" s="217">
        <f t="shared" si="310"/>
        <v>2032</v>
      </c>
      <c r="H4019" s="216">
        <v>5.7729169168464489</v>
      </c>
      <c r="I4019" s="216">
        <v>6.3671704342510793</v>
      </c>
      <c r="J4019" s="194">
        <f t="shared" si="311"/>
        <v>6.0700436755487637</v>
      </c>
      <c r="K4019" s="219">
        <f>InpC!$F$55*100</f>
        <v>0.15</v>
      </c>
      <c r="L4019" s="219">
        <f>InpC!$F$64*100</f>
        <v>0</v>
      </c>
      <c r="M4019" s="194">
        <f t="shared" si="312"/>
        <v>5.9200436755487633</v>
      </c>
      <c r="N4019" s="194">
        <f t="shared" si="313"/>
        <v>5.9200436755487633</v>
      </c>
    </row>
    <row r="4020" spans="5:14" x14ac:dyDescent="0.25">
      <c r="E4020" s="220">
        <f t="shared" si="314"/>
        <v>47991</v>
      </c>
      <c r="F4020" s="219">
        <f xml:space="preserve"> InpC!$F$28</f>
        <v>4</v>
      </c>
      <c r="G4020" s="217">
        <f t="shared" si="310"/>
        <v>2032</v>
      </c>
      <c r="H4020" s="216">
        <v>5.7729169168464489</v>
      </c>
      <c r="I4020" s="216">
        <v>6.3671704342510793</v>
      </c>
      <c r="J4020" s="194">
        <f t="shared" si="311"/>
        <v>6.0700436755487637</v>
      </c>
      <c r="K4020" s="219">
        <f>InpC!$F$55*100</f>
        <v>0.15</v>
      </c>
      <c r="L4020" s="219">
        <f>InpC!$F$64*100</f>
        <v>0</v>
      </c>
      <c r="M4020" s="194">
        <f t="shared" si="312"/>
        <v>5.9200436755487633</v>
      </c>
      <c r="N4020" s="194">
        <f t="shared" si="313"/>
        <v>5.9200436755487633</v>
      </c>
    </row>
    <row r="4021" spans="5:14" x14ac:dyDescent="0.25">
      <c r="E4021" s="220">
        <f t="shared" si="314"/>
        <v>47994</v>
      </c>
      <c r="F4021" s="219">
        <f xml:space="preserve"> InpC!$F$28</f>
        <v>4</v>
      </c>
      <c r="G4021" s="217">
        <f t="shared" si="310"/>
        <v>2032</v>
      </c>
      <c r="H4021" s="216">
        <v>5.7729169168464489</v>
      </c>
      <c r="I4021" s="216">
        <v>6.3671704342510793</v>
      </c>
      <c r="J4021" s="194">
        <f t="shared" si="311"/>
        <v>6.0700436755487637</v>
      </c>
      <c r="K4021" s="219">
        <f>InpC!$F$55*100</f>
        <v>0.15</v>
      </c>
      <c r="L4021" s="219">
        <f>InpC!$F$64*100</f>
        <v>0</v>
      </c>
      <c r="M4021" s="194">
        <f t="shared" si="312"/>
        <v>5.9200436755487633</v>
      </c>
      <c r="N4021" s="194">
        <f t="shared" si="313"/>
        <v>5.9200436755487633</v>
      </c>
    </row>
    <row r="4022" spans="5:14" x14ac:dyDescent="0.25">
      <c r="E4022" s="220">
        <f t="shared" si="314"/>
        <v>47995</v>
      </c>
      <c r="F4022" s="219">
        <f xml:space="preserve"> InpC!$F$28</f>
        <v>4</v>
      </c>
      <c r="G4022" s="217">
        <f t="shared" si="310"/>
        <v>2032</v>
      </c>
      <c r="H4022" s="216">
        <v>5.7729169168464489</v>
      </c>
      <c r="I4022" s="216">
        <v>6.3671704342510793</v>
      </c>
      <c r="J4022" s="194">
        <f t="shared" si="311"/>
        <v>6.0700436755487637</v>
      </c>
      <c r="K4022" s="219">
        <f>InpC!$F$55*100</f>
        <v>0.15</v>
      </c>
      <c r="L4022" s="219">
        <f>InpC!$F$64*100</f>
        <v>0</v>
      </c>
      <c r="M4022" s="194">
        <f t="shared" si="312"/>
        <v>5.9200436755487633</v>
      </c>
      <c r="N4022" s="194">
        <f t="shared" si="313"/>
        <v>5.9200436755487633</v>
      </c>
    </row>
    <row r="4023" spans="5:14" x14ac:dyDescent="0.25">
      <c r="E4023" s="220">
        <f t="shared" si="314"/>
        <v>47996</v>
      </c>
      <c r="F4023" s="219">
        <f xml:space="preserve"> InpC!$F$28</f>
        <v>4</v>
      </c>
      <c r="G4023" s="217">
        <f t="shared" si="310"/>
        <v>2032</v>
      </c>
      <c r="H4023" s="216">
        <v>5.7729169168464489</v>
      </c>
      <c r="I4023" s="216">
        <v>6.3671704342510793</v>
      </c>
      <c r="J4023" s="194">
        <f t="shared" si="311"/>
        <v>6.0700436755487637</v>
      </c>
      <c r="K4023" s="219">
        <f>InpC!$F$55*100</f>
        <v>0.15</v>
      </c>
      <c r="L4023" s="219">
        <f>InpC!$F$64*100</f>
        <v>0</v>
      </c>
      <c r="M4023" s="194">
        <f t="shared" si="312"/>
        <v>5.9200436755487633</v>
      </c>
      <c r="N4023" s="194">
        <f t="shared" si="313"/>
        <v>5.9200436755487633</v>
      </c>
    </row>
    <row r="4024" spans="5:14" x14ac:dyDescent="0.25">
      <c r="E4024" s="220">
        <f t="shared" si="314"/>
        <v>47997</v>
      </c>
      <c r="F4024" s="219">
        <f xml:space="preserve"> InpC!$F$28</f>
        <v>4</v>
      </c>
      <c r="G4024" s="217">
        <f t="shared" si="310"/>
        <v>2032</v>
      </c>
      <c r="H4024" s="216">
        <v>5.7729169168464489</v>
      </c>
      <c r="I4024" s="216">
        <v>6.3671704342510793</v>
      </c>
      <c r="J4024" s="194">
        <f t="shared" si="311"/>
        <v>6.0700436755487637</v>
      </c>
      <c r="K4024" s="219">
        <f>InpC!$F$55*100</f>
        <v>0.15</v>
      </c>
      <c r="L4024" s="219">
        <f>InpC!$F$64*100</f>
        <v>0</v>
      </c>
      <c r="M4024" s="194">
        <f t="shared" si="312"/>
        <v>5.9200436755487633</v>
      </c>
      <c r="N4024" s="194">
        <f t="shared" si="313"/>
        <v>5.9200436755487633</v>
      </c>
    </row>
    <row r="4025" spans="5:14" x14ac:dyDescent="0.25">
      <c r="E4025" s="220">
        <f t="shared" si="314"/>
        <v>47998</v>
      </c>
      <c r="F4025" s="219">
        <f xml:space="preserve"> InpC!$F$28</f>
        <v>4</v>
      </c>
      <c r="G4025" s="217">
        <f t="shared" si="310"/>
        <v>2032</v>
      </c>
      <c r="H4025" s="216">
        <v>5.7729169168464489</v>
      </c>
      <c r="I4025" s="216">
        <v>6.3671704342510793</v>
      </c>
      <c r="J4025" s="194">
        <f t="shared" si="311"/>
        <v>6.0700436755487637</v>
      </c>
      <c r="K4025" s="219">
        <f>InpC!$F$55*100</f>
        <v>0.15</v>
      </c>
      <c r="L4025" s="219">
        <f>InpC!$F$64*100</f>
        <v>0</v>
      </c>
      <c r="M4025" s="194">
        <f t="shared" si="312"/>
        <v>5.9200436755487633</v>
      </c>
      <c r="N4025" s="194">
        <f t="shared" si="313"/>
        <v>5.9200436755487633</v>
      </c>
    </row>
    <row r="4026" spans="5:14" x14ac:dyDescent="0.25">
      <c r="E4026" s="220">
        <f t="shared" si="314"/>
        <v>48001</v>
      </c>
      <c r="F4026" s="219">
        <f xml:space="preserve"> InpC!$F$28</f>
        <v>4</v>
      </c>
      <c r="G4026" s="217">
        <f t="shared" si="310"/>
        <v>2032</v>
      </c>
      <c r="H4026" s="216">
        <v>5.7729169168464489</v>
      </c>
      <c r="I4026" s="216">
        <v>6.3671704342510793</v>
      </c>
      <c r="J4026" s="194">
        <f t="shared" si="311"/>
        <v>6.0700436755487637</v>
      </c>
      <c r="K4026" s="219">
        <f>InpC!$F$55*100</f>
        <v>0.15</v>
      </c>
      <c r="L4026" s="219">
        <f>InpC!$F$64*100</f>
        <v>0</v>
      </c>
      <c r="M4026" s="194">
        <f t="shared" si="312"/>
        <v>5.9200436755487633</v>
      </c>
      <c r="N4026" s="194">
        <f t="shared" si="313"/>
        <v>5.9200436755487633</v>
      </c>
    </row>
    <row r="4027" spans="5:14" x14ac:dyDescent="0.25">
      <c r="E4027" s="220">
        <f t="shared" si="314"/>
        <v>48002</v>
      </c>
      <c r="F4027" s="219">
        <f xml:space="preserve"> InpC!$F$28</f>
        <v>4</v>
      </c>
      <c r="G4027" s="217">
        <f t="shared" si="310"/>
        <v>2032</v>
      </c>
      <c r="H4027" s="216">
        <v>5.7729169168464489</v>
      </c>
      <c r="I4027" s="216">
        <v>6.3671704342510793</v>
      </c>
      <c r="J4027" s="194">
        <f t="shared" si="311"/>
        <v>6.0700436755487637</v>
      </c>
      <c r="K4027" s="219">
        <f>InpC!$F$55*100</f>
        <v>0.15</v>
      </c>
      <c r="L4027" s="219">
        <f>InpC!$F$64*100</f>
        <v>0</v>
      </c>
      <c r="M4027" s="194">
        <f t="shared" si="312"/>
        <v>5.9200436755487633</v>
      </c>
      <c r="N4027" s="194">
        <f t="shared" si="313"/>
        <v>5.9200436755487633</v>
      </c>
    </row>
    <row r="4028" spans="5:14" x14ac:dyDescent="0.25">
      <c r="E4028" s="220">
        <f t="shared" si="314"/>
        <v>48003</v>
      </c>
      <c r="F4028" s="219">
        <f xml:space="preserve"> InpC!$F$28</f>
        <v>4</v>
      </c>
      <c r="G4028" s="217">
        <f t="shared" si="310"/>
        <v>2032</v>
      </c>
      <c r="H4028" s="216">
        <v>5.7729169168464489</v>
      </c>
      <c r="I4028" s="216">
        <v>6.3671704342510793</v>
      </c>
      <c r="J4028" s="194">
        <f t="shared" si="311"/>
        <v>6.0700436755487637</v>
      </c>
      <c r="K4028" s="219">
        <f>InpC!$F$55*100</f>
        <v>0.15</v>
      </c>
      <c r="L4028" s="219">
        <f>InpC!$F$64*100</f>
        <v>0</v>
      </c>
      <c r="M4028" s="194">
        <f t="shared" si="312"/>
        <v>5.9200436755487633</v>
      </c>
      <c r="N4028" s="194">
        <f t="shared" si="313"/>
        <v>5.9200436755487633</v>
      </c>
    </row>
    <row r="4029" spans="5:14" x14ac:dyDescent="0.25">
      <c r="E4029" s="220">
        <f t="shared" si="314"/>
        <v>48004</v>
      </c>
      <c r="F4029" s="219">
        <f xml:space="preserve"> InpC!$F$28</f>
        <v>4</v>
      </c>
      <c r="G4029" s="217">
        <f t="shared" si="310"/>
        <v>2032</v>
      </c>
      <c r="H4029" s="216">
        <v>5.7729169168464489</v>
      </c>
      <c r="I4029" s="216">
        <v>6.3671704342510793</v>
      </c>
      <c r="J4029" s="194">
        <f t="shared" si="311"/>
        <v>6.0700436755487637</v>
      </c>
      <c r="K4029" s="219">
        <f>InpC!$F$55*100</f>
        <v>0.15</v>
      </c>
      <c r="L4029" s="219">
        <f>InpC!$F$64*100</f>
        <v>0</v>
      </c>
      <c r="M4029" s="194">
        <f t="shared" si="312"/>
        <v>5.9200436755487633</v>
      </c>
      <c r="N4029" s="194">
        <f t="shared" si="313"/>
        <v>5.9200436755487633</v>
      </c>
    </row>
    <row r="4030" spans="5:14" x14ac:dyDescent="0.25">
      <c r="E4030" s="220">
        <f t="shared" si="314"/>
        <v>48005</v>
      </c>
      <c r="F4030" s="219">
        <f xml:space="preserve"> InpC!$F$28</f>
        <v>4</v>
      </c>
      <c r="G4030" s="217">
        <f t="shared" si="310"/>
        <v>2032</v>
      </c>
      <c r="H4030" s="216">
        <v>5.7729169168464489</v>
      </c>
      <c r="I4030" s="216">
        <v>6.3671704342510793</v>
      </c>
      <c r="J4030" s="194">
        <f t="shared" si="311"/>
        <v>6.0700436755487637</v>
      </c>
      <c r="K4030" s="219">
        <f>InpC!$F$55*100</f>
        <v>0.15</v>
      </c>
      <c r="L4030" s="219">
        <f>InpC!$F$64*100</f>
        <v>0</v>
      </c>
      <c r="M4030" s="194">
        <f t="shared" si="312"/>
        <v>5.9200436755487633</v>
      </c>
      <c r="N4030" s="194">
        <f t="shared" si="313"/>
        <v>5.9200436755487633</v>
      </c>
    </row>
    <row r="4031" spans="5:14" x14ac:dyDescent="0.25">
      <c r="E4031" s="220">
        <f t="shared" si="314"/>
        <v>48008</v>
      </c>
      <c r="F4031" s="219">
        <f xml:space="preserve"> InpC!$F$28</f>
        <v>4</v>
      </c>
      <c r="G4031" s="217">
        <f t="shared" si="310"/>
        <v>2032</v>
      </c>
      <c r="H4031" s="216">
        <v>5.7729169168464489</v>
      </c>
      <c r="I4031" s="216">
        <v>6.3671704342510793</v>
      </c>
      <c r="J4031" s="194">
        <f t="shared" si="311"/>
        <v>6.0700436755487637</v>
      </c>
      <c r="K4031" s="219">
        <f>InpC!$F$55*100</f>
        <v>0.15</v>
      </c>
      <c r="L4031" s="219">
        <f>InpC!$F$64*100</f>
        <v>0</v>
      </c>
      <c r="M4031" s="194">
        <f t="shared" si="312"/>
        <v>5.9200436755487633</v>
      </c>
      <c r="N4031" s="194">
        <f t="shared" si="313"/>
        <v>5.9200436755487633</v>
      </c>
    </row>
    <row r="4032" spans="5:14" x14ac:dyDescent="0.25">
      <c r="E4032" s="220">
        <f t="shared" si="314"/>
        <v>48009</v>
      </c>
      <c r="F4032" s="219">
        <f xml:space="preserve"> InpC!$F$28</f>
        <v>4</v>
      </c>
      <c r="G4032" s="217">
        <f t="shared" si="310"/>
        <v>2032</v>
      </c>
      <c r="H4032" s="216">
        <v>5.7729169168464489</v>
      </c>
      <c r="I4032" s="216">
        <v>6.3671704342510793</v>
      </c>
      <c r="J4032" s="194">
        <f t="shared" si="311"/>
        <v>6.0700436755487637</v>
      </c>
      <c r="K4032" s="219">
        <f>InpC!$F$55*100</f>
        <v>0.15</v>
      </c>
      <c r="L4032" s="219">
        <f>InpC!$F$64*100</f>
        <v>0</v>
      </c>
      <c r="M4032" s="194">
        <f t="shared" si="312"/>
        <v>5.9200436755487633</v>
      </c>
      <c r="N4032" s="194">
        <f t="shared" si="313"/>
        <v>5.9200436755487633</v>
      </c>
    </row>
    <row r="4033" spans="5:14" x14ac:dyDescent="0.25">
      <c r="E4033" s="220">
        <f t="shared" si="314"/>
        <v>48010</v>
      </c>
      <c r="F4033" s="219">
        <f xml:space="preserve"> InpC!$F$28</f>
        <v>4</v>
      </c>
      <c r="G4033" s="217">
        <f t="shared" si="310"/>
        <v>2032</v>
      </c>
      <c r="H4033" s="216">
        <v>5.7729169168464489</v>
      </c>
      <c r="I4033" s="216">
        <v>6.3671704342510793</v>
      </c>
      <c r="J4033" s="194">
        <f t="shared" si="311"/>
        <v>6.0700436755487637</v>
      </c>
      <c r="K4033" s="219">
        <f>InpC!$F$55*100</f>
        <v>0.15</v>
      </c>
      <c r="L4033" s="219">
        <f>InpC!$F$64*100</f>
        <v>0</v>
      </c>
      <c r="M4033" s="194">
        <f t="shared" si="312"/>
        <v>5.9200436755487633</v>
      </c>
      <c r="N4033" s="194">
        <f t="shared" si="313"/>
        <v>5.9200436755487633</v>
      </c>
    </row>
    <row r="4034" spans="5:14" x14ac:dyDescent="0.25">
      <c r="E4034" s="220">
        <f t="shared" si="314"/>
        <v>48011</v>
      </c>
      <c r="F4034" s="219">
        <f xml:space="preserve"> InpC!$F$28</f>
        <v>4</v>
      </c>
      <c r="G4034" s="217">
        <f t="shared" si="310"/>
        <v>2032</v>
      </c>
      <c r="H4034" s="216">
        <v>5.7729169168464489</v>
      </c>
      <c r="I4034" s="216">
        <v>6.3671704342510793</v>
      </c>
      <c r="J4034" s="194">
        <f t="shared" si="311"/>
        <v>6.0700436755487637</v>
      </c>
      <c r="K4034" s="219">
        <f>InpC!$F$55*100</f>
        <v>0.15</v>
      </c>
      <c r="L4034" s="219">
        <f>InpC!$F$64*100</f>
        <v>0</v>
      </c>
      <c r="M4034" s="194">
        <f t="shared" si="312"/>
        <v>5.9200436755487633</v>
      </c>
      <c r="N4034" s="194">
        <f t="shared" si="313"/>
        <v>5.9200436755487633</v>
      </c>
    </row>
    <row r="4035" spans="5:14" x14ac:dyDescent="0.25">
      <c r="E4035" s="220">
        <f t="shared" si="314"/>
        <v>48012</v>
      </c>
      <c r="F4035" s="219">
        <f xml:space="preserve"> InpC!$F$28</f>
        <v>4</v>
      </c>
      <c r="G4035" s="217">
        <f t="shared" si="310"/>
        <v>2032</v>
      </c>
      <c r="H4035" s="216">
        <v>5.7729169168464489</v>
      </c>
      <c r="I4035" s="216">
        <v>6.3671704342510793</v>
      </c>
      <c r="J4035" s="194">
        <f t="shared" si="311"/>
        <v>6.0700436755487637</v>
      </c>
      <c r="K4035" s="219">
        <f>InpC!$F$55*100</f>
        <v>0.15</v>
      </c>
      <c r="L4035" s="219">
        <f>InpC!$F$64*100</f>
        <v>0</v>
      </c>
      <c r="M4035" s="194">
        <f t="shared" si="312"/>
        <v>5.9200436755487633</v>
      </c>
      <c r="N4035" s="194">
        <f t="shared" si="313"/>
        <v>5.9200436755487633</v>
      </c>
    </row>
    <row r="4036" spans="5:14" x14ac:dyDescent="0.25">
      <c r="E4036" s="220">
        <f t="shared" si="314"/>
        <v>48015</v>
      </c>
      <c r="F4036" s="219">
        <f xml:space="preserve"> InpC!$F$28</f>
        <v>4</v>
      </c>
      <c r="G4036" s="217">
        <f t="shared" si="310"/>
        <v>2032</v>
      </c>
      <c r="H4036" s="216">
        <v>5.7729169168464489</v>
      </c>
      <c r="I4036" s="216">
        <v>6.3671704342510793</v>
      </c>
      <c r="J4036" s="194">
        <f t="shared" si="311"/>
        <v>6.0700436755487637</v>
      </c>
      <c r="K4036" s="219">
        <f>InpC!$F$55*100</f>
        <v>0.15</v>
      </c>
      <c r="L4036" s="219">
        <f>InpC!$F$64*100</f>
        <v>0</v>
      </c>
      <c r="M4036" s="194">
        <f t="shared" si="312"/>
        <v>5.9200436755487633</v>
      </c>
      <c r="N4036" s="194">
        <f t="shared" si="313"/>
        <v>5.9200436755487633</v>
      </c>
    </row>
    <row r="4037" spans="5:14" x14ac:dyDescent="0.25">
      <c r="E4037" s="220">
        <f t="shared" si="314"/>
        <v>48016</v>
      </c>
      <c r="F4037" s="219">
        <f xml:space="preserve"> InpC!$F$28</f>
        <v>4</v>
      </c>
      <c r="G4037" s="217">
        <f t="shared" si="310"/>
        <v>2032</v>
      </c>
      <c r="H4037" s="216">
        <v>5.7729169168464489</v>
      </c>
      <c r="I4037" s="216">
        <v>6.3671704342510793</v>
      </c>
      <c r="J4037" s="194">
        <f t="shared" si="311"/>
        <v>6.0700436755487637</v>
      </c>
      <c r="K4037" s="219">
        <f>InpC!$F$55*100</f>
        <v>0.15</v>
      </c>
      <c r="L4037" s="219">
        <f>InpC!$F$64*100</f>
        <v>0</v>
      </c>
      <c r="M4037" s="194">
        <f t="shared" si="312"/>
        <v>5.9200436755487633</v>
      </c>
      <c r="N4037" s="194">
        <f t="shared" si="313"/>
        <v>5.9200436755487633</v>
      </c>
    </row>
    <row r="4038" spans="5:14" x14ac:dyDescent="0.25">
      <c r="E4038" s="220">
        <f t="shared" si="314"/>
        <v>48017</v>
      </c>
      <c r="F4038" s="219">
        <f xml:space="preserve"> InpC!$F$28</f>
        <v>4</v>
      </c>
      <c r="G4038" s="217">
        <f t="shared" si="310"/>
        <v>2032</v>
      </c>
      <c r="H4038" s="216">
        <v>5.7729169168464489</v>
      </c>
      <c r="I4038" s="216">
        <v>6.3671704342510793</v>
      </c>
      <c r="J4038" s="194">
        <f t="shared" si="311"/>
        <v>6.0700436755487637</v>
      </c>
      <c r="K4038" s="219">
        <f>InpC!$F$55*100</f>
        <v>0.15</v>
      </c>
      <c r="L4038" s="219">
        <f>InpC!$F$64*100</f>
        <v>0</v>
      </c>
      <c r="M4038" s="194">
        <f t="shared" si="312"/>
        <v>5.9200436755487633</v>
      </c>
      <c r="N4038" s="194">
        <f t="shared" si="313"/>
        <v>5.9200436755487633</v>
      </c>
    </row>
    <row r="4039" spans="5:14" x14ac:dyDescent="0.25">
      <c r="E4039" s="220">
        <f t="shared" si="314"/>
        <v>48018</v>
      </c>
      <c r="F4039" s="219">
        <f xml:space="preserve"> InpC!$F$28</f>
        <v>4</v>
      </c>
      <c r="G4039" s="217">
        <f t="shared" ref="G4039:G4102" si="315">YEAR(E4039) + IF(MONTH(E4039) &gt;= F4039, 1, 0)</f>
        <v>2032</v>
      </c>
      <c r="H4039" s="216">
        <v>5.7729169168464489</v>
      </c>
      <c r="I4039" s="216">
        <v>6.3671704342510793</v>
      </c>
      <c r="J4039" s="194">
        <f t="shared" ref="J4039:J4102" si="316">IFERROR(AVERAGE(H4039:I4039),"")</f>
        <v>6.0700436755487637</v>
      </c>
      <c r="K4039" s="219">
        <f>InpC!$F$55*100</f>
        <v>0.15</v>
      </c>
      <c r="L4039" s="219">
        <f>InpC!$F$64*100</f>
        <v>0</v>
      </c>
      <c r="M4039" s="194">
        <f t="shared" ref="M4039:M4102" si="317" xml:space="preserve"> IFERROR(J4039 - K4039,"")</f>
        <v>5.9200436755487633</v>
      </c>
      <c r="N4039" s="194">
        <f t="shared" ref="N4039:N4102" si="318">IFERROR(J4039-K4039+L4039,"")</f>
        <v>5.9200436755487633</v>
      </c>
    </row>
    <row r="4040" spans="5:14" x14ac:dyDescent="0.25">
      <c r="E4040" s="220">
        <f t="shared" ref="E4040:E4103" si="319">WORKDAY(E4039,1,)</f>
        <v>48019</v>
      </c>
      <c r="F4040" s="219">
        <f xml:space="preserve"> InpC!$F$28</f>
        <v>4</v>
      </c>
      <c r="G4040" s="217">
        <f t="shared" si="315"/>
        <v>2032</v>
      </c>
      <c r="H4040" s="216">
        <v>5.7729169168464489</v>
      </c>
      <c r="I4040" s="216">
        <v>6.3671704342510793</v>
      </c>
      <c r="J4040" s="194">
        <f t="shared" si="316"/>
        <v>6.0700436755487637</v>
      </c>
      <c r="K4040" s="219">
        <f>InpC!$F$55*100</f>
        <v>0.15</v>
      </c>
      <c r="L4040" s="219">
        <f>InpC!$F$64*100</f>
        <v>0</v>
      </c>
      <c r="M4040" s="194">
        <f t="shared" si="317"/>
        <v>5.9200436755487633</v>
      </c>
      <c r="N4040" s="194">
        <f t="shared" si="318"/>
        <v>5.9200436755487633</v>
      </c>
    </row>
    <row r="4041" spans="5:14" x14ac:dyDescent="0.25">
      <c r="E4041" s="220">
        <f t="shared" si="319"/>
        <v>48022</v>
      </c>
      <c r="F4041" s="219">
        <f xml:space="preserve"> InpC!$F$28</f>
        <v>4</v>
      </c>
      <c r="G4041" s="217">
        <f t="shared" si="315"/>
        <v>2032</v>
      </c>
      <c r="H4041" s="216">
        <v>5.7729169168464489</v>
      </c>
      <c r="I4041" s="216">
        <v>6.3671704342510793</v>
      </c>
      <c r="J4041" s="194">
        <f t="shared" si="316"/>
        <v>6.0700436755487637</v>
      </c>
      <c r="K4041" s="219">
        <f>InpC!$F$55*100</f>
        <v>0.15</v>
      </c>
      <c r="L4041" s="219">
        <f>InpC!$F$64*100</f>
        <v>0</v>
      </c>
      <c r="M4041" s="194">
        <f t="shared" si="317"/>
        <v>5.9200436755487633</v>
      </c>
      <c r="N4041" s="194">
        <f t="shared" si="318"/>
        <v>5.9200436755487633</v>
      </c>
    </row>
    <row r="4042" spans="5:14" x14ac:dyDescent="0.25">
      <c r="E4042" s="220">
        <f t="shared" si="319"/>
        <v>48023</v>
      </c>
      <c r="F4042" s="219">
        <f xml:space="preserve"> InpC!$F$28</f>
        <v>4</v>
      </c>
      <c r="G4042" s="217">
        <f t="shared" si="315"/>
        <v>2032</v>
      </c>
      <c r="H4042" s="216">
        <v>5.7729169168464489</v>
      </c>
      <c r="I4042" s="216">
        <v>6.3671704342510793</v>
      </c>
      <c r="J4042" s="194">
        <f t="shared" si="316"/>
        <v>6.0700436755487637</v>
      </c>
      <c r="K4042" s="219">
        <f>InpC!$F$55*100</f>
        <v>0.15</v>
      </c>
      <c r="L4042" s="219">
        <f>InpC!$F$64*100</f>
        <v>0</v>
      </c>
      <c r="M4042" s="194">
        <f t="shared" si="317"/>
        <v>5.9200436755487633</v>
      </c>
      <c r="N4042" s="194">
        <f t="shared" si="318"/>
        <v>5.9200436755487633</v>
      </c>
    </row>
    <row r="4043" spans="5:14" x14ac:dyDescent="0.25">
      <c r="E4043" s="220">
        <f t="shared" si="319"/>
        <v>48024</v>
      </c>
      <c r="F4043" s="219">
        <f xml:space="preserve"> InpC!$F$28</f>
        <v>4</v>
      </c>
      <c r="G4043" s="217">
        <f t="shared" si="315"/>
        <v>2032</v>
      </c>
      <c r="H4043" s="216">
        <v>5.7729169168464489</v>
      </c>
      <c r="I4043" s="216">
        <v>6.3671704342510793</v>
      </c>
      <c r="J4043" s="194">
        <f t="shared" si="316"/>
        <v>6.0700436755487637</v>
      </c>
      <c r="K4043" s="219">
        <f>InpC!$F$55*100</f>
        <v>0.15</v>
      </c>
      <c r="L4043" s="219">
        <f>InpC!$F$64*100</f>
        <v>0</v>
      </c>
      <c r="M4043" s="194">
        <f t="shared" si="317"/>
        <v>5.9200436755487633</v>
      </c>
      <c r="N4043" s="194">
        <f t="shared" si="318"/>
        <v>5.9200436755487633</v>
      </c>
    </row>
    <row r="4044" spans="5:14" x14ac:dyDescent="0.25">
      <c r="E4044" s="220">
        <f t="shared" si="319"/>
        <v>48025</v>
      </c>
      <c r="F4044" s="219">
        <f xml:space="preserve"> InpC!$F$28</f>
        <v>4</v>
      </c>
      <c r="G4044" s="217">
        <f t="shared" si="315"/>
        <v>2032</v>
      </c>
      <c r="H4044" s="216">
        <v>5.7729169168464489</v>
      </c>
      <c r="I4044" s="216">
        <v>6.3671704342510793</v>
      </c>
      <c r="J4044" s="194">
        <f t="shared" si="316"/>
        <v>6.0700436755487637</v>
      </c>
      <c r="K4044" s="219">
        <f>InpC!$F$55*100</f>
        <v>0.15</v>
      </c>
      <c r="L4044" s="219">
        <f>InpC!$F$64*100</f>
        <v>0</v>
      </c>
      <c r="M4044" s="194">
        <f t="shared" si="317"/>
        <v>5.9200436755487633</v>
      </c>
      <c r="N4044" s="194">
        <f t="shared" si="318"/>
        <v>5.9200436755487633</v>
      </c>
    </row>
    <row r="4045" spans="5:14" x14ac:dyDescent="0.25">
      <c r="E4045" s="220">
        <f t="shared" si="319"/>
        <v>48026</v>
      </c>
      <c r="F4045" s="219">
        <f xml:space="preserve"> InpC!$F$28</f>
        <v>4</v>
      </c>
      <c r="G4045" s="217">
        <f t="shared" si="315"/>
        <v>2032</v>
      </c>
      <c r="H4045" s="216">
        <v>5.7729169168464489</v>
      </c>
      <c r="I4045" s="216">
        <v>6.3671704342510793</v>
      </c>
      <c r="J4045" s="194">
        <f t="shared" si="316"/>
        <v>6.0700436755487637</v>
      </c>
      <c r="K4045" s="219">
        <f>InpC!$F$55*100</f>
        <v>0.15</v>
      </c>
      <c r="L4045" s="219">
        <f>InpC!$F$64*100</f>
        <v>0</v>
      </c>
      <c r="M4045" s="194">
        <f t="shared" si="317"/>
        <v>5.9200436755487633</v>
      </c>
      <c r="N4045" s="194">
        <f t="shared" si="318"/>
        <v>5.9200436755487633</v>
      </c>
    </row>
    <row r="4046" spans="5:14" x14ac:dyDescent="0.25">
      <c r="E4046" s="220">
        <f t="shared" si="319"/>
        <v>48029</v>
      </c>
      <c r="F4046" s="219">
        <f xml:space="preserve"> InpC!$F$28</f>
        <v>4</v>
      </c>
      <c r="G4046" s="217">
        <f t="shared" si="315"/>
        <v>2032</v>
      </c>
      <c r="H4046" s="216">
        <v>5.7729169168464489</v>
      </c>
      <c r="I4046" s="216">
        <v>6.3671704342510793</v>
      </c>
      <c r="J4046" s="194">
        <f t="shared" si="316"/>
        <v>6.0700436755487637</v>
      </c>
      <c r="K4046" s="219">
        <f>InpC!$F$55*100</f>
        <v>0.15</v>
      </c>
      <c r="L4046" s="219">
        <f>InpC!$F$64*100</f>
        <v>0</v>
      </c>
      <c r="M4046" s="194">
        <f t="shared" si="317"/>
        <v>5.9200436755487633</v>
      </c>
      <c r="N4046" s="194">
        <f t="shared" si="318"/>
        <v>5.9200436755487633</v>
      </c>
    </row>
    <row r="4047" spans="5:14" x14ac:dyDescent="0.25">
      <c r="E4047" s="220">
        <f t="shared" si="319"/>
        <v>48030</v>
      </c>
      <c r="F4047" s="219">
        <f xml:space="preserve"> InpC!$F$28</f>
        <v>4</v>
      </c>
      <c r="G4047" s="217">
        <f t="shared" si="315"/>
        <v>2032</v>
      </c>
      <c r="H4047" s="216">
        <v>5.7729169168464489</v>
      </c>
      <c r="I4047" s="216">
        <v>6.3671704342510793</v>
      </c>
      <c r="J4047" s="194">
        <f t="shared" si="316"/>
        <v>6.0700436755487637</v>
      </c>
      <c r="K4047" s="219">
        <f>InpC!$F$55*100</f>
        <v>0.15</v>
      </c>
      <c r="L4047" s="219">
        <f>InpC!$F$64*100</f>
        <v>0</v>
      </c>
      <c r="M4047" s="194">
        <f t="shared" si="317"/>
        <v>5.9200436755487633</v>
      </c>
      <c r="N4047" s="194">
        <f t="shared" si="318"/>
        <v>5.9200436755487633</v>
      </c>
    </row>
    <row r="4048" spans="5:14" x14ac:dyDescent="0.25">
      <c r="E4048" s="220">
        <f t="shared" si="319"/>
        <v>48031</v>
      </c>
      <c r="F4048" s="219">
        <f xml:space="preserve"> InpC!$F$28</f>
        <v>4</v>
      </c>
      <c r="G4048" s="217">
        <f t="shared" si="315"/>
        <v>2032</v>
      </c>
      <c r="H4048" s="216">
        <v>5.7729169168464489</v>
      </c>
      <c r="I4048" s="216">
        <v>6.3671704342510793</v>
      </c>
      <c r="J4048" s="194">
        <f t="shared" si="316"/>
        <v>6.0700436755487637</v>
      </c>
      <c r="K4048" s="219">
        <f>InpC!$F$55*100</f>
        <v>0.15</v>
      </c>
      <c r="L4048" s="219">
        <f>InpC!$F$64*100</f>
        <v>0</v>
      </c>
      <c r="M4048" s="194">
        <f t="shared" si="317"/>
        <v>5.9200436755487633</v>
      </c>
      <c r="N4048" s="194">
        <f t="shared" si="318"/>
        <v>5.9200436755487633</v>
      </c>
    </row>
    <row r="4049" spans="5:14" x14ac:dyDescent="0.25">
      <c r="E4049" s="220">
        <f t="shared" si="319"/>
        <v>48032</v>
      </c>
      <c r="F4049" s="219">
        <f xml:space="preserve"> InpC!$F$28</f>
        <v>4</v>
      </c>
      <c r="G4049" s="217">
        <f t="shared" si="315"/>
        <v>2032</v>
      </c>
      <c r="H4049" s="216">
        <v>5.7729169168464489</v>
      </c>
      <c r="I4049" s="216">
        <v>6.3671704342510793</v>
      </c>
      <c r="J4049" s="194">
        <f t="shared" si="316"/>
        <v>6.0700436755487637</v>
      </c>
      <c r="K4049" s="219">
        <f>InpC!$F$55*100</f>
        <v>0.15</v>
      </c>
      <c r="L4049" s="219">
        <f>InpC!$F$64*100</f>
        <v>0</v>
      </c>
      <c r="M4049" s="194">
        <f t="shared" si="317"/>
        <v>5.9200436755487633</v>
      </c>
      <c r="N4049" s="194">
        <f t="shared" si="318"/>
        <v>5.9200436755487633</v>
      </c>
    </row>
    <row r="4050" spans="5:14" x14ac:dyDescent="0.25">
      <c r="E4050" s="220">
        <f t="shared" si="319"/>
        <v>48033</v>
      </c>
      <c r="F4050" s="219">
        <f xml:space="preserve"> InpC!$F$28</f>
        <v>4</v>
      </c>
      <c r="G4050" s="217">
        <f t="shared" si="315"/>
        <v>2032</v>
      </c>
      <c r="H4050" s="216">
        <v>5.7729169168464489</v>
      </c>
      <c r="I4050" s="216">
        <v>6.3671704342510793</v>
      </c>
      <c r="J4050" s="194">
        <f t="shared" si="316"/>
        <v>6.0700436755487637</v>
      </c>
      <c r="K4050" s="219">
        <f>InpC!$F$55*100</f>
        <v>0.15</v>
      </c>
      <c r="L4050" s="219">
        <f>InpC!$F$64*100</f>
        <v>0</v>
      </c>
      <c r="M4050" s="194">
        <f t="shared" si="317"/>
        <v>5.9200436755487633</v>
      </c>
      <c r="N4050" s="194">
        <f t="shared" si="318"/>
        <v>5.9200436755487633</v>
      </c>
    </row>
    <row r="4051" spans="5:14" x14ac:dyDescent="0.25">
      <c r="E4051" s="220">
        <f t="shared" si="319"/>
        <v>48036</v>
      </c>
      <c r="F4051" s="219">
        <f xml:space="preserve"> InpC!$F$28</f>
        <v>4</v>
      </c>
      <c r="G4051" s="217">
        <f t="shared" si="315"/>
        <v>2032</v>
      </c>
      <c r="H4051" s="216">
        <v>5.7729169168464489</v>
      </c>
      <c r="I4051" s="216">
        <v>6.3671704342510793</v>
      </c>
      <c r="J4051" s="194">
        <f t="shared" si="316"/>
        <v>6.0700436755487637</v>
      </c>
      <c r="K4051" s="219">
        <f>InpC!$F$55*100</f>
        <v>0.15</v>
      </c>
      <c r="L4051" s="219">
        <f>InpC!$F$64*100</f>
        <v>0</v>
      </c>
      <c r="M4051" s="194">
        <f t="shared" si="317"/>
        <v>5.9200436755487633</v>
      </c>
      <c r="N4051" s="194">
        <f t="shared" si="318"/>
        <v>5.9200436755487633</v>
      </c>
    </row>
    <row r="4052" spans="5:14" x14ac:dyDescent="0.25">
      <c r="E4052" s="220">
        <f t="shared" si="319"/>
        <v>48037</v>
      </c>
      <c r="F4052" s="219">
        <f xml:space="preserve"> InpC!$F$28</f>
        <v>4</v>
      </c>
      <c r="G4052" s="217">
        <f t="shared" si="315"/>
        <v>2032</v>
      </c>
      <c r="H4052" s="216">
        <v>5.7729169168464489</v>
      </c>
      <c r="I4052" s="216">
        <v>6.3671704342510793</v>
      </c>
      <c r="J4052" s="194">
        <f t="shared" si="316"/>
        <v>6.0700436755487637</v>
      </c>
      <c r="K4052" s="219">
        <f>InpC!$F$55*100</f>
        <v>0.15</v>
      </c>
      <c r="L4052" s="219">
        <f>InpC!$F$64*100</f>
        <v>0</v>
      </c>
      <c r="M4052" s="194">
        <f t="shared" si="317"/>
        <v>5.9200436755487633</v>
      </c>
      <c r="N4052" s="194">
        <f t="shared" si="318"/>
        <v>5.9200436755487633</v>
      </c>
    </row>
    <row r="4053" spans="5:14" x14ac:dyDescent="0.25">
      <c r="E4053" s="220">
        <f t="shared" si="319"/>
        <v>48038</v>
      </c>
      <c r="F4053" s="219">
        <f xml:space="preserve"> InpC!$F$28</f>
        <v>4</v>
      </c>
      <c r="G4053" s="217">
        <f t="shared" si="315"/>
        <v>2032</v>
      </c>
      <c r="H4053" s="216">
        <v>5.7729169168464489</v>
      </c>
      <c r="I4053" s="216">
        <v>6.3671704342510793</v>
      </c>
      <c r="J4053" s="194">
        <f t="shared" si="316"/>
        <v>6.0700436755487637</v>
      </c>
      <c r="K4053" s="219">
        <f>InpC!$F$55*100</f>
        <v>0.15</v>
      </c>
      <c r="L4053" s="219">
        <f>InpC!$F$64*100</f>
        <v>0</v>
      </c>
      <c r="M4053" s="194">
        <f t="shared" si="317"/>
        <v>5.9200436755487633</v>
      </c>
      <c r="N4053" s="194">
        <f t="shared" si="318"/>
        <v>5.9200436755487633</v>
      </c>
    </row>
    <row r="4054" spans="5:14" x14ac:dyDescent="0.25">
      <c r="E4054" s="220">
        <f t="shared" si="319"/>
        <v>48039</v>
      </c>
      <c r="F4054" s="219">
        <f xml:space="preserve"> InpC!$F$28</f>
        <v>4</v>
      </c>
      <c r="G4054" s="217">
        <f t="shared" si="315"/>
        <v>2032</v>
      </c>
      <c r="H4054" s="216">
        <v>5.7729169168464489</v>
      </c>
      <c r="I4054" s="216">
        <v>6.3671704342510793</v>
      </c>
      <c r="J4054" s="194">
        <f t="shared" si="316"/>
        <v>6.0700436755487637</v>
      </c>
      <c r="K4054" s="219">
        <f>InpC!$F$55*100</f>
        <v>0.15</v>
      </c>
      <c r="L4054" s="219">
        <f>InpC!$F$64*100</f>
        <v>0</v>
      </c>
      <c r="M4054" s="194">
        <f t="shared" si="317"/>
        <v>5.9200436755487633</v>
      </c>
      <c r="N4054" s="194">
        <f t="shared" si="318"/>
        <v>5.9200436755487633</v>
      </c>
    </row>
    <row r="4055" spans="5:14" x14ac:dyDescent="0.25">
      <c r="E4055" s="220">
        <f t="shared" si="319"/>
        <v>48040</v>
      </c>
      <c r="F4055" s="219">
        <f xml:space="preserve"> InpC!$F$28</f>
        <v>4</v>
      </c>
      <c r="G4055" s="217">
        <f t="shared" si="315"/>
        <v>2032</v>
      </c>
      <c r="H4055" s="216">
        <v>5.7729169168464489</v>
      </c>
      <c r="I4055" s="216">
        <v>6.3671704342510793</v>
      </c>
      <c r="J4055" s="194">
        <f t="shared" si="316"/>
        <v>6.0700436755487637</v>
      </c>
      <c r="K4055" s="219">
        <f>InpC!$F$55*100</f>
        <v>0.15</v>
      </c>
      <c r="L4055" s="219">
        <f>InpC!$F$64*100</f>
        <v>0</v>
      </c>
      <c r="M4055" s="194">
        <f t="shared" si="317"/>
        <v>5.9200436755487633</v>
      </c>
      <c r="N4055" s="194">
        <f t="shared" si="318"/>
        <v>5.9200436755487633</v>
      </c>
    </row>
    <row r="4056" spans="5:14" x14ac:dyDescent="0.25">
      <c r="E4056" s="220">
        <f t="shared" si="319"/>
        <v>48043</v>
      </c>
      <c r="F4056" s="219">
        <f xml:space="preserve"> InpC!$F$28</f>
        <v>4</v>
      </c>
      <c r="G4056" s="217">
        <f t="shared" si="315"/>
        <v>2032</v>
      </c>
      <c r="H4056" s="216">
        <v>5.7729169168464489</v>
      </c>
      <c r="I4056" s="216">
        <v>6.3671704342510793</v>
      </c>
      <c r="J4056" s="194">
        <f t="shared" si="316"/>
        <v>6.0700436755487637</v>
      </c>
      <c r="K4056" s="219">
        <f>InpC!$F$55*100</f>
        <v>0.15</v>
      </c>
      <c r="L4056" s="219">
        <f>InpC!$F$64*100</f>
        <v>0</v>
      </c>
      <c r="M4056" s="194">
        <f t="shared" si="317"/>
        <v>5.9200436755487633</v>
      </c>
      <c r="N4056" s="194">
        <f t="shared" si="318"/>
        <v>5.9200436755487633</v>
      </c>
    </row>
    <row r="4057" spans="5:14" x14ac:dyDescent="0.25">
      <c r="E4057" s="220">
        <f t="shared" si="319"/>
        <v>48044</v>
      </c>
      <c r="F4057" s="219">
        <f xml:space="preserve"> InpC!$F$28</f>
        <v>4</v>
      </c>
      <c r="G4057" s="217">
        <f t="shared" si="315"/>
        <v>2032</v>
      </c>
      <c r="H4057" s="216">
        <v>5.7729169168464489</v>
      </c>
      <c r="I4057" s="216">
        <v>6.3671704342510793</v>
      </c>
      <c r="J4057" s="194">
        <f t="shared" si="316"/>
        <v>6.0700436755487637</v>
      </c>
      <c r="K4057" s="219">
        <f>InpC!$F$55*100</f>
        <v>0.15</v>
      </c>
      <c r="L4057" s="219">
        <f>InpC!$F$64*100</f>
        <v>0</v>
      </c>
      <c r="M4057" s="194">
        <f t="shared" si="317"/>
        <v>5.9200436755487633</v>
      </c>
      <c r="N4057" s="194">
        <f t="shared" si="318"/>
        <v>5.9200436755487633</v>
      </c>
    </row>
    <row r="4058" spans="5:14" x14ac:dyDescent="0.25">
      <c r="E4058" s="220">
        <f t="shared" si="319"/>
        <v>48045</v>
      </c>
      <c r="F4058" s="219">
        <f xml:space="preserve"> InpC!$F$28</f>
        <v>4</v>
      </c>
      <c r="G4058" s="217">
        <f t="shared" si="315"/>
        <v>2032</v>
      </c>
      <c r="H4058" s="216">
        <v>5.7729169168464489</v>
      </c>
      <c r="I4058" s="216">
        <v>6.3671704342510793</v>
      </c>
      <c r="J4058" s="194">
        <f t="shared" si="316"/>
        <v>6.0700436755487637</v>
      </c>
      <c r="K4058" s="219">
        <f>InpC!$F$55*100</f>
        <v>0.15</v>
      </c>
      <c r="L4058" s="219">
        <f>InpC!$F$64*100</f>
        <v>0</v>
      </c>
      <c r="M4058" s="194">
        <f t="shared" si="317"/>
        <v>5.9200436755487633</v>
      </c>
      <c r="N4058" s="194">
        <f t="shared" si="318"/>
        <v>5.9200436755487633</v>
      </c>
    </row>
    <row r="4059" spans="5:14" x14ac:dyDescent="0.25">
      <c r="E4059" s="220">
        <f t="shared" si="319"/>
        <v>48046</v>
      </c>
      <c r="F4059" s="219">
        <f xml:space="preserve"> InpC!$F$28</f>
        <v>4</v>
      </c>
      <c r="G4059" s="217">
        <f t="shared" si="315"/>
        <v>2032</v>
      </c>
      <c r="H4059" s="216">
        <v>5.7729169168464489</v>
      </c>
      <c r="I4059" s="216">
        <v>6.3671704342510793</v>
      </c>
      <c r="J4059" s="194">
        <f t="shared" si="316"/>
        <v>6.0700436755487637</v>
      </c>
      <c r="K4059" s="219">
        <f>InpC!$F$55*100</f>
        <v>0.15</v>
      </c>
      <c r="L4059" s="219">
        <f>InpC!$F$64*100</f>
        <v>0</v>
      </c>
      <c r="M4059" s="194">
        <f t="shared" si="317"/>
        <v>5.9200436755487633</v>
      </c>
      <c r="N4059" s="194">
        <f t="shared" si="318"/>
        <v>5.9200436755487633</v>
      </c>
    </row>
    <row r="4060" spans="5:14" x14ac:dyDescent="0.25">
      <c r="E4060" s="220">
        <f t="shared" si="319"/>
        <v>48047</v>
      </c>
      <c r="F4060" s="219">
        <f xml:space="preserve"> InpC!$F$28</f>
        <v>4</v>
      </c>
      <c r="G4060" s="217">
        <f t="shared" si="315"/>
        <v>2032</v>
      </c>
      <c r="H4060" s="216">
        <v>5.7729169168464489</v>
      </c>
      <c r="I4060" s="216">
        <v>6.3671704342510793</v>
      </c>
      <c r="J4060" s="194">
        <f t="shared" si="316"/>
        <v>6.0700436755487637</v>
      </c>
      <c r="K4060" s="219">
        <f>InpC!$F$55*100</f>
        <v>0.15</v>
      </c>
      <c r="L4060" s="219">
        <f>InpC!$F$64*100</f>
        <v>0</v>
      </c>
      <c r="M4060" s="194">
        <f t="shared" si="317"/>
        <v>5.9200436755487633</v>
      </c>
      <c r="N4060" s="194">
        <f t="shared" si="318"/>
        <v>5.9200436755487633</v>
      </c>
    </row>
    <row r="4061" spans="5:14" x14ac:dyDescent="0.25">
      <c r="E4061" s="220">
        <f t="shared" si="319"/>
        <v>48050</v>
      </c>
      <c r="F4061" s="219">
        <f xml:space="preserve"> InpC!$F$28</f>
        <v>4</v>
      </c>
      <c r="G4061" s="217">
        <f t="shared" si="315"/>
        <v>2032</v>
      </c>
      <c r="H4061" s="216">
        <v>5.7729169168464489</v>
      </c>
      <c r="I4061" s="216">
        <v>6.3671704342510793</v>
      </c>
      <c r="J4061" s="194">
        <f t="shared" si="316"/>
        <v>6.0700436755487637</v>
      </c>
      <c r="K4061" s="219">
        <f>InpC!$F$55*100</f>
        <v>0.15</v>
      </c>
      <c r="L4061" s="219">
        <f>InpC!$F$64*100</f>
        <v>0</v>
      </c>
      <c r="M4061" s="194">
        <f t="shared" si="317"/>
        <v>5.9200436755487633</v>
      </c>
      <c r="N4061" s="194">
        <f t="shared" si="318"/>
        <v>5.9200436755487633</v>
      </c>
    </row>
    <row r="4062" spans="5:14" x14ac:dyDescent="0.25">
      <c r="E4062" s="220">
        <f t="shared" si="319"/>
        <v>48051</v>
      </c>
      <c r="F4062" s="219">
        <f xml:space="preserve"> InpC!$F$28</f>
        <v>4</v>
      </c>
      <c r="G4062" s="217">
        <f t="shared" si="315"/>
        <v>2032</v>
      </c>
      <c r="H4062" s="216">
        <v>5.7729169168464489</v>
      </c>
      <c r="I4062" s="216">
        <v>6.3671704342510793</v>
      </c>
      <c r="J4062" s="194">
        <f t="shared" si="316"/>
        <v>6.0700436755487637</v>
      </c>
      <c r="K4062" s="219">
        <f>InpC!$F$55*100</f>
        <v>0.15</v>
      </c>
      <c r="L4062" s="219">
        <f>InpC!$F$64*100</f>
        <v>0</v>
      </c>
      <c r="M4062" s="194">
        <f t="shared" si="317"/>
        <v>5.9200436755487633</v>
      </c>
      <c r="N4062" s="194">
        <f t="shared" si="318"/>
        <v>5.9200436755487633</v>
      </c>
    </row>
    <row r="4063" spans="5:14" x14ac:dyDescent="0.25">
      <c r="E4063" s="220">
        <f t="shared" si="319"/>
        <v>48052</v>
      </c>
      <c r="F4063" s="219">
        <f xml:space="preserve"> InpC!$F$28</f>
        <v>4</v>
      </c>
      <c r="G4063" s="217">
        <f t="shared" si="315"/>
        <v>2032</v>
      </c>
      <c r="H4063" s="216">
        <v>5.7729169168464489</v>
      </c>
      <c r="I4063" s="216">
        <v>6.3671704342510793</v>
      </c>
      <c r="J4063" s="194">
        <f t="shared" si="316"/>
        <v>6.0700436755487637</v>
      </c>
      <c r="K4063" s="219">
        <f>InpC!$F$55*100</f>
        <v>0.15</v>
      </c>
      <c r="L4063" s="219">
        <f>InpC!$F$64*100</f>
        <v>0</v>
      </c>
      <c r="M4063" s="194">
        <f t="shared" si="317"/>
        <v>5.9200436755487633</v>
      </c>
      <c r="N4063" s="194">
        <f t="shared" si="318"/>
        <v>5.9200436755487633</v>
      </c>
    </row>
    <row r="4064" spans="5:14" x14ac:dyDescent="0.25">
      <c r="E4064" s="220">
        <f t="shared" si="319"/>
        <v>48053</v>
      </c>
      <c r="F4064" s="219">
        <f xml:space="preserve"> InpC!$F$28</f>
        <v>4</v>
      </c>
      <c r="G4064" s="217">
        <f t="shared" si="315"/>
        <v>2032</v>
      </c>
      <c r="H4064" s="216">
        <v>5.7729169168464489</v>
      </c>
      <c r="I4064" s="216">
        <v>6.3671704342510793</v>
      </c>
      <c r="J4064" s="194">
        <f t="shared" si="316"/>
        <v>6.0700436755487637</v>
      </c>
      <c r="K4064" s="219">
        <f>InpC!$F$55*100</f>
        <v>0.15</v>
      </c>
      <c r="L4064" s="219">
        <f>InpC!$F$64*100</f>
        <v>0</v>
      </c>
      <c r="M4064" s="194">
        <f t="shared" si="317"/>
        <v>5.9200436755487633</v>
      </c>
      <c r="N4064" s="194">
        <f t="shared" si="318"/>
        <v>5.9200436755487633</v>
      </c>
    </row>
    <row r="4065" spans="5:14" x14ac:dyDescent="0.25">
      <c r="E4065" s="220">
        <f t="shared" si="319"/>
        <v>48054</v>
      </c>
      <c r="F4065" s="219">
        <f xml:space="preserve"> InpC!$F$28</f>
        <v>4</v>
      </c>
      <c r="G4065" s="217">
        <f t="shared" si="315"/>
        <v>2032</v>
      </c>
      <c r="H4065" s="216">
        <v>5.7729169168464489</v>
      </c>
      <c r="I4065" s="216">
        <v>6.3671704342510793</v>
      </c>
      <c r="J4065" s="194">
        <f t="shared" si="316"/>
        <v>6.0700436755487637</v>
      </c>
      <c r="K4065" s="219">
        <f>InpC!$F$55*100</f>
        <v>0.15</v>
      </c>
      <c r="L4065" s="219">
        <f>InpC!$F$64*100</f>
        <v>0</v>
      </c>
      <c r="M4065" s="194">
        <f t="shared" si="317"/>
        <v>5.9200436755487633</v>
      </c>
      <c r="N4065" s="194">
        <f t="shared" si="318"/>
        <v>5.9200436755487633</v>
      </c>
    </row>
    <row r="4066" spans="5:14" x14ac:dyDescent="0.25">
      <c r="E4066" s="220">
        <f t="shared" si="319"/>
        <v>48057</v>
      </c>
      <c r="F4066" s="219">
        <f xml:space="preserve"> InpC!$F$28</f>
        <v>4</v>
      </c>
      <c r="G4066" s="217">
        <f t="shared" si="315"/>
        <v>2032</v>
      </c>
      <c r="H4066" s="216">
        <v>5.7729169168464489</v>
      </c>
      <c r="I4066" s="216">
        <v>6.3671704342510793</v>
      </c>
      <c r="J4066" s="194">
        <f t="shared" si="316"/>
        <v>6.0700436755487637</v>
      </c>
      <c r="K4066" s="219">
        <f>InpC!$F$55*100</f>
        <v>0.15</v>
      </c>
      <c r="L4066" s="219">
        <f>InpC!$F$64*100</f>
        <v>0</v>
      </c>
      <c r="M4066" s="194">
        <f t="shared" si="317"/>
        <v>5.9200436755487633</v>
      </c>
      <c r="N4066" s="194">
        <f t="shared" si="318"/>
        <v>5.9200436755487633</v>
      </c>
    </row>
    <row r="4067" spans="5:14" x14ac:dyDescent="0.25">
      <c r="E4067" s="220">
        <f t="shared" si="319"/>
        <v>48058</v>
      </c>
      <c r="F4067" s="219">
        <f xml:space="preserve"> InpC!$F$28</f>
        <v>4</v>
      </c>
      <c r="G4067" s="217">
        <f t="shared" si="315"/>
        <v>2032</v>
      </c>
      <c r="H4067" s="216">
        <v>5.7729169168464489</v>
      </c>
      <c r="I4067" s="216">
        <v>6.3671704342510793</v>
      </c>
      <c r="J4067" s="194">
        <f t="shared" si="316"/>
        <v>6.0700436755487637</v>
      </c>
      <c r="K4067" s="219">
        <f>InpC!$F$55*100</f>
        <v>0.15</v>
      </c>
      <c r="L4067" s="219">
        <f>InpC!$F$64*100</f>
        <v>0</v>
      </c>
      <c r="M4067" s="194">
        <f t="shared" si="317"/>
        <v>5.9200436755487633</v>
      </c>
      <c r="N4067" s="194">
        <f t="shared" si="318"/>
        <v>5.9200436755487633</v>
      </c>
    </row>
    <row r="4068" spans="5:14" x14ac:dyDescent="0.25">
      <c r="E4068" s="220">
        <f t="shared" si="319"/>
        <v>48059</v>
      </c>
      <c r="F4068" s="219">
        <f xml:space="preserve"> InpC!$F$28</f>
        <v>4</v>
      </c>
      <c r="G4068" s="217">
        <f t="shared" si="315"/>
        <v>2032</v>
      </c>
      <c r="H4068" s="216">
        <v>5.7729169168464489</v>
      </c>
      <c r="I4068" s="216">
        <v>6.3671704342510793</v>
      </c>
      <c r="J4068" s="194">
        <f t="shared" si="316"/>
        <v>6.0700436755487637</v>
      </c>
      <c r="K4068" s="219">
        <f>InpC!$F$55*100</f>
        <v>0.15</v>
      </c>
      <c r="L4068" s="219">
        <f>InpC!$F$64*100</f>
        <v>0</v>
      </c>
      <c r="M4068" s="194">
        <f t="shared" si="317"/>
        <v>5.9200436755487633</v>
      </c>
      <c r="N4068" s="194">
        <f t="shared" si="318"/>
        <v>5.9200436755487633</v>
      </c>
    </row>
    <row r="4069" spans="5:14" x14ac:dyDescent="0.25">
      <c r="E4069" s="220">
        <f t="shared" si="319"/>
        <v>48060</v>
      </c>
      <c r="F4069" s="219">
        <f xml:space="preserve"> InpC!$F$28</f>
        <v>4</v>
      </c>
      <c r="G4069" s="217">
        <f t="shared" si="315"/>
        <v>2032</v>
      </c>
      <c r="H4069" s="216">
        <v>5.7729169168464489</v>
      </c>
      <c r="I4069" s="216">
        <v>6.3671704342510793</v>
      </c>
      <c r="J4069" s="194">
        <f t="shared" si="316"/>
        <v>6.0700436755487637</v>
      </c>
      <c r="K4069" s="219">
        <f>InpC!$F$55*100</f>
        <v>0.15</v>
      </c>
      <c r="L4069" s="219">
        <f>InpC!$F$64*100</f>
        <v>0</v>
      </c>
      <c r="M4069" s="194">
        <f t="shared" si="317"/>
        <v>5.9200436755487633</v>
      </c>
      <c r="N4069" s="194">
        <f t="shared" si="318"/>
        <v>5.9200436755487633</v>
      </c>
    </row>
    <row r="4070" spans="5:14" x14ac:dyDescent="0.25">
      <c r="E4070" s="220">
        <f t="shared" si="319"/>
        <v>48061</v>
      </c>
      <c r="F4070" s="219">
        <f xml:space="preserve"> InpC!$F$28</f>
        <v>4</v>
      </c>
      <c r="G4070" s="217">
        <f t="shared" si="315"/>
        <v>2032</v>
      </c>
      <c r="H4070" s="216">
        <v>5.7729169168464489</v>
      </c>
      <c r="I4070" s="216">
        <v>6.3671704342510793</v>
      </c>
      <c r="J4070" s="194">
        <f t="shared" si="316"/>
        <v>6.0700436755487637</v>
      </c>
      <c r="K4070" s="219">
        <f>InpC!$F$55*100</f>
        <v>0.15</v>
      </c>
      <c r="L4070" s="219">
        <f>InpC!$F$64*100</f>
        <v>0</v>
      </c>
      <c r="M4070" s="194">
        <f t="shared" si="317"/>
        <v>5.9200436755487633</v>
      </c>
      <c r="N4070" s="194">
        <f t="shared" si="318"/>
        <v>5.9200436755487633</v>
      </c>
    </row>
    <row r="4071" spans="5:14" x14ac:dyDescent="0.25">
      <c r="E4071" s="220">
        <f t="shared" si="319"/>
        <v>48064</v>
      </c>
      <c r="F4071" s="219">
        <f xml:space="preserve"> InpC!$F$28</f>
        <v>4</v>
      </c>
      <c r="G4071" s="217">
        <f t="shared" si="315"/>
        <v>2032</v>
      </c>
      <c r="H4071" s="216">
        <v>5.7729169168464489</v>
      </c>
      <c r="I4071" s="216">
        <v>6.3671704342510793</v>
      </c>
      <c r="J4071" s="194">
        <f t="shared" si="316"/>
        <v>6.0700436755487637</v>
      </c>
      <c r="K4071" s="219">
        <f>InpC!$F$55*100</f>
        <v>0.15</v>
      </c>
      <c r="L4071" s="219">
        <f>InpC!$F$64*100</f>
        <v>0</v>
      </c>
      <c r="M4071" s="194">
        <f t="shared" si="317"/>
        <v>5.9200436755487633</v>
      </c>
      <c r="N4071" s="194">
        <f t="shared" si="318"/>
        <v>5.9200436755487633</v>
      </c>
    </row>
    <row r="4072" spans="5:14" x14ac:dyDescent="0.25">
      <c r="E4072" s="220">
        <f t="shared" si="319"/>
        <v>48065</v>
      </c>
      <c r="F4072" s="219">
        <f xml:space="preserve"> InpC!$F$28</f>
        <v>4</v>
      </c>
      <c r="G4072" s="217">
        <f t="shared" si="315"/>
        <v>2032</v>
      </c>
      <c r="H4072" s="216">
        <v>5.7729169168464489</v>
      </c>
      <c r="I4072" s="216">
        <v>6.3671704342510793</v>
      </c>
      <c r="J4072" s="194">
        <f t="shared" si="316"/>
        <v>6.0700436755487637</v>
      </c>
      <c r="K4072" s="219">
        <f>InpC!$F$55*100</f>
        <v>0.15</v>
      </c>
      <c r="L4072" s="219">
        <f>InpC!$F$64*100</f>
        <v>0</v>
      </c>
      <c r="M4072" s="194">
        <f t="shared" si="317"/>
        <v>5.9200436755487633</v>
      </c>
      <c r="N4072" s="194">
        <f t="shared" si="318"/>
        <v>5.9200436755487633</v>
      </c>
    </row>
    <row r="4073" spans="5:14" x14ac:dyDescent="0.25">
      <c r="E4073" s="220">
        <f t="shared" si="319"/>
        <v>48066</v>
      </c>
      <c r="F4073" s="219">
        <f xml:space="preserve"> InpC!$F$28</f>
        <v>4</v>
      </c>
      <c r="G4073" s="217">
        <f t="shared" si="315"/>
        <v>2032</v>
      </c>
      <c r="H4073" s="216">
        <v>5.7729169168464489</v>
      </c>
      <c r="I4073" s="216">
        <v>6.3671704342510793</v>
      </c>
      <c r="J4073" s="194">
        <f t="shared" si="316"/>
        <v>6.0700436755487637</v>
      </c>
      <c r="K4073" s="219">
        <f>InpC!$F$55*100</f>
        <v>0.15</v>
      </c>
      <c r="L4073" s="219">
        <f>InpC!$F$64*100</f>
        <v>0</v>
      </c>
      <c r="M4073" s="194">
        <f t="shared" si="317"/>
        <v>5.9200436755487633</v>
      </c>
      <c r="N4073" s="194">
        <f t="shared" si="318"/>
        <v>5.9200436755487633</v>
      </c>
    </row>
    <row r="4074" spans="5:14" x14ac:dyDescent="0.25">
      <c r="E4074" s="220">
        <f t="shared" si="319"/>
        <v>48067</v>
      </c>
      <c r="F4074" s="219">
        <f xml:space="preserve"> InpC!$F$28</f>
        <v>4</v>
      </c>
      <c r="G4074" s="217">
        <f t="shared" si="315"/>
        <v>2032</v>
      </c>
      <c r="H4074" s="216">
        <v>5.7729169168464489</v>
      </c>
      <c r="I4074" s="216">
        <v>6.3671704342510793</v>
      </c>
      <c r="J4074" s="194">
        <f t="shared" si="316"/>
        <v>6.0700436755487637</v>
      </c>
      <c r="K4074" s="219">
        <f>InpC!$F$55*100</f>
        <v>0.15</v>
      </c>
      <c r="L4074" s="219">
        <f>InpC!$F$64*100</f>
        <v>0</v>
      </c>
      <c r="M4074" s="194">
        <f t="shared" si="317"/>
        <v>5.9200436755487633</v>
      </c>
      <c r="N4074" s="194">
        <f t="shared" si="318"/>
        <v>5.9200436755487633</v>
      </c>
    </row>
    <row r="4075" spans="5:14" x14ac:dyDescent="0.25">
      <c r="E4075" s="220">
        <f t="shared" si="319"/>
        <v>48068</v>
      </c>
      <c r="F4075" s="219">
        <f xml:space="preserve"> InpC!$F$28</f>
        <v>4</v>
      </c>
      <c r="G4075" s="217">
        <f t="shared" si="315"/>
        <v>2032</v>
      </c>
      <c r="H4075" s="216">
        <v>5.7729169168464489</v>
      </c>
      <c r="I4075" s="216">
        <v>6.3671704342510793</v>
      </c>
      <c r="J4075" s="194">
        <f t="shared" si="316"/>
        <v>6.0700436755487637</v>
      </c>
      <c r="K4075" s="219">
        <f>InpC!$F$55*100</f>
        <v>0.15</v>
      </c>
      <c r="L4075" s="219">
        <f>InpC!$F$64*100</f>
        <v>0</v>
      </c>
      <c r="M4075" s="194">
        <f t="shared" si="317"/>
        <v>5.9200436755487633</v>
      </c>
      <c r="N4075" s="194">
        <f t="shared" si="318"/>
        <v>5.9200436755487633</v>
      </c>
    </row>
    <row r="4076" spans="5:14" x14ac:dyDescent="0.25">
      <c r="E4076" s="220">
        <f t="shared" si="319"/>
        <v>48071</v>
      </c>
      <c r="F4076" s="219">
        <f xml:space="preserve"> InpC!$F$28</f>
        <v>4</v>
      </c>
      <c r="G4076" s="217">
        <f t="shared" si="315"/>
        <v>2032</v>
      </c>
      <c r="H4076" s="216">
        <v>5.7729169168464489</v>
      </c>
      <c r="I4076" s="216">
        <v>6.3671704342510793</v>
      </c>
      <c r="J4076" s="194">
        <f t="shared" si="316"/>
        <v>6.0700436755487637</v>
      </c>
      <c r="K4076" s="219">
        <f>InpC!$F$55*100</f>
        <v>0.15</v>
      </c>
      <c r="L4076" s="219">
        <f>InpC!$F$64*100</f>
        <v>0</v>
      </c>
      <c r="M4076" s="194">
        <f t="shared" si="317"/>
        <v>5.9200436755487633</v>
      </c>
      <c r="N4076" s="194">
        <f t="shared" si="318"/>
        <v>5.9200436755487633</v>
      </c>
    </row>
    <row r="4077" spans="5:14" x14ac:dyDescent="0.25">
      <c r="E4077" s="220">
        <f t="shared" si="319"/>
        <v>48072</v>
      </c>
      <c r="F4077" s="219">
        <f xml:space="preserve"> InpC!$F$28</f>
        <v>4</v>
      </c>
      <c r="G4077" s="217">
        <f t="shared" si="315"/>
        <v>2032</v>
      </c>
      <c r="H4077" s="216">
        <v>5.7729169168464489</v>
      </c>
      <c r="I4077" s="216">
        <v>6.3671704342510793</v>
      </c>
      <c r="J4077" s="194">
        <f t="shared" si="316"/>
        <v>6.0700436755487637</v>
      </c>
      <c r="K4077" s="219">
        <f>InpC!$F$55*100</f>
        <v>0.15</v>
      </c>
      <c r="L4077" s="219">
        <f>InpC!$F$64*100</f>
        <v>0</v>
      </c>
      <c r="M4077" s="194">
        <f t="shared" si="317"/>
        <v>5.9200436755487633</v>
      </c>
      <c r="N4077" s="194">
        <f t="shared" si="318"/>
        <v>5.9200436755487633</v>
      </c>
    </row>
    <row r="4078" spans="5:14" x14ac:dyDescent="0.25">
      <c r="E4078" s="220">
        <f t="shared" si="319"/>
        <v>48073</v>
      </c>
      <c r="F4078" s="219">
        <f xml:space="preserve"> InpC!$F$28</f>
        <v>4</v>
      </c>
      <c r="G4078" s="217">
        <f t="shared" si="315"/>
        <v>2032</v>
      </c>
      <c r="H4078" s="216">
        <v>5.7729169168464489</v>
      </c>
      <c r="I4078" s="216">
        <v>6.3671704342510793</v>
      </c>
      <c r="J4078" s="194">
        <f t="shared" si="316"/>
        <v>6.0700436755487637</v>
      </c>
      <c r="K4078" s="219">
        <f>InpC!$F$55*100</f>
        <v>0.15</v>
      </c>
      <c r="L4078" s="219">
        <f>InpC!$F$64*100</f>
        <v>0</v>
      </c>
      <c r="M4078" s="194">
        <f t="shared" si="317"/>
        <v>5.9200436755487633</v>
      </c>
      <c r="N4078" s="194">
        <f t="shared" si="318"/>
        <v>5.9200436755487633</v>
      </c>
    </row>
    <row r="4079" spans="5:14" x14ac:dyDescent="0.25">
      <c r="E4079" s="220">
        <f t="shared" si="319"/>
        <v>48074</v>
      </c>
      <c r="F4079" s="219">
        <f xml:space="preserve"> InpC!$F$28</f>
        <v>4</v>
      </c>
      <c r="G4079" s="217">
        <f t="shared" si="315"/>
        <v>2032</v>
      </c>
      <c r="H4079" s="216">
        <v>5.7729169168464489</v>
      </c>
      <c r="I4079" s="216">
        <v>6.3671704342510793</v>
      </c>
      <c r="J4079" s="194">
        <f t="shared" si="316"/>
        <v>6.0700436755487637</v>
      </c>
      <c r="K4079" s="219">
        <f>InpC!$F$55*100</f>
        <v>0.15</v>
      </c>
      <c r="L4079" s="219">
        <f>InpC!$F$64*100</f>
        <v>0</v>
      </c>
      <c r="M4079" s="194">
        <f t="shared" si="317"/>
        <v>5.9200436755487633</v>
      </c>
      <c r="N4079" s="194">
        <f t="shared" si="318"/>
        <v>5.9200436755487633</v>
      </c>
    </row>
    <row r="4080" spans="5:14" x14ac:dyDescent="0.25">
      <c r="E4080" s="220">
        <f t="shared" si="319"/>
        <v>48075</v>
      </c>
      <c r="F4080" s="219">
        <f xml:space="preserve"> InpC!$F$28</f>
        <v>4</v>
      </c>
      <c r="G4080" s="217">
        <f t="shared" si="315"/>
        <v>2032</v>
      </c>
      <c r="H4080" s="216">
        <v>5.7729169168464489</v>
      </c>
      <c r="I4080" s="216">
        <v>6.3671704342510793</v>
      </c>
      <c r="J4080" s="194">
        <f t="shared" si="316"/>
        <v>6.0700436755487637</v>
      </c>
      <c r="K4080" s="219">
        <f>InpC!$F$55*100</f>
        <v>0.15</v>
      </c>
      <c r="L4080" s="219">
        <f>InpC!$F$64*100</f>
        <v>0</v>
      </c>
      <c r="M4080" s="194">
        <f t="shared" si="317"/>
        <v>5.9200436755487633</v>
      </c>
      <c r="N4080" s="194">
        <f t="shared" si="318"/>
        <v>5.9200436755487633</v>
      </c>
    </row>
    <row r="4081" spans="5:14" x14ac:dyDescent="0.25">
      <c r="E4081" s="220">
        <f t="shared" si="319"/>
        <v>48078</v>
      </c>
      <c r="F4081" s="219">
        <f xml:space="preserve"> InpC!$F$28</f>
        <v>4</v>
      </c>
      <c r="G4081" s="217">
        <f t="shared" si="315"/>
        <v>2032</v>
      </c>
      <c r="H4081" s="216">
        <v>5.7729169168464489</v>
      </c>
      <c r="I4081" s="216">
        <v>6.3671704342510793</v>
      </c>
      <c r="J4081" s="194">
        <f t="shared" si="316"/>
        <v>6.0700436755487637</v>
      </c>
      <c r="K4081" s="219">
        <f>InpC!$F$55*100</f>
        <v>0.15</v>
      </c>
      <c r="L4081" s="219">
        <f>InpC!$F$64*100</f>
        <v>0</v>
      </c>
      <c r="M4081" s="194">
        <f t="shared" si="317"/>
        <v>5.9200436755487633</v>
      </c>
      <c r="N4081" s="194">
        <f t="shared" si="318"/>
        <v>5.9200436755487633</v>
      </c>
    </row>
    <row r="4082" spans="5:14" x14ac:dyDescent="0.25">
      <c r="E4082" s="220">
        <f t="shared" si="319"/>
        <v>48079</v>
      </c>
      <c r="F4082" s="219">
        <f xml:space="preserve"> InpC!$F$28</f>
        <v>4</v>
      </c>
      <c r="G4082" s="217">
        <f t="shared" si="315"/>
        <v>2032</v>
      </c>
      <c r="H4082" s="216">
        <v>5.7729169168464489</v>
      </c>
      <c r="I4082" s="216">
        <v>6.3671704342510793</v>
      </c>
      <c r="J4082" s="194">
        <f t="shared" si="316"/>
        <v>6.0700436755487637</v>
      </c>
      <c r="K4082" s="219">
        <f>InpC!$F$55*100</f>
        <v>0.15</v>
      </c>
      <c r="L4082" s="219">
        <f>InpC!$F$64*100</f>
        <v>0</v>
      </c>
      <c r="M4082" s="194">
        <f t="shared" si="317"/>
        <v>5.9200436755487633</v>
      </c>
      <c r="N4082" s="194">
        <f t="shared" si="318"/>
        <v>5.9200436755487633</v>
      </c>
    </row>
    <row r="4083" spans="5:14" x14ac:dyDescent="0.25">
      <c r="E4083" s="220">
        <f t="shared" si="319"/>
        <v>48080</v>
      </c>
      <c r="F4083" s="219">
        <f xml:space="preserve"> InpC!$F$28</f>
        <v>4</v>
      </c>
      <c r="G4083" s="217">
        <f t="shared" si="315"/>
        <v>2032</v>
      </c>
      <c r="H4083" s="216">
        <v>5.7729169168464489</v>
      </c>
      <c r="I4083" s="216">
        <v>6.3671704342510793</v>
      </c>
      <c r="J4083" s="194">
        <f t="shared" si="316"/>
        <v>6.0700436755487637</v>
      </c>
      <c r="K4083" s="219">
        <f>InpC!$F$55*100</f>
        <v>0.15</v>
      </c>
      <c r="L4083" s="219">
        <f>InpC!$F$64*100</f>
        <v>0</v>
      </c>
      <c r="M4083" s="194">
        <f t="shared" si="317"/>
        <v>5.9200436755487633</v>
      </c>
      <c r="N4083" s="194">
        <f t="shared" si="318"/>
        <v>5.9200436755487633</v>
      </c>
    </row>
    <row r="4084" spans="5:14" x14ac:dyDescent="0.25">
      <c r="E4084" s="220">
        <f t="shared" si="319"/>
        <v>48081</v>
      </c>
      <c r="F4084" s="219">
        <f xml:space="preserve"> InpC!$F$28</f>
        <v>4</v>
      </c>
      <c r="G4084" s="217">
        <f t="shared" si="315"/>
        <v>2032</v>
      </c>
      <c r="H4084" s="216">
        <v>5.7729169168464489</v>
      </c>
      <c r="I4084" s="216">
        <v>6.3671704342510793</v>
      </c>
      <c r="J4084" s="194">
        <f t="shared" si="316"/>
        <v>6.0700436755487637</v>
      </c>
      <c r="K4084" s="219">
        <f>InpC!$F$55*100</f>
        <v>0.15</v>
      </c>
      <c r="L4084" s="219">
        <f>InpC!$F$64*100</f>
        <v>0</v>
      </c>
      <c r="M4084" s="194">
        <f t="shared" si="317"/>
        <v>5.9200436755487633</v>
      </c>
      <c r="N4084" s="194">
        <f t="shared" si="318"/>
        <v>5.9200436755487633</v>
      </c>
    </row>
    <row r="4085" spans="5:14" x14ac:dyDescent="0.25">
      <c r="E4085" s="220">
        <f t="shared" si="319"/>
        <v>48082</v>
      </c>
      <c r="F4085" s="219">
        <f xml:space="preserve"> InpC!$F$28</f>
        <v>4</v>
      </c>
      <c r="G4085" s="217">
        <f t="shared" si="315"/>
        <v>2032</v>
      </c>
      <c r="H4085" s="216">
        <v>5.7729169168464489</v>
      </c>
      <c r="I4085" s="216">
        <v>6.3671704342510793</v>
      </c>
      <c r="J4085" s="194">
        <f t="shared" si="316"/>
        <v>6.0700436755487637</v>
      </c>
      <c r="K4085" s="219">
        <f>InpC!$F$55*100</f>
        <v>0.15</v>
      </c>
      <c r="L4085" s="219">
        <f>InpC!$F$64*100</f>
        <v>0</v>
      </c>
      <c r="M4085" s="194">
        <f t="shared" si="317"/>
        <v>5.9200436755487633</v>
      </c>
      <c r="N4085" s="194">
        <f t="shared" si="318"/>
        <v>5.9200436755487633</v>
      </c>
    </row>
    <row r="4086" spans="5:14" x14ac:dyDescent="0.25">
      <c r="E4086" s="220">
        <f t="shared" si="319"/>
        <v>48085</v>
      </c>
      <c r="F4086" s="219">
        <f xml:space="preserve"> InpC!$F$28</f>
        <v>4</v>
      </c>
      <c r="G4086" s="217">
        <f t="shared" si="315"/>
        <v>2032</v>
      </c>
      <c r="H4086" s="216">
        <v>5.7729169168464489</v>
      </c>
      <c r="I4086" s="216">
        <v>6.3671704342510793</v>
      </c>
      <c r="J4086" s="194">
        <f t="shared" si="316"/>
        <v>6.0700436755487637</v>
      </c>
      <c r="K4086" s="219">
        <f>InpC!$F$55*100</f>
        <v>0.15</v>
      </c>
      <c r="L4086" s="219">
        <f>InpC!$F$64*100</f>
        <v>0</v>
      </c>
      <c r="M4086" s="194">
        <f t="shared" si="317"/>
        <v>5.9200436755487633</v>
      </c>
      <c r="N4086" s="194">
        <f t="shared" si="318"/>
        <v>5.9200436755487633</v>
      </c>
    </row>
    <row r="4087" spans="5:14" x14ac:dyDescent="0.25">
      <c r="E4087" s="220">
        <f t="shared" si="319"/>
        <v>48086</v>
      </c>
      <c r="F4087" s="219">
        <f xml:space="preserve"> InpC!$F$28</f>
        <v>4</v>
      </c>
      <c r="G4087" s="217">
        <f t="shared" si="315"/>
        <v>2032</v>
      </c>
      <c r="H4087" s="216">
        <v>5.7729169168464489</v>
      </c>
      <c r="I4087" s="216">
        <v>6.3671704342510793</v>
      </c>
      <c r="J4087" s="194">
        <f t="shared" si="316"/>
        <v>6.0700436755487637</v>
      </c>
      <c r="K4087" s="219">
        <f>InpC!$F$55*100</f>
        <v>0.15</v>
      </c>
      <c r="L4087" s="219">
        <f>InpC!$F$64*100</f>
        <v>0</v>
      </c>
      <c r="M4087" s="194">
        <f t="shared" si="317"/>
        <v>5.9200436755487633</v>
      </c>
      <c r="N4087" s="194">
        <f t="shared" si="318"/>
        <v>5.9200436755487633</v>
      </c>
    </row>
    <row r="4088" spans="5:14" x14ac:dyDescent="0.25">
      <c r="E4088" s="220">
        <f t="shared" si="319"/>
        <v>48087</v>
      </c>
      <c r="F4088" s="219">
        <f xml:space="preserve"> InpC!$F$28</f>
        <v>4</v>
      </c>
      <c r="G4088" s="217">
        <f t="shared" si="315"/>
        <v>2032</v>
      </c>
      <c r="H4088" s="216">
        <v>5.7729169168464489</v>
      </c>
      <c r="I4088" s="216">
        <v>6.3671704342510793</v>
      </c>
      <c r="J4088" s="194">
        <f t="shared" si="316"/>
        <v>6.0700436755487637</v>
      </c>
      <c r="K4088" s="219">
        <f>InpC!$F$55*100</f>
        <v>0.15</v>
      </c>
      <c r="L4088" s="219">
        <f>InpC!$F$64*100</f>
        <v>0</v>
      </c>
      <c r="M4088" s="194">
        <f t="shared" si="317"/>
        <v>5.9200436755487633</v>
      </c>
      <c r="N4088" s="194">
        <f t="shared" si="318"/>
        <v>5.9200436755487633</v>
      </c>
    </row>
    <row r="4089" spans="5:14" x14ac:dyDescent="0.25">
      <c r="E4089" s="220">
        <f t="shared" si="319"/>
        <v>48088</v>
      </c>
      <c r="F4089" s="219">
        <f xml:space="preserve"> InpC!$F$28</f>
        <v>4</v>
      </c>
      <c r="G4089" s="217">
        <f t="shared" si="315"/>
        <v>2032</v>
      </c>
      <c r="H4089" s="216">
        <v>5.7729169168464489</v>
      </c>
      <c r="I4089" s="216">
        <v>6.3671704342510793</v>
      </c>
      <c r="J4089" s="194">
        <f t="shared" si="316"/>
        <v>6.0700436755487637</v>
      </c>
      <c r="K4089" s="219">
        <f>InpC!$F$55*100</f>
        <v>0.15</v>
      </c>
      <c r="L4089" s="219">
        <f>InpC!$F$64*100</f>
        <v>0</v>
      </c>
      <c r="M4089" s="194">
        <f t="shared" si="317"/>
        <v>5.9200436755487633</v>
      </c>
      <c r="N4089" s="194">
        <f t="shared" si="318"/>
        <v>5.9200436755487633</v>
      </c>
    </row>
    <row r="4090" spans="5:14" x14ac:dyDescent="0.25">
      <c r="E4090" s="220">
        <f t="shared" si="319"/>
        <v>48089</v>
      </c>
      <c r="F4090" s="219">
        <f xml:space="preserve"> InpC!$F$28</f>
        <v>4</v>
      </c>
      <c r="G4090" s="217">
        <f t="shared" si="315"/>
        <v>2032</v>
      </c>
      <c r="H4090" s="216">
        <v>5.7729169168464489</v>
      </c>
      <c r="I4090" s="216">
        <v>6.3671704342510793</v>
      </c>
      <c r="J4090" s="194">
        <f t="shared" si="316"/>
        <v>6.0700436755487637</v>
      </c>
      <c r="K4090" s="219">
        <f>InpC!$F$55*100</f>
        <v>0.15</v>
      </c>
      <c r="L4090" s="219">
        <f>InpC!$F$64*100</f>
        <v>0</v>
      </c>
      <c r="M4090" s="194">
        <f t="shared" si="317"/>
        <v>5.9200436755487633</v>
      </c>
      <c r="N4090" s="194">
        <f t="shared" si="318"/>
        <v>5.9200436755487633</v>
      </c>
    </row>
    <row r="4091" spans="5:14" x14ac:dyDescent="0.25">
      <c r="E4091" s="220">
        <f t="shared" si="319"/>
        <v>48092</v>
      </c>
      <c r="F4091" s="219">
        <f xml:space="preserve"> InpC!$F$28</f>
        <v>4</v>
      </c>
      <c r="G4091" s="217">
        <f t="shared" si="315"/>
        <v>2032</v>
      </c>
      <c r="H4091" s="216">
        <v>5.7729169168464489</v>
      </c>
      <c r="I4091" s="216">
        <v>6.3671704342510793</v>
      </c>
      <c r="J4091" s="194">
        <f t="shared" si="316"/>
        <v>6.0700436755487637</v>
      </c>
      <c r="K4091" s="219">
        <f>InpC!$F$55*100</f>
        <v>0.15</v>
      </c>
      <c r="L4091" s="219">
        <f>InpC!$F$64*100</f>
        <v>0</v>
      </c>
      <c r="M4091" s="194">
        <f t="shared" si="317"/>
        <v>5.9200436755487633</v>
      </c>
      <c r="N4091" s="194">
        <f t="shared" si="318"/>
        <v>5.9200436755487633</v>
      </c>
    </row>
    <row r="4092" spans="5:14" x14ac:dyDescent="0.25">
      <c r="E4092" s="220">
        <f t="shared" si="319"/>
        <v>48093</v>
      </c>
      <c r="F4092" s="219">
        <f xml:space="preserve"> InpC!$F$28</f>
        <v>4</v>
      </c>
      <c r="G4092" s="217">
        <f t="shared" si="315"/>
        <v>2032</v>
      </c>
      <c r="H4092" s="216">
        <v>5.7729169168464489</v>
      </c>
      <c r="I4092" s="216">
        <v>6.3671704342510793</v>
      </c>
      <c r="J4092" s="194">
        <f t="shared" si="316"/>
        <v>6.0700436755487637</v>
      </c>
      <c r="K4092" s="219">
        <f>InpC!$F$55*100</f>
        <v>0.15</v>
      </c>
      <c r="L4092" s="219">
        <f>InpC!$F$64*100</f>
        <v>0</v>
      </c>
      <c r="M4092" s="194">
        <f t="shared" si="317"/>
        <v>5.9200436755487633</v>
      </c>
      <c r="N4092" s="194">
        <f t="shared" si="318"/>
        <v>5.9200436755487633</v>
      </c>
    </row>
    <row r="4093" spans="5:14" x14ac:dyDescent="0.25">
      <c r="E4093" s="220">
        <f t="shared" si="319"/>
        <v>48094</v>
      </c>
      <c r="F4093" s="219">
        <f xml:space="preserve"> InpC!$F$28</f>
        <v>4</v>
      </c>
      <c r="G4093" s="217">
        <f t="shared" si="315"/>
        <v>2032</v>
      </c>
      <c r="H4093" s="216">
        <v>5.7729169168464489</v>
      </c>
      <c r="I4093" s="216">
        <v>6.3671704342510793</v>
      </c>
      <c r="J4093" s="194">
        <f t="shared" si="316"/>
        <v>6.0700436755487637</v>
      </c>
      <c r="K4093" s="219">
        <f>InpC!$F$55*100</f>
        <v>0.15</v>
      </c>
      <c r="L4093" s="219">
        <f>InpC!$F$64*100</f>
        <v>0</v>
      </c>
      <c r="M4093" s="194">
        <f t="shared" si="317"/>
        <v>5.9200436755487633</v>
      </c>
      <c r="N4093" s="194">
        <f t="shared" si="318"/>
        <v>5.9200436755487633</v>
      </c>
    </row>
    <row r="4094" spans="5:14" x14ac:dyDescent="0.25">
      <c r="E4094" s="220">
        <f t="shared" si="319"/>
        <v>48095</v>
      </c>
      <c r="F4094" s="219">
        <f xml:space="preserve"> InpC!$F$28</f>
        <v>4</v>
      </c>
      <c r="G4094" s="217">
        <f t="shared" si="315"/>
        <v>2032</v>
      </c>
      <c r="H4094" s="216">
        <v>5.7729169168464489</v>
      </c>
      <c r="I4094" s="216">
        <v>6.3671704342510793</v>
      </c>
      <c r="J4094" s="194">
        <f t="shared" si="316"/>
        <v>6.0700436755487637</v>
      </c>
      <c r="K4094" s="219">
        <f>InpC!$F$55*100</f>
        <v>0.15</v>
      </c>
      <c r="L4094" s="219">
        <f>InpC!$F$64*100</f>
        <v>0</v>
      </c>
      <c r="M4094" s="194">
        <f t="shared" si="317"/>
        <v>5.9200436755487633</v>
      </c>
      <c r="N4094" s="194">
        <f t="shared" si="318"/>
        <v>5.9200436755487633</v>
      </c>
    </row>
    <row r="4095" spans="5:14" x14ac:dyDescent="0.25">
      <c r="E4095" s="220">
        <f t="shared" si="319"/>
        <v>48096</v>
      </c>
      <c r="F4095" s="219">
        <f xml:space="preserve"> InpC!$F$28</f>
        <v>4</v>
      </c>
      <c r="G4095" s="217">
        <f t="shared" si="315"/>
        <v>2032</v>
      </c>
      <c r="H4095" s="216">
        <v>5.7729169168464489</v>
      </c>
      <c r="I4095" s="216">
        <v>6.3671704342510793</v>
      </c>
      <c r="J4095" s="194">
        <f t="shared" si="316"/>
        <v>6.0700436755487637</v>
      </c>
      <c r="K4095" s="219">
        <f>InpC!$F$55*100</f>
        <v>0.15</v>
      </c>
      <c r="L4095" s="219">
        <f>InpC!$F$64*100</f>
        <v>0</v>
      </c>
      <c r="M4095" s="194">
        <f t="shared" si="317"/>
        <v>5.9200436755487633</v>
      </c>
      <c r="N4095" s="194">
        <f t="shared" si="318"/>
        <v>5.9200436755487633</v>
      </c>
    </row>
    <row r="4096" spans="5:14" x14ac:dyDescent="0.25">
      <c r="E4096" s="220">
        <f t="shared" si="319"/>
        <v>48099</v>
      </c>
      <c r="F4096" s="219">
        <f xml:space="preserve"> InpC!$F$28</f>
        <v>4</v>
      </c>
      <c r="G4096" s="217">
        <f t="shared" si="315"/>
        <v>2032</v>
      </c>
      <c r="H4096" s="216">
        <v>5.7729169168464489</v>
      </c>
      <c r="I4096" s="216">
        <v>6.3671704342510793</v>
      </c>
      <c r="J4096" s="194">
        <f t="shared" si="316"/>
        <v>6.0700436755487637</v>
      </c>
      <c r="K4096" s="219">
        <f>InpC!$F$55*100</f>
        <v>0.15</v>
      </c>
      <c r="L4096" s="219">
        <f>InpC!$F$64*100</f>
        <v>0</v>
      </c>
      <c r="M4096" s="194">
        <f t="shared" si="317"/>
        <v>5.9200436755487633</v>
      </c>
      <c r="N4096" s="194">
        <f t="shared" si="318"/>
        <v>5.9200436755487633</v>
      </c>
    </row>
    <row r="4097" spans="5:14" x14ac:dyDescent="0.25">
      <c r="E4097" s="220">
        <f t="shared" si="319"/>
        <v>48100</v>
      </c>
      <c r="F4097" s="219">
        <f xml:space="preserve"> InpC!$F$28</f>
        <v>4</v>
      </c>
      <c r="G4097" s="217">
        <f t="shared" si="315"/>
        <v>2032</v>
      </c>
      <c r="H4097" s="216">
        <v>5.7729169168464489</v>
      </c>
      <c r="I4097" s="216">
        <v>6.3671704342510793</v>
      </c>
      <c r="J4097" s="194">
        <f t="shared" si="316"/>
        <v>6.0700436755487637</v>
      </c>
      <c r="K4097" s="219">
        <f>InpC!$F$55*100</f>
        <v>0.15</v>
      </c>
      <c r="L4097" s="219">
        <f>InpC!$F$64*100</f>
        <v>0</v>
      </c>
      <c r="M4097" s="194">
        <f t="shared" si="317"/>
        <v>5.9200436755487633</v>
      </c>
      <c r="N4097" s="194">
        <f t="shared" si="318"/>
        <v>5.9200436755487633</v>
      </c>
    </row>
    <row r="4098" spans="5:14" x14ac:dyDescent="0.25">
      <c r="E4098" s="220">
        <f t="shared" si="319"/>
        <v>48101</v>
      </c>
      <c r="F4098" s="219">
        <f xml:space="preserve"> InpC!$F$28</f>
        <v>4</v>
      </c>
      <c r="G4098" s="217">
        <f t="shared" si="315"/>
        <v>2032</v>
      </c>
      <c r="H4098" s="216">
        <v>5.7729169168464489</v>
      </c>
      <c r="I4098" s="216">
        <v>6.3671704342510793</v>
      </c>
      <c r="J4098" s="194">
        <f t="shared" si="316"/>
        <v>6.0700436755487637</v>
      </c>
      <c r="K4098" s="219">
        <f>InpC!$F$55*100</f>
        <v>0.15</v>
      </c>
      <c r="L4098" s="219">
        <f>InpC!$F$64*100</f>
        <v>0</v>
      </c>
      <c r="M4098" s="194">
        <f t="shared" si="317"/>
        <v>5.9200436755487633</v>
      </c>
      <c r="N4098" s="194">
        <f t="shared" si="318"/>
        <v>5.9200436755487633</v>
      </c>
    </row>
    <row r="4099" spans="5:14" x14ac:dyDescent="0.25">
      <c r="E4099" s="220">
        <f t="shared" si="319"/>
        <v>48102</v>
      </c>
      <c r="F4099" s="219">
        <f xml:space="preserve"> InpC!$F$28</f>
        <v>4</v>
      </c>
      <c r="G4099" s="217">
        <f t="shared" si="315"/>
        <v>2032</v>
      </c>
      <c r="H4099" s="216">
        <v>5.7729169168464489</v>
      </c>
      <c r="I4099" s="216">
        <v>6.3671704342510793</v>
      </c>
      <c r="J4099" s="194">
        <f t="shared" si="316"/>
        <v>6.0700436755487637</v>
      </c>
      <c r="K4099" s="219">
        <f>InpC!$F$55*100</f>
        <v>0.15</v>
      </c>
      <c r="L4099" s="219">
        <f>InpC!$F$64*100</f>
        <v>0</v>
      </c>
      <c r="M4099" s="194">
        <f t="shared" si="317"/>
        <v>5.9200436755487633</v>
      </c>
      <c r="N4099" s="194">
        <f t="shared" si="318"/>
        <v>5.9200436755487633</v>
      </c>
    </row>
    <row r="4100" spans="5:14" x14ac:dyDescent="0.25">
      <c r="E4100" s="220">
        <f t="shared" si="319"/>
        <v>48103</v>
      </c>
      <c r="F4100" s="219">
        <f xml:space="preserve"> InpC!$F$28</f>
        <v>4</v>
      </c>
      <c r="G4100" s="217">
        <f t="shared" si="315"/>
        <v>2032</v>
      </c>
      <c r="H4100" s="216">
        <v>5.7729169168464489</v>
      </c>
      <c r="I4100" s="216">
        <v>6.3671704342510793</v>
      </c>
      <c r="J4100" s="194">
        <f t="shared" si="316"/>
        <v>6.0700436755487637</v>
      </c>
      <c r="K4100" s="219">
        <f>InpC!$F$55*100</f>
        <v>0.15</v>
      </c>
      <c r="L4100" s="219">
        <f>InpC!$F$64*100</f>
        <v>0</v>
      </c>
      <c r="M4100" s="194">
        <f t="shared" si="317"/>
        <v>5.9200436755487633</v>
      </c>
      <c r="N4100" s="194">
        <f t="shared" si="318"/>
        <v>5.9200436755487633</v>
      </c>
    </row>
    <row r="4101" spans="5:14" x14ac:dyDescent="0.25">
      <c r="E4101" s="220">
        <f t="shared" si="319"/>
        <v>48106</v>
      </c>
      <c r="F4101" s="219">
        <f xml:space="preserve"> InpC!$F$28</f>
        <v>4</v>
      </c>
      <c r="G4101" s="217">
        <f t="shared" si="315"/>
        <v>2032</v>
      </c>
      <c r="H4101" s="216">
        <v>5.7729169168464489</v>
      </c>
      <c r="I4101" s="216">
        <v>6.3671704342510793</v>
      </c>
      <c r="J4101" s="194">
        <f t="shared" si="316"/>
        <v>6.0700436755487637</v>
      </c>
      <c r="K4101" s="219">
        <f>InpC!$F$55*100</f>
        <v>0.15</v>
      </c>
      <c r="L4101" s="219">
        <f>InpC!$F$64*100</f>
        <v>0</v>
      </c>
      <c r="M4101" s="194">
        <f t="shared" si="317"/>
        <v>5.9200436755487633</v>
      </c>
      <c r="N4101" s="194">
        <f t="shared" si="318"/>
        <v>5.9200436755487633</v>
      </c>
    </row>
    <row r="4102" spans="5:14" x14ac:dyDescent="0.25">
      <c r="E4102" s="220">
        <f t="shared" si="319"/>
        <v>48107</v>
      </c>
      <c r="F4102" s="219">
        <f xml:space="preserve"> InpC!$F$28</f>
        <v>4</v>
      </c>
      <c r="G4102" s="217">
        <f t="shared" si="315"/>
        <v>2032</v>
      </c>
      <c r="H4102" s="216">
        <v>5.7729169168464489</v>
      </c>
      <c r="I4102" s="216">
        <v>6.3671704342510793</v>
      </c>
      <c r="J4102" s="194">
        <f t="shared" si="316"/>
        <v>6.0700436755487637</v>
      </c>
      <c r="K4102" s="219">
        <f>InpC!$F$55*100</f>
        <v>0.15</v>
      </c>
      <c r="L4102" s="219">
        <f>InpC!$F$64*100</f>
        <v>0</v>
      </c>
      <c r="M4102" s="194">
        <f t="shared" si="317"/>
        <v>5.9200436755487633</v>
      </c>
      <c r="N4102" s="194">
        <f t="shared" si="318"/>
        <v>5.9200436755487633</v>
      </c>
    </row>
    <row r="4103" spans="5:14" x14ac:dyDescent="0.25">
      <c r="E4103" s="220">
        <f t="shared" si="319"/>
        <v>48108</v>
      </c>
      <c r="F4103" s="219">
        <f xml:space="preserve"> InpC!$F$28</f>
        <v>4</v>
      </c>
      <c r="G4103" s="217">
        <f t="shared" ref="G4103:G4166" si="320">YEAR(E4103) + IF(MONTH(E4103) &gt;= F4103, 1, 0)</f>
        <v>2032</v>
      </c>
      <c r="H4103" s="216">
        <v>5.7729169168464489</v>
      </c>
      <c r="I4103" s="216">
        <v>6.3671704342510793</v>
      </c>
      <c r="J4103" s="194">
        <f t="shared" ref="J4103:J4166" si="321">IFERROR(AVERAGE(H4103:I4103),"")</f>
        <v>6.0700436755487637</v>
      </c>
      <c r="K4103" s="219">
        <f>InpC!$F$55*100</f>
        <v>0.15</v>
      </c>
      <c r="L4103" s="219">
        <f>InpC!$F$64*100</f>
        <v>0</v>
      </c>
      <c r="M4103" s="194">
        <f t="shared" ref="M4103:M4166" si="322" xml:space="preserve"> IFERROR(J4103 - K4103,"")</f>
        <v>5.9200436755487633</v>
      </c>
      <c r="N4103" s="194">
        <f t="shared" ref="N4103:N4166" si="323">IFERROR(J4103-K4103+L4103,"")</f>
        <v>5.9200436755487633</v>
      </c>
    </row>
    <row r="4104" spans="5:14" x14ac:dyDescent="0.25">
      <c r="E4104" s="220">
        <f t="shared" ref="E4104:E4167" si="324">WORKDAY(E4103,1,)</f>
        <v>48109</v>
      </c>
      <c r="F4104" s="219">
        <f xml:space="preserve"> InpC!$F$28</f>
        <v>4</v>
      </c>
      <c r="G4104" s="217">
        <f t="shared" si="320"/>
        <v>2032</v>
      </c>
      <c r="H4104" s="216">
        <v>5.7729169168464489</v>
      </c>
      <c r="I4104" s="216">
        <v>6.3671704342510793</v>
      </c>
      <c r="J4104" s="194">
        <f t="shared" si="321"/>
        <v>6.0700436755487637</v>
      </c>
      <c r="K4104" s="219">
        <f>InpC!$F$55*100</f>
        <v>0.15</v>
      </c>
      <c r="L4104" s="219">
        <f>InpC!$F$64*100</f>
        <v>0</v>
      </c>
      <c r="M4104" s="194">
        <f t="shared" si="322"/>
        <v>5.9200436755487633</v>
      </c>
      <c r="N4104" s="194">
        <f t="shared" si="323"/>
        <v>5.9200436755487633</v>
      </c>
    </row>
    <row r="4105" spans="5:14" x14ac:dyDescent="0.25">
      <c r="E4105" s="220">
        <f t="shared" si="324"/>
        <v>48110</v>
      </c>
      <c r="F4105" s="219">
        <f xml:space="preserve"> InpC!$F$28</f>
        <v>4</v>
      </c>
      <c r="G4105" s="217">
        <f t="shared" si="320"/>
        <v>2032</v>
      </c>
      <c r="H4105" s="216">
        <v>5.7729169168464489</v>
      </c>
      <c r="I4105" s="216">
        <v>6.3671704342510793</v>
      </c>
      <c r="J4105" s="194">
        <f t="shared" si="321"/>
        <v>6.0700436755487637</v>
      </c>
      <c r="K4105" s="219">
        <f>InpC!$F$55*100</f>
        <v>0.15</v>
      </c>
      <c r="L4105" s="219">
        <f>InpC!$F$64*100</f>
        <v>0</v>
      </c>
      <c r="M4105" s="194">
        <f t="shared" si="322"/>
        <v>5.9200436755487633</v>
      </c>
      <c r="N4105" s="194">
        <f t="shared" si="323"/>
        <v>5.9200436755487633</v>
      </c>
    </row>
    <row r="4106" spans="5:14" x14ac:dyDescent="0.25">
      <c r="E4106" s="220">
        <f t="shared" si="324"/>
        <v>48113</v>
      </c>
      <c r="F4106" s="219">
        <f xml:space="preserve"> InpC!$F$28</f>
        <v>4</v>
      </c>
      <c r="G4106" s="217">
        <f t="shared" si="320"/>
        <v>2032</v>
      </c>
      <c r="H4106" s="216">
        <v>5.7729169168464489</v>
      </c>
      <c r="I4106" s="216">
        <v>6.3671704342510793</v>
      </c>
      <c r="J4106" s="194">
        <f t="shared" si="321"/>
        <v>6.0700436755487637</v>
      </c>
      <c r="K4106" s="219">
        <f>InpC!$F$55*100</f>
        <v>0.15</v>
      </c>
      <c r="L4106" s="219">
        <f>InpC!$F$64*100</f>
        <v>0</v>
      </c>
      <c r="M4106" s="194">
        <f t="shared" si="322"/>
        <v>5.9200436755487633</v>
      </c>
      <c r="N4106" s="194">
        <f t="shared" si="323"/>
        <v>5.9200436755487633</v>
      </c>
    </row>
    <row r="4107" spans="5:14" x14ac:dyDescent="0.25">
      <c r="E4107" s="220">
        <f t="shared" si="324"/>
        <v>48114</v>
      </c>
      <c r="F4107" s="219">
        <f xml:space="preserve"> InpC!$F$28</f>
        <v>4</v>
      </c>
      <c r="G4107" s="217">
        <f t="shared" si="320"/>
        <v>2032</v>
      </c>
      <c r="H4107" s="216">
        <v>5.7729169168464489</v>
      </c>
      <c r="I4107" s="216">
        <v>6.3671704342510793</v>
      </c>
      <c r="J4107" s="194">
        <f t="shared" si="321"/>
        <v>6.0700436755487637</v>
      </c>
      <c r="K4107" s="219">
        <f>InpC!$F$55*100</f>
        <v>0.15</v>
      </c>
      <c r="L4107" s="219">
        <f>InpC!$F$64*100</f>
        <v>0</v>
      </c>
      <c r="M4107" s="194">
        <f t="shared" si="322"/>
        <v>5.9200436755487633</v>
      </c>
      <c r="N4107" s="194">
        <f t="shared" si="323"/>
        <v>5.9200436755487633</v>
      </c>
    </row>
    <row r="4108" spans="5:14" x14ac:dyDescent="0.25">
      <c r="E4108" s="220">
        <f t="shared" si="324"/>
        <v>48115</v>
      </c>
      <c r="F4108" s="219">
        <f xml:space="preserve"> InpC!$F$28</f>
        <v>4</v>
      </c>
      <c r="G4108" s="217">
        <f t="shared" si="320"/>
        <v>2032</v>
      </c>
      <c r="H4108" s="216">
        <v>5.7729169168464489</v>
      </c>
      <c r="I4108" s="216">
        <v>6.3671704342510793</v>
      </c>
      <c r="J4108" s="194">
        <f t="shared" si="321"/>
        <v>6.0700436755487637</v>
      </c>
      <c r="K4108" s="219">
        <f>InpC!$F$55*100</f>
        <v>0.15</v>
      </c>
      <c r="L4108" s="219">
        <f>InpC!$F$64*100</f>
        <v>0</v>
      </c>
      <c r="M4108" s="194">
        <f t="shared" si="322"/>
        <v>5.9200436755487633</v>
      </c>
      <c r="N4108" s="194">
        <f t="shared" si="323"/>
        <v>5.9200436755487633</v>
      </c>
    </row>
    <row r="4109" spans="5:14" x14ac:dyDescent="0.25">
      <c r="E4109" s="220">
        <f t="shared" si="324"/>
        <v>48116</v>
      </c>
      <c r="F4109" s="219">
        <f xml:space="preserve"> InpC!$F$28</f>
        <v>4</v>
      </c>
      <c r="G4109" s="217">
        <f t="shared" si="320"/>
        <v>2032</v>
      </c>
      <c r="H4109" s="216">
        <v>5.7729169168464489</v>
      </c>
      <c r="I4109" s="216">
        <v>6.3671704342510793</v>
      </c>
      <c r="J4109" s="194">
        <f t="shared" si="321"/>
        <v>6.0700436755487637</v>
      </c>
      <c r="K4109" s="219">
        <f>InpC!$F$55*100</f>
        <v>0.15</v>
      </c>
      <c r="L4109" s="219">
        <f>InpC!$F$64*100</f>
        <v>0</v>
      </c>
      <c r="M4109" s="194">
        <f t="shared" si="322"/>
        <v>5.9200436755487633</v>
      </c>
      <c r="N4109" s="194">
        <f t="shared" si="323"/>
        <v>5.9200436755487633</v>
      </c>
    </row>
    <row r="4110" spans="5:14" x14ac:dyDescent="0.25">
      <c r="E4110" s="220">
        <f t="shared" si="324"/>
        <v>48117</v>
      </c>
      <c r="F4110" s="219">
        <f xml:space="preserve"> InpC!$F$28</f>
        <v>4</v>
      </c>
      <c r="G4110" s="217">
        <f t="shared" si="320"/>
        <v>2032</v>
      </c>
      <c r="H4110" s="216">
        <v>5.7729169168464489</v>
      </c>
      <c r="I4110" s="216">
        <v>6.3671704342510793</v>
      </c>
      <c r="J4110" s="194">
        <f t="shared" si="321"/>
        <v>6.0700436755487637</v>
      </c>
      <c r="K4110" s="219">
        <f>InpC!$F$55*100</f>
        <v>0.15</v>
      </c>
      <c r="L4110" s="219">
        <f>InpC!$F$64*100</f>
        <v>0</v>
      </c>
      <c r="M4110" s="194">
        <f t="shared" si="322"/>
        <v>5.9200436755487633</v>
      </c>
      <c r="N4110" s="194">
        <f t="shared" si="323"/>
        <v>5.9200436755487633</v>
      </c>
    </row>
    <row r="4111" spans="5:14" x14ac:dyDescent="0.25">
      <c r="E4111" s="220">
        <f t="shared" si="324"/>
        <v>48120</v>
      </c>
      <c r="F4111" s="219">
        <f xml:space="preserve"> InpC!$F$28</f>
        <v>4</v>
      </c>
      <c r="G4111" s="217">
        <f t="shared" si="320"/>
        <v>2032</v>
      </c>
      <c r="H4111" s="216">
        <v>5.7729169168464489</v>
      </c>
      <c r="I4111" s="216">
        <v>6.3671704342510793</v>
      </c>
      <c r="J4111" s="194">
        <f t="shared" si="321"/>
        <v>6.0700436755487637</v>
      </c>
      <c r="K4111" s="219">
        <f>InpC!$F$55*100</f>
        <v>0.15</v>
      </c>
      <c r="L4111" s="219">
        <f>InpC!$F$64*100</f>
        <v>0</v>
      </c>
      <c r="M4111" s="194">
        <f t="shared" si="322"/>
        <v>5.9200436755487633</v>
      </c>
      <c r="N4111" s="194">
        <f t="shared" si="323"/>
        <v>5.9200436755487633</v>
      </c>
    </row>
    <row r="4112" spans="5:14" x14ac:dyDescent="0.25">
      <c r="E4112" s="220">
        <f t="shared" si="324"/>
        <v>48121</v>
      </c>
      <c r="F4112" s="219">
        <f xml:space="preserve"> InpC!$F$28</f>
        <v>4</v>
      </c>
      <c r="G4112" s="217">
        <f t="shared" si="320"/>
        <v>2032</v>
      </c>
      <c r="H4112" s="216">
        <v>5.7729169168464489</v>
      </c>
      <c r="I4112" s="216">
        <v>6.3671704342510793</v>
      </c>
      <c r="J4112" s="194">
        <f t="shared" si="321"/>
        <v>6.0700436755487637</v>
      </c>
      <c r="K4112" s="219">
        <f>InpC!$F$55*100</f>
        <v>0.15</v>
      </c>
      <c r="L4112" s="219">
        <f>InpC!$F$64*100</f>
        <v>0</v>
      </c>
      <c r="M4112" s="194">
        <f t="shared" si="322"/>
        <v>5.9200436755487633</v>
      </c>
      <c r="N4112" s="194">
        <f t="shared" si="323"/>
        <v>5.9200436755487633</v>
      </c>
    </row>
    <row r="4113" spans="5:14" x14ac:dyDescent="0.25">
      <c r="E4113" s="220">
        <f t="shared" si="324"/>
        <v>48122</v>
      </c>
      <c r="F4113" s="219">
        <f xml:space="preserve"> InpC!$F$28</f>
        <v>4</v>
      </c>
      <c r="G4113" s="217">
        <f t="shared" si="320"/>
        <v>2032</v>
      </c>
      <c r="H4113" s="216">
        <v>5.7729169168464489</v>
      </c>
      <c r="I4113" s="216">
        <v>6.3671704342510793</v>
      </c>
      <c r="J4113" s="194">
        <f t="shared" si="321"/>
        <v>6.0700436755487637</v>
      </c>
      <c r="K4113" s="219">
        <f>InpC!$F$55*100</f>
        <v>0.15</v>
      </c>
      <c r="L4113" s="219">
        <f>InpC!$F$64*100</f>
        <v>0</v>
      </c>
      <c r="M4113" s="194">
        <f t="shared" si="322"/>
        <v>5.9200436755487633</v>
      </c>
      <c r="N4113" s="194">
        <f t="shared" si="323"/>
        <v>5.9200436755487633</v>
      </c>
    </row>
    <row r="4114" spans="5:14" x14ac:dyDescent="0.25">
      <c r="E4114" s="220">
        <f t="shared" si="324"/>
        <v>48123</v>
      </c>
      <c r="F4114" s="219">
        <f xml:space="preserve"> InpC!$F$28</f>
        <v>4</v>
      </c>
      <c r="G4114" s="217">
        <f t="shared" si="320"/>
        <v>2032</v>
      </c>
      <c r="H4114" s="216">
        <v>5.7729169168464489</v>
      </c>
      <c r="I4114" s="216">
        <v>6.3671704342510793</v>
      </c>
      <c r="J4114" s="194">
        <f t="shared" si="321"/>
        <v>6.0700436755487637</v>
      </c>
      <c r="K4114" s="219">
        <f>InpC!$F$55*100</f>
        <v>0.15</v>
      </c>
      <c r="L4114" s="219">
        <f>InpC!$F$64*100</f>
        <v>0</v>
      </c>
      <c r="M4114" s="194">
        <f t="shared" si="322"/>
        <v>5.9200436755487633</v>
      </c>
      <c r="N4114" s="194">
        <f t="shared" si="323"/>
        <v>5.9200436755487633</v>
      </c>
    </row>
    <row r="4115" spans="5:14" x14ac:dyDescent="0.25">
      <c r="E4115" s="220">
        <f t="shared" si="324"/>
        <v>48124</v>
      </c>
      <c r="F4115" s="219">
        <f xml:space="preserve"> InpC!$F$28</f>
        <v>4</v>
      </c>
      <c r="G4115" s="217">
        <f t="shared" si="320"/>
        <v>2032</v>
      </c>
      <c r="H4115" s="216">
        <v>5.7729169168464489</v>
      </c>
      <c r="I4115" s="216">
        <v>6.3671704342510793</v>
      </c>
      <c r="J4115" s="194">
        <f t="shared" si="321"/>
        <v>6.0700436755487637</v>
      </c>
      <c r="K4115" s="219">
        <f>InpC!$F$55*100</f>
        <v>0.15</v>
      </c>
      <c r="L4115" s="219">
        <f>InpC!$F$64*100</f>
        <v>0</v>
      </c>
      <c r="M4115" s="194">
        <f t="shared" si="322"/>
        <v>5.9200436755487633</v>
      </c>
      <c r="N4115" s="194">
        <f t="shared" si="323"/>
        <v>5.9200436755487633</v>
      </c>
    </row>
    <row r="4116" spans="5:14" x14ac:dyDescent="0.25">
      <c r="E4116" s="220">
        <f t="shared" si="324"/>
        <v>48127</v>
      </c>
      <c r="F4116" s="219">
        <f xml:space="preserve"> InpC!$F$28</f>
        <v>4</v>
      </c>
      <c r="G4116" s="217">
        <f t="shared" si="320"/>
        <v>2032</v>
      </c>
      <c r="H4116" s="216">
        <v>5.7729169168464489</v>
      </c>
      <c r="I4116" s="216">
        <v>6.3671704342510793</v>
      </c>
      <c r="J4116" s="194">
        <f t="shared" si="321"/>
        <v>6.0700436755487637</v>
      </c>
      <c r="K4116" s="219">
        <f>InpC!$F$55*100</f>
        <v>0.15</v>
      </c>
      <c r="L4116" s="219">
        <f>InpC!$F$64*100</f>
        <v>0</v>
      </c>
      <c r="M4116" s="194">
        <f t="shared" si="322"/>
        <v>5.9200436755487633</v>
      </c>
      <c r="N4116" s="194">
        <f t="shared" si="323"/>
        <v>5.9200436755487633</v>
      </c>
    </row>
    <row r="4117" spans="5:14" x14ac:dyDescent="0.25">
      <c r="E4117" s="220">
        <f t="shared" si="324"/>
        <v>48128</v>
      </c>
      <c r="F4117" s="219">
        <f xml:space="preserve"> InpC!$F$28</f>
        <v>4</v>
      </c>
      <c r="G4117" s="217">
        <f t="shared" si="320"/>
        <v>2032</v>
      </c>
      <c r="H4117" s="216">
        <v>5.7729169168464489</v>
      </c>
      <c r="I4117" s="216">
        <v>6.3671704342510793</v>
      </c>
      <c r="J4117" s="194">
        <f t="shared" si="321"/>
        <v>6.0700436755487637</v>
      </c>
      <c r="K4117" s="219">
        <f>InpC!$F$55*100</f>
        <v>0.15</v>
      </c>
      <c r="L4117" s="219">
        <f>InpC!$F$64*100</f>
        <v>0</v>
      </c>
      <c r="M4117" s="194">
        <f t="shared" si="322"/>
        <v>5.9200436755487633</v>
      </c>
      <c r="N4117" s="194">
        <f t="shared" si="323"/>
        <v>5.9200436755487633</v>
      </c>
    </row>
    <row r="4118" spans="5:14" x14ac:dyDescent="0.25">
      <c r="E4118" s="220">
        <f t="shared" si="324"/>
        <v>48129</v>
      </c>
      <c r="F4118" s="219">
        <f xml:space="preserve"> InpC!$F$28</f>
        <v>4</v>
      </c>
      <c r="G4118" s="217">
        <f t="shared" si="320"/>
        <v>2032</v>
      </c>
      <c r="H4118" s="216">
        <v>5.7729169168464489</v>
      </c>
      <c r="I4118" s="216">
        <v>6.3671704342510793</v>
      </c>
      <c r="J4118" s="194">
        <f t="shared" si="321"/>
        <v>6.0700436755487637</v>
      </c>
      <c r="K4118" s="219">
        <f>InpC!$F$55*100</f>
        <v>0.15</v>
      </c>
      <c r="L4118" s="219">
        <f>InpC!$F$64*100</f>
        <v>0</v>
      </c>
      <c r="M4118" s="194">
        <f t="shared" si="322"/>
        <v>5.9200436755487633</v>
      </c>
      <c r="N4118" s="194">
        <f t="shared" si="323"/>
        <v>5.9200436755487633</v>
      </c>
    </row>
    <row r="4119" spans="5:14" x14ac:dyDescent="0.25">
      <c r="E4119" s="220">
        <f t="shared" si="324"/>
        <v>48130</v>
      </c>
      <c r="F4119" s="219">
        <f xml:space="preserve"> InpC!$F$28</f>
        <v>4</v>
      </c>
      <c r="G4119" s="217">
        <f t="shared" si="320"/>
        <v>2032</v>
      </c>
      <c r="H4119" s="216">
        <v>5.7729169168464489</v>
      </c>
      <c r="I4119" s="216">
        <v>6.3671704342510793</v>
      </c>
      <c r="J4119" s="194">
        <f t="shared" si="321"/>
        <v>6.0700436755487637</v>
      </c>
      <c r="K4119" s="219">
        <f>InpC!$F$55*100</f>
        <v>0.15</v>
      </c>
      <c r="L4119" s="219">
        <f>InpC!$F$64*100</f>
        <v>0</v>
      </c>
      <c r="M4119" s="194">
        <f t="shared" si="322"/>
        <v>5.9200436755487633</v>
      </c>
      <c r="N4119" s="194">
        <f t="shared" si="323"/>
        <v>5.9200436755487633</v>
      </c>
    </row>
    <row r="4120" spans="5:14" x14ac:dyDescent="0.25">
      <c r="E4120" s="220">
        <f t="shared" si="324"/>
        <v>48131</v>
      </c>
      <c r="F4120" s="219">
        <f xml:space="preserve"> InpC!$F$28</f>
        <v>4</v>
      </c>
      <c r="G4120" s="217">
        <f t="shared" si="320"/>
        <v>2032</v>
      </c>
      <c r="H4120" s="216">
        <v>5.7729169168464489</v>
      </c>
      <c r="I4120" s="216">
        <v>6.3671704342510793</v>
      </c>
      <c r="J4120" s="194">
        <f t="shared" si="321"/>
        <v>6.0700436755487637</v>
      </c>
      <c r="K4120" s="219">
        <f>InpC!$F$55*100</f>
        <v>0.15</v>
      </c>
      <c r="L4120" s="219">
        <f>InpC!$F$64*100</f>
        <v>0</v>
      </c>
      <c r="M4120" s="194">
        <f t="shared" si="322"/>
        <v>5.9200436755487633</v>
      </c>
      <c r="N4120" s="194">
        <f t="shared" si="323"/>
        <v>5.9200436755487633</v>
      </c>
    </row>
    <row r="4121" spans="5:14" x14ac:dyDescent="0.25">
      <c r="E4121" s="220">
        <f t="shared" si="324"/>
        <v>48134</v>
      </c>
      <c r="F4121" s="219">
        <f xml:space="preserve"> InpC!$F$28</f>
        <v>4</v>
      </c>
      <c r="G4121" s="217">
        <f t="shared" si="320"/>
        <v>2032</v>
      </c>
      <c r="H4121" s="216">
        <v>5.7729169168464489</v>
      </c>
      <c r="I4121" s="216">
        <v>6.3671704342510793</v>
      </c>
      <c r="J4121" s="194">
        <f t="shared" si="321"/>
        <v>6.0700436755487637</v>
      </c>
      <c r="K4121" s="219">
        <f>InpC!$F$55*100</f>
        <v>0.15</v>
      </c>
      <c r="L4121" s="219">
        <f>InpC!$F$64*100</f>
        <v>0</v>
      </c>
      <c r="M4121" s="194">
        <f t="shared" si="322"/>
        <v>5.9200436755487633</v>
      </c>
      <c r="N4121" s="194">
        <f t="shared" si="323"/>
        <v>5.9200436755487633</v>
      </c>
    </row>
    <row r="4122" spans="5:14" x14ac:dyDescent="0.25">
      <c r="E4122" s="220">
        <f t="shared" si="324"/>
        <v>48135</v>
      </c>
      <c r="F4122" s="219">
        <f xml:space="preserve"> InpC!$F$28</f>
        <v>4</v>
      </c>
      <c r="G4122" s="217">
        <f t="shared" si="320"/>
        <v>2032</v>
      </c>
      <c r="H4122" s="216">
        <v>5.7729169168464489</v>
      </c>
      <c r="I4122" s="216">
        <v>6.3671704342510793</v>
      </c>
      <c r="J4122" s="194">
        <f t="shared" si="321"/>
        <v>6.0700436755487637</v>
      </c>
      <c r="K4122" s="219">
        <f>InpC!$F$55*100</f>
        <v>0.15</v>
      </c>
      <c r="L4122" s="219">
        <f>InpC!$F$64*100</f>
        <v>0</v>
      </c>
      <c r="M4122" s="194">
        <f t="shared" si="322"/>
        <v>5.9200436755487633</v>
      </c>
      <c r="N4122" s="194">
        <f t="shared" si="323"/>
        <v>5.9200436755487633</v>
      </c>
    </row>
    <row r="4123" spans="5:14" x14ac:dyDescent="0.25">
      <c r="E4123" s="220">
        <f t="shared" si="324"/>
        <v>48136</v>
      </c>
      <c r="F4123" s="219">
        <f xml:space="preserve"> InpC!$F$28</f>
        <v>4</v>
      </c>
      <c r="G4123" s="217">
        <f t="shared" si="320"/>
        <v>2032</v>
      </c>
      <c r="H4123" s="216">
        <v>5.7729169168464489</v>
      </c>
      <c r="I4123" s="216">
        <v>6.3671704342510793</v>
      </c>
      <c r="J4123" s="194">
        <f t="shared" si="321"/>
        <v>6.0700436755487637</v>
      </c>
      <c r="K4123" s="219">
        <f>InpC!$F$55*100</f>
        <v>0.15</v>
      </c>
      <c r="L4123" s="219">
        <f>InpC!$F$64*100</f>
        <v>0</v>
      </c>
      <c r="M4123" s="194">
        <f t="shared" si="322"/>
        <v>5.9200436755487633</v>
      </c>
      <c r="N4123" s="194">
        <f t="shared" si="323"/>
        <v>5.9200436755487633</v>
      </c>
    </row>
    <row r="4124" spans="5:14" x14ac:dyDescent="0.25">
      <c r="E4124" s="220">
        <f t="shared" si="324"/>
        <v>48137</v>
      </c>
      <c r="F4124" s="219">
        <f xml:space="preserve"> InpC!$F$28</f>
        <v>4</v>
      </c>
      <c r="G4124" s="217">
        <f t="shared" si="320"/>
        <v>2032</v>
      </c>
      <c r="H4124" s="216">
        <v>5.7729169168464489</v>
      </c>
      <c r="I4124" s="216">
        <v>6.3671704342510793</v>
      </c>
      <c r="J4124" s="194">
        <f t="shared" si="321"/>
        <v>6.0700436755487637</v>
      </c>
      <c r="K4124" s="219">
        <f>InpC!$F$55*100</f>
        <v>0.15</v>
      </c>
      <c r="L4124" s="219">
        <f>InpC!$F$64*100</f>
        <v>0</v>
      </c>
      <c r="M4124" s="194">
        <f t="shared" si="322"/>
        <v>5.9200436755487633</v>
      </c>
      <c r="N4124" s="194">
        <f t="shared" si="323"/>
        <v>5.9200436755487633</v>
      </c>
    </row>
    <row r="4125" spans="5:14" x14ac:dyDescent="0.25">
      <c r="E4125" s="220">
        <f t="shared" si="324"/>
        <v>48138</v>
      </c>
      <c r="F4125" s="219">
        <f xml:space="preserve"> InpC!$F$28</f>
        <v>4</v>
      </c>
      <c r="G4125" s="217">
        <f t="shared" si="320"/>
        <v>2032</v>
      </c>
      <c r="H4125" s="216">
        <v>5.7729169168464489</v>
      </c>
      <c r="I4125" s="216">
        <v>6.3671704342510793</v>
      </c>
      <c r="J4125" s="194">
        <f t="shared" si="321"/>
        <v>6.0700436755487637</v>
      </c>
      <c r="K4125" s="219">
        <f>InpC!$F$55*100</f>
        <v>0.15</v>
      </c>
      <c r="L4125" s="219">
        <f>InpC!$F$64*100</f>
        <v>0</v>
      </c>
      <c r="M4125" s="194">
        <f t="shared" si="322"/>
        <v>5.9200436755487633</v>
      </c>
      <c r="N4125" s="194">
        <f t="shared" si="323"/>
        <v>5.9200436755487633</v>
      </c>
    </row>
    <row r="4126" spans="5:14" x14ac:dyDescent="0.25">
      <c r="E4126" s="220">
        <f t="shared" si="324"/>
        <v>48141</v>
      </c>
      <c r="F4126" s="219">
        <f xml:space="preserve"> InpC!$F$28</f>
        <v>4</v>
      </c>
      <c r="G4126" s="217">
        <f t="shared" si="320"/>
        <v>2032</v>
      </c>
      <c r="H4126" s="216">
        <v>5.7729169168464489</v>
      </c>
      <c r="I4126" s="216">
        <v>6.3671704342510793</v>
      </c>
      <c r="J4126" s="194">
        <f t="shared" si="321"/>
        <v>6.0700436755487637</v>
      </c>
      <c r="K4126" s="219">
        <f>InpC!$F$55*100</f>
        <v>0.15</v>
      </c>
      <c r="L4126" s="219">
        <f>InpC!$F$64*100</f>
        <v>0</v>
      </c>
      <c r="M4126" s="194">
        <f t="shared" si="322"/>
        <v>5.9200436755487633</v>
      </c>
      <c r="N4126" s="194">
        <f t="shared" si="323"/>
        <v>5.9200436755487633</v>
      </c>
    </row>
    <row r="4127" spans="5:14" x14ac:dyDescent="0.25">
      <c r="E4127" s="220">
        <f t="shared" si="324"/>
        <v>48142</v>
      </c>
      <c r="F4127" s="219">
        <f xml:space="preserve"> InpC!$F$28</f>
        <v>4</v>
      </c>
      <c r="G4127" s="217">
        <f t="shared" si="320"/>
        <v>2032</v>
      </c>
      <c r="H4127" s="216">
        <v>5.7729169168464489</v>
      </c>
      <c r="I4127" s="216">
        <v>6.3671704342510793</v>
      </c>
      <c r="J4127" s="194">
        <f t="shared" si="321"/>
        <v>6.0700436755487637</v>
      </c>
      <c r="K4127" s="219">
        <f>InpC!$F$55*100</f>
        <v>0.15</v>
      </c>
      <c r="L4127" s="219">
        <f>InpC!$F$64*100</f>
        <v>0</v>
      </c>
      <c r="M4127" s="194">
        <f t="shared" si="322"/>
        <v>5.9200436755487633</v>
      </c>
      <c r="N4127" s="194">
        <f t="shared" si="323"/>
        <v>5.9200436755487633</v>
      </c>
    </row>
    <row r="4128" spans="5:14" x14ac:dyDescent="0.25">
      <c r="E4128" s="220">
        <f t="shared" si="324"/>
        <v>48143</v>
      </c>
      <c r="F4128" s="219">
        <f xml:space="preserve"> InpC!$F$28</f>
        <v>4</v>
      </c>
      <c r="G4128" s="217">
        <f t="shared" si="320"/>
        <v>2032</v>
      </c>
      <c r="H4128" s="216">
        <v>5.7729169168464489</v>
      </c>
      <c r="I4128" s="216">
        <v>6.3671704342510793</v>
      </c>
      <c r="J4128" s="194">
        <f t="shared" si="321"/>
        <v>6.0700436755487637</v>
      </c>
      <c r="K4128" s="219">
        <f>InpC!$F$55*100</f>
        <v>0.15</v>
      </c>
      <c r="L4128" s="219">
        <f>InpC!$F$64*100</f>
        <v>0</v>
      </c>
      <c r="M4128" s="194">
        <f t="shared" si="322"/>
        <v>5.9200436755487633</v>
      </c>
      <c r="N4128" s="194">
        <f t="shared" si="323"/>
        <v>5.9200436755487633</v>
      </c>
    </row>
    <row r="4129" spans="5:14" x14ac:dyDescent="0.25">
      <c r="E4129" s="220">
        <f t="shared" si="324"/>
        <v>48144</v>
      </c>
      <c r="F4129" s="219">
        <f xml:space="preserve"> InpC!$F$28</f>
        <v>4</v>
      </c>
      <c r="G4129" s="217">
        <f t="shared" si="320"/>
        <v>2032</v>
      </c>
      <c r="H4129" s="216">
        <v>5.7729169168464489</v>
      </c>
      <c r="I4129" s="216">
        <v>6.3671704342510793</v>
      </c>
      <c r="J4129" s="194">
        <f t="shared" si="321"/>
        <v>6.0700436755487637</v>
      </c>
      <c r="K4129" s="219">
        <f>InpC!$F$55*100</f>
        <v>0.15</v>
      </c>
      <c r="L4129" s="219">
        <f>InpC!$F$64*100</f>
        <v>0</v>
      </c>
      <c r="M4129" s="194">
        <f t="shared" si="322"/>
        <v>5.9200436755487633</v>
      </c>
      <c r="N4129" s="194">
        <f t="shared" si="323"/>
        <v>5.9200436755487633</v>
      </c>
    </row>
    <row r="4130" spans="5:14" x14ac:dyDescent="0.25">
      <c r="E4130" s="220">
        <f t="shared" si="324"/>
        <v>48145</v>
      </c>
      <c r="F4130" s="219">
        <f xml:space="preserve"> InpC!$F$28</f>
        <v>4</v>
      </c>
      <c r="G4130" s="217">
        <f t="shared" si="320"/>
        <v>2032</v>
      </c>
      <c r="H4130" s="216">
        <v>5.7729169168464489</v>
      </c>
      <c r="I4130" s="216">
        <v>6.3671704342510793</v>
      </c>
      <c r="J4130" s="194">
        <f t="shared" si="321"/>
        <v>6.0700436755487637</v>
      </c>
      <c r="K4130" s="219">
        <f>InpC!$F$55*100</f>
        <v>0.15</v>
      </c>
      <c r="L4130" s="219">
        <f>InpC!$F$64*100</f>
        <v>0</v>
      </c>
      <c r="M4130" s="194">
        <f t="shared" si="322"/>
        <v>5.9200436755487633</v>
      </c>
      <c r="N4130" s="194">
        <f t="shared" si="323"/>
        <v>5.9200436755487633</v>
      </c>
    </row>
    <row r="4131" spans="5:14" x14ac:dyDescent="0.25">
      <c r="E4131" s="220">
        <f t="shared" si="324"/>
        <v>48148</v>
      </c>
      <c r="F4131" s="219">
        <f xml:space="preserve"> InpC!$F$28</f>
        <v>4</v>
      </c>
      <c r="G4131" s="217">
        <f t="shared" si="320"/>
        <v>2032</v>
      </c>
      <c r="H4131" s="216">
        <v>5.7729169168464489</v>
      </c>
      <c r="I4131" s="216">
        <v>6.3671704342510793</v>
      </c>
      <c r="J4131" s="194">
        <f t="shared" si="321"/>
        <v>6.0700436755487637</v>
      </c>
      <c r="K4131" s="219">
        <f>InpC!$F$55*100</f>
        <v>0.15</v>
      </c>
      <c r="L4131" s="219">
        <f>InpC!$F$64*100</f>
        <v>0</v>
      </c>
      <c r="M4131" s="194">
        <f t="shared" si="322"/>
        <v>5.9200436755487633</v>
      </c>
      <c r="N4131" s="194">
        <f t="shared" si="323"/>
        <v>5.9200436755487633</v>
      </c>
    </row>
    <row r="4132" spans="5:14" x14ac:dyDescent="0.25">
      <c r="E4132" s="220">
        <f t="shared" si="324"/>
        <v>48149</v>
      </c>
      <c r="F4132" s="219">
        <f xml:space="preserve"> InpC!$F$28</f>
        <v>4</v>
      </c>
      <c r="G4132" s="217">
        <f t="shared" si="320"/>
        <v>2032</v>
      </c>
      <c r="H4132" s="216">
        <v>5.7729169168464489</v>
      </c>
      <c r="I4132" s="216">
        <v>6.3671704342510793</v>
      </c>
      <c r="J4132" s="194">
        <f t="shared" si="321"/>
        <v>6.0700436755487637</v>
      </c>
      <c r="K4132" s="219">
        <f>InpC!$F$55*100</f>
        <v>0.15</v>
      </c>
      <c r="L4132" s="219">
        <f>InpC!$F$64*100</f>
        <v>0</v>
      </c>
      <c r="M4132" s="194">
        <f t="shared" si="322"/>
        <v>5.9200436755487633</v>
      </c>
      <c r="N4132" s="194">
        <f t="shared" si="323"/>
        <v>5.9200436755487633</v>
      </c>
    </row>
    <row r="4133" spans="5:14" x14ac:dyDescent="0.25">
      <c r="E4133" s="220">
        <f t="shared" si="324"/>
        <v>48150</v>
      </c>
      <c r="F4133" s="219">
        <f xml:space="preserve"> InpC!$F$28</f>
        <v>4</v>
      </c>
      <c r="G4133" s="217">
        <f t="shared" si="320"/>
        <v>2032</v>
      </c>
      <c r="H4133" s="216">
        <v>5.7729169168464489</v>
      </c>
      <c r="I4133" s="216">
        <v>6.3671704342510793</v>
      </c>
      <c r="J4133" s="194">
        <f t="shared" si="321"/>
        <v>6.0700436755487637</v>
      </c>
      <c r="K4133" s="219">
        <f>InpC!$F$55*100</f>
        <v>0.15</v>
      </c>
      <c r="L4133" s="219">
        <f>InpC!$F$64*100</f>
        <v>0</v>
      </c>
      <c r="M4133" s="194">
        <f t="shared" si="322"/>
        <v>5.9200436755487633</v>
      </c>
      <c r="N4133" s="194">
        <f t="shared" si="323"/>
        <v>5.9200436755487633</v>
      </c>
    </row>
    <row r="4134" spans="5:14" x14ac:dyDescent="0.25">
      <c r="E4134" s="220">
        <f t="shared" si="324"/>
        <v>48151</v>
      </c>
      <c r="F4134" s="219">
        <f xml:space="preserve"> InpC!$F$28</f>
        <v>4</v>
      </c>
      <c r="G4134" s="217">
        <f t="shared" si="320"/>
        <v>2032</v>
      </c>
      <c r="H4134" s="216">
        <v>5.7729169168464489</v>
      </c>
      <c r="I4134" s="216">
        <v>6.3671704342510793</v>
      </c>
      <c r="J4134" s="194">
        <f t="shared" si="321"/>
        <v>6.0700436755487637</v>
      </c>
      <c r="K4134" s="219">
        <f>InpC!$F$55*100</f>
        <v>0.15</v>
      </c>
      <c r="L4134" s="219">
        <f>InpC!$F$64*100</f>
        <v>0</v>
      </c>
      <c r="M4134" s="194">
        <f t="shared" si="322"/>
        <v>5.9200436755487633</v>
      </c>
      <c r="N4134" s="194">
        <f t="shared" si="323"/>
        <v>5.9200436755487633</v>
      </c>
    </row>
    <row r="4135" spans="5:14" x14ac:dyDescent="0.25">
      <c r="E4135" s="220">
        <f t="shared" si="324"/>
        <v>48152</v>
      </c>
      <c r="F4135" s="219">
        <f xml:space="preserve"> InpC!$F$28</f>
        <v>4</v>
      </c>
      <c r="G4135" s="217">
        <f t="shared" si="320"/>
        <v>2032</v>
      </c>
      <c r="H4135" s="216">
        <v>5.7729169168464489</v>
      </c>
      <c r="I4135" s="216">
        <v>6.3671704342510793</v>
      </c>
      <c r="J4135" s="194">
        <f t="shared" si="321"/>
        <v>6.0700436755487637</v>
      </c>
      <c r="K4135" s="219">
        <f>InpC!$F$55*100</f>
        <v>0.15</v>
      </c>
      <c r="L4135" s="219">
        <f>InpC!$F$64*100</f>
        <v>0</v>
      </c>
      <c r="M4135" s="194">
        <f t="shared" si="322"/>
        <v>5.9200436755487633</v>
      </c>
      <c r="N4135" s="194">
        <f t="shared" si="323"/>
        <v>5.9200436755487633</v>
      </c>
    </row>
    <row r="4136" spans="5:14" x14ac:dyDescent="0.25">
      <c r="E4136" s="220">
        <f t="shared" si="324"/>
        <v>48155</v>
      </c>
      <c r="F4136" s="219">
        <f xml:space="preserve"> InpC!$F$28</f>
        <v>4</v>
      </c>
      <c r="G4136" s="217">
        <f t="shared" si="320"/>
        <v>2032</v>
      </c>
      <c r="H4136" s="216">
        <v>5.7729169168464489</v>
      </c>
      <c r="I4136" s="216">
        <v>6.3671704342510793</v>
      </c>
      <c r="J4136" s="194">
        <f t="shared" si="321"/>
        <v>6.0700436755487637</v>
      </c>
      <c r="K4136" s="219">
        <f>InpC!$F$55*100</f>
        <v>0.15</v>
      </c>
      <c r="L4136" s="219">
        <f>InpC!$F$64*100</f>
        <v>0</v>
      </c>
      <c r="M4136" s="194">
        <f t="shared" si="322"/>
        <v>5.9200436755487633</v>
      </c>
      <c r="N4136" s="194">
        <f t="shared" si="323"/>
        <v>5.9200436755487633</v>
      </c>
    </row>
    <row r="4137" spans="5:14" x14ac:dyDescent="0.25">
      <c r="E4137" s="220">
        <f t="shared" si="324"/>
        <v>48156</v>
      </c>
      <c r="F4137" s="219">
        <f xml:space="preserve"> InpC!$F$28</f>
        <v>4</v>
      </c>
      <c r="G4137" s="217">
        <f t="shared" si="320"/>
        <v>2032</v>
      </c>
      <c r="H4137" s="216">
        <v>5.7729169168464489</v>
      </c>
      <c r="I4137" s="216">
        <v>6.3671704342510793</v>
      </c>
      <c r="J4137" s="194">
        <f t="shared" si="321"/>
        <v>6.0700436755487637</v>
      </c>
      <c r="K4137" s="219">
        <f>InpC!$F$55*100</f>
        <v>0.15</v>
      </c>
      <c r="L4137" s="219">
        <f>InpC!$F$64*100</f>
        <v>0</v>
      </c>
      <c r="M4137" s="194">
        <f t="shared" si="322"/>
        <v>5.9200436755487633</v>
      </c>
      <c r="N4137" s="194">
        <f t="shared" si="323"/>
        <v>5.9200436755487633</v>
      </c>
    </row>
    <row r="4138" spans="5:14" x14ac:dyDescent="0.25">
      <c r="E4138" s="220">
        <f t="shared" si="324"/>
        <v>48157</v>
      </c>
      <c r="F4138" s="219">
        <f xml:space="preserve"> InpC!$F$28</f>
        <v>4</v>
      </c>
      <c r="G4138" s="217">
        <f t="shared" si="320"/>
        <v>2032</v>
      </c>
      <c r="H4138" s="216">
        <v>5.7729169168464489</v>
      </c>
      <c r="I4138" s="216">
        <v>6.3671704342510793</v>
      </c>
      <c r="J4138" s="194">
        <f t="shared" si="321"/>
        <v>6.0700436755487637</v>
      </c>
      <c r="K4138" s="219">
        <f>InpC!$F$55*100</f>
        <v>0.15</v>
      </c>
      <c r="L4138" s="219">
        <f>InpC!$F$64*100</f>
        <v>0</v>
      </c>
      <c r="M4138" s="194">
        <f t="shared" si="322"/>
        <v>5.9200436755487633</v>
      </c>
      <c r="N4138" s="194">
        <f t="shared" si="323"/>
        <v>5.9200436755487633</v>
      </c>
    </row>
    <row r="4139" spans="5:14" x14ac:dyDescent="0.25">
      <c r="E4139" s="220">
        <f t="shared" si="324"/>
        <v>48158</v>
      </c>
      <c r="F4139" s="219">
        <f xml:space="preserve"> InpC!$F$28</f>
        <v>4</v>
      </c>
      <c r="G4139" s="217">
        <f t="shared" si="320"/>
        <v>2032</v>
      </c>
      <c r="H4139" s="216">
        <v>5.7729169168464489</v>
      </c>
      <c r="I4139" s="216">
        <v>6.3671704342510793</v>
      </c>
      <c r="J4139" s="194">
        <f t="shared" si="321"/>
        <v>6.0700436755487637</v>
      </c>
      <c r="K4139" s="219">
        <f>InpC!$F$55*100</f>
        <v>0.15</v>
      </c>
      <c r="L4139" s="219">
        <f>InpC!$F$64*100</f>
        <v>0</v>
      </c>
      <c r="M4139" s="194">
        <f t="shared" si="322"/>
        <v>5.9200436755487633</v>
      </c>
      <c r="N4139" s="194">
        <f t="shared" si="323"/>
        <v>5.9200436755487633</v>
      </c>
    </row>
    <row r="4140" spans="5:14" x14ac:dyDescent="0.25">
      <c r="E4140" s="220">
        <f t="shared" si="324"/>
        <v>48159</v>
      </c>
      <c r="F4140" s="219">
        <f xml:space="preserve"> InpC!$F$28</f>
        <v>4</v>
      </c>
      <c r="G4140" s="217">
        <f t="shared" si="320"/>
        <v>2032</v>
      </c>
      <c r="H4140" s="216">
        <v>5.7729169168464489</v>
      </c>
      <c r="I4140" s="216">
        <v>6.3671704342510793</v>
      </c>
      <c r="J4140" s="194">
        <f t="shared" si="321"/>
        <v>6.0700436755487637</v>
      </c>
      <c r="K4140" s="219">
        <f>InpC!$F$55*100</f>
        <v>0.15</v>
      </c>
      <c r="L4140" s="219">
        <f>InpC!$F$64*100</f>
        <v>0</v>
      </c>
      <c r="M4140" s="194">
        <f t="shared" si="322"/>
        <v>5.9200436755487633</v>
      </c>
      <c r="N4140" s="194">
        <f t="shared" si="323"/>
        <v>5.9200436755487633</v>
      </c>
    </row>
    <row r="4141" spans="5:14" x14ac:dyDescent="0.25">
      <c r="E4141" s="220">
        <f t="shared" si="324"/>
        <v>48162</v>
      </c>
      <c r="F4141" s="219">
        <f xml:space="preserve"> InpC!$F$28</f>
        <v>4</v>
      </c>
      <c r="G4141" s="217">
        <f t="shared" si="320"/>
        <v>2032</v>
      </c>
      <c r="H4141" s="216">
        <v>5.7729169168464489</v>
      </c>
      <c r="I4141" s="216">
        <v>6.3671704342510793</v>
      </c>
      <c r="J4141" s="194">
        <f t="shared" si="321"/>
        <v>6.0700436755487637</v>
      </c>
      <c r="K4141" s="219">
        <f>InpC!$F$55*100</f>
        <v>0.15</v>
      </c>
      <c r="L4141" s="219">
        <f>InpC!$F$64*100</f>
        <v>0</v>
      </c>
      <c r="M4141" s="194">
        <f t="shared" si="322"/>
        <v>5.9200436755487633</v>
      </c>
      <c r="N4141" s="194">
        <f t="shared" si="323"/>
        <v>5.9200436755487633</v>
      </c>
    </row>
    <row r="4142" spans="5:14" x14ac:dyDescent="0.25">
      <c r="E4142" s="220">
        <f t="shared" si="324"/>
        <v>48163</v>
      </c>
      <c r="F4142" s="219">
        <f xml:space="preserve"> InpC!$F$28</f>
        <v>4</v>
      </c>
      <c r="G4142" s="217">
        <f t="shared" si="320"/>
        <v>2032</v>
      </c>
      <c r="H4142" s="216">
        <v>5.7729169168464489</v>
      </c>
      <c r="I4142" s="216">
        <v>6.3671704342510793</v>
      </c>
      <c r="J4142" s="194">
        <f t="shared" si="321"/>
        <v>6.0700436755487637</v>
      </c>
      <c r="K4142" s="219">
        <f>InpC!$F$55*100</f>
        <v>0.15</v>
      </c>
      <c r="L4142" s="219">
        <f>InpC!$F$64*100</f>
        <v>0</v>
      </c>
      <c r="M4142" s="194">
        <f t="shared" si="322"/>
        <v>5.9200436755487633</v>
      </c>
      <c r="N4142" s="194">
        <f t="shared" si="323"/>
        <v>5.9200436755487633</v>
      </c>
    </row>
    <row r="4143" spans="5:14" x14ac:dyDescent="0.25">
      <c r="E4143" s="220">
        <f t="shared" si="324"/>
        <v>48164</v>
      </c>
      <c r="F4143" s="219">
        <f xml:space="preserve"> InpC!$F$28</f>
        <v>4</v>
      </c>
      <c r="G4143" s="217">
        <f t="shared" si="320"/>
        <v>2032</v>
      </c>
      <c r="H4143" s="216">
        <v>5.7729169168464489</v>
      </c>
      <c r="I4143" s="216">
        <v>6.3671704342510793</v>
      </c>
      <c r="J4143" s="194">
        <f t="shared" si="321"/>
        <v>6.0700436755487637</v>
      </c>
      <c r="K4143" s="219">
        <f>InpC!$F$55*100</f>
        <v>0.15</v>
      </c>
      <c r="L4143" s="219">
        <f>InpC!$F$64*100</f>
        <v>0</v>
      </c>
      <c r="M4143" s="194">
        <f t="shared" si="322"/>
        <v>5.9200436755487633</v>
      </c>
      <c r="N4143" s="194">
        <f t="shared" si="323"/>
        <v>5.9200436755487633</v>
      </c>
    </row>
    <row r="4144" spans="5:14" x14ac:dyDescent="0.25">
      <c r="E4144" s="220">
        <f t="shared" si="324"/>
        <v>48165</v>
      </c>
      <c r="F4144" s="219">
        <f xml:space="preserve"> InpC!$F$28</f>
        <v>4</v>
      </c>
      <c r="G4144" s="217">
        <f t="shared" si="320"/>
        <v>2032</v>
      </c>
      <c r="H4144" s="216">
        <v>5.7729169168464489</v>
      </c>
      <c r="I4144" s="216">
        <v>6.3671704342510793</v>
      </c>
      <c r="J4144" s="194">
        <f t="shared" si="321"/>
        <v>6.0700436755487637</v>
      </c>
      <c r="K4144" s="219">
        <f>InpC!$F$55*100</f>
        <v>0.15</v>
      </c>
      <c r="L4144" s="219">
        <f>InpC!$F$64*100</f>
        <v>0</v>
      </c>
      <c r="M4144" s="194">
        <f t="shared" si="322"/>
        <v>5.9200436755487633</v>
      </c>
      <c r="N4144" s="194">
        <f t="shared" si="323"/>
        <v>5.9200436755487633</v>
      </c>
    </row>
    <row r="4145" spans="5:14" x14ac:dyDescent="0.25">
      <c r="E4145" s="220">
        <f t="shared" si="324"/>
        <v>48166</v>
      </c>
      <c r="F4145" s="219">
        <f xml:space="preserve"> InpC!$F$28</f>
        <v>4</v>
      </c>
      <c r="G4145" s="217">
        <f t="shared" si="320"/>
        <v>2032</v>
      </c>
      <c r="H4145" s="216">
        <v>5.7729169168464489</v>
      </c>
      <c r="I4145" s="216">
        <v>6.3671704342510793</v>
      </c>
      <c r="J4145" s="194">
        <f t="shared" si="321"/>
        <v>6.0700436755487637</v>
      </c>
      <c r="K4145" s="219">
        <f>InpC!$F$55*100</f>
        <v>0.15</v>
      </c>
      <c r="L4145" s="219">
        <f>InpC!$F$64*100</f>
        <v>0</v>
      </c>
      <c r="M4145" s="194">
        <f t="shared" si="322"/>
        <v>5.9200436755487633</v>
      </c>
      <c r="N4145" s="194">
        <f t="shared" si="323"/>
        <v>5.9200436755487633</v>
      </c>
    </row>
    <row r="4146" spans="5:14" x14ac:dyDescent="0.25">
      <c r="E4146" s="220">
        <f t="shared" si="324"/>
        <v>48169</v>
      </c>
      <c r="F4146" s="219">
        <f xml:space="preserve"> InpC!$F$28</f>
        <v>4</v>
      </c>
      <c r="G4146" s="217">
        <f t="shared" si="320"/>
        <v>2032</v>
      </c>
      <c r="H4146" s="216">
        <v>5.7729169168464489</v>
      </c>
      <c r="I4146" s="216">
        <v>6.3671704342510793</v>
      </c>
      <c r="J4146" s="194">
        <f t="shared" si="321"/>
        <v>6.0700436755487637</v>
      </c>
      <c r="K4146" s="219">
        <f>InpC!$F$55*100</f>
        <v>0.15</v>
      </c>
      <c r="L4146" s="219">
        <f>InpC!$F$64*100</f>
        <v>0</v>
      </c>
      <c r="M4146" s="194">
        <f t="shared" si="322"/>
        <v>5.9200436755487633</v>
      </c>
      <c r="N4146" s="194">
        <f t="shared" si="323"/>
        <v>5.9200436755487633</v>
      </c>
    </row>
    <row r="4147" spans="5:14" x14ac:dyDescent="0.25">
      <c r="E4147" s="220">
        <f t="shared" si="324"/>
        <v>48170</v>
      </c>
      <c r="F4147" s="219">
        <f xml:space="preserve"> InpC!$F$28</f>
        <v>4</v>
      </c>
      <c r="G4147" s="217">
        <f t="shared" si="320"/>
        <v>2032</v>
      </c>
      <c r="H4147" s="216">
        <v>5.7729169168464489</v>
      </c>
      <c r="I4147" s="216">
        <v>6.3671704342510793</v>
      </c>
      <c r="J4147" s="194">
        <f t="shared" si="321"/>
        <v>6.0700436755487637</v>
      </c>
      <c r="K4147" s="219">
        <f>InpC!$F$55*100</f>
        <v>0.15</v>
      </c>
      <c r="L4147" s="219">
        <f>InpC!$F$64*100</f>
        <v>0</v>
      </c>
      <c r="M4147" s="194">
        <f t="shared" si="322"/>
        <v>5.9200436755487633</v>
      </c>
      <c r="N4147" s="194">
        <f t="shared" si="323"/>
        <v>5.9200436755487633</v>
      </c>
    </row>
    <row r="4148" spans="5:14" x14ac:dyDescent="0.25">
      <c r="E4148" s="220">
        <f t="shared" si="324"/>
        <v>48171</v>
      </c>
      <c r="F4148" s="219">
        <f xml:space="preserve"> InpC!$F$28</f>
        <v>4</v>
      </c>
      <c r="G4148" s="217">
        <f t="shared" si="320"/>
        <v>2032</v>
      </c>
      <c r="H4148" s="216">
        <v>5.7729169168464489</v>
      </c>
      <c r="I4148" s="216">
        <v>6.3671704342510793</v>
      </c>
      <c r="J4148" s="194">
        <f t="shared" si="321"/>
        <v>6.0700436755487637</v>
      </c>
      <c r="K4148" s="219">
        <f>InpC!$F$55*100</f>
        <v>0.15</v>
      </c>
      <c r="L4148" s="219">
        <f>InpC!$F$64*100</f>
        <v>0</v>
      </c>
      <c r="M4148" s="194">
        <f t="shared" si="322"/>
        <v>5.9200436755487633</v>
      </c>
      <c r="N4148" s="194">
        <f t="shared" si="323"/>
        <v>5.9200436755487633</v>
      </c>
    </row>
    <row r="4149" spans="5:14" x14ac:dyDescent="0.25">
      <c r="E4149" s="220">
        <f t="shared" si="324"/>
        <v>48172</v>
      </c>
      <c r="F4149" s="219">
        <f xml:space="preserve"> InpC!$F$28</f>
        <v>4</v>
      </c>
      <c r="G4149" s="217">
        <f t="shared" si="320"/>
        <v>2032</v>
      </c>
      <c r="H4149" s="216">
        <v>5.7729169168464489</v>
      </c>
      <c r="I4149" s="216">
        <v>6.3671704342510793</v>
      </c>
      <c r="J4149" s="194">
        <f t="shared" si="321"/>
        <v>6.0700436755487637</v>
      </c>
      <c r="K4149" s="219">
        <f>InpC!$F$55*100</f>
        <v>0.15</v>
      </c>
      <c r="L4149" s="219">
        <f>InpC!$F$64*100</f>
        <v>0</v>
      </c>
      <c r="M4149" s="194">
        <f t="shared" si="322"/>
        <v>5.9200436755487633</v>
      </c>
      <c r="N4149" s="194">
        <f t="shared" si="323"/>
        <v>5.9200436755487633</v>
      </c>
    </row>
    <row r="4150" spans="5:14" x14ac:dyDescent="0.25">
      <c r="E4150" s="220">
        <f t="shared" si="324"/>
        <v>48173</v>
      </c>
      <c r="F4150" s="219">
        <f xml:space="preserve"> InpC!$F$28</f>
        <v>4</v>
      </c>
      <c r="G4150" s="217">
        <f t="shared" si="320"/>
        <v>2032</v>
      </c>
      <c r="H4150" s="216">
        <v>5.7729169168464489</v>
      </c>
      <c r="I4150" s="216">
        <v>6.3671704342510793</v>
      </c>
      <c r="J4150" s="194">
        <f t="shared" si="321"/>
        <v>6.0700436755487637</v>
      </c>
      <c r="K4150" s="219">
        <f>InpC!$F$55*100</f>
        <v>0.15</v>
      </c>
      <c r="L4150" s="219">
        <f>InpC!$F$64*100</f>
        <v>0</v>
      </c>
      <c r="M4150" s="194">
        <f t="shared" si="322"/>
        <v>5.9200436755487633</v>
      </c>
      <c r="N4150" s="194">
        <f t="shared" si="323"/>
        <v>5.9200436755487633</v>
      </c>
    </row>
    <row r="4151" spans="5:14" x14ac:dyDescent="0.25">
      <c r="E4151" s="220">
        <f t="shared" si="324"/>
        <v>48176</v>
      </c>
      <c r="F4151" s="219">
        <f xml:space="preserve"> InpC!$F$28</f>
        <v>4</v>
      </c>
      <c r="G4151" s="217">
        <f t="shared" si="320"/>
        <v>2032</v>
      </c>
      <c r="H4151" s="216">
        <v>5.7729169168464489</v>
      </c>
      <c r="I4151" s="216">
        <v>6.3671704342510793</v>
      </c>
      <c r="J4151" s="194">
        <f t="shared" si="321"/>
        <v>6.0700436755487637</v>
      </c>
      <c r="K4151" s="219">
        <f>InpC!$F$55*100</f>
        <v>0.15</v>
      </c>
      <c r="L4151" s="219">
        <f>InpC!$F$64*100</f>
        <v>0</v>
      </c>
      <c r="M4151" s="194">
        <f t="shared" si="322"/>
        <v>5.9200436755487633</v>
      </c>
      <c r="N4151" s="194">
        <f t="shared" si="323"/>
        <v>5.9200436755487633</v>
      </c>
    </row>
    <row r="4152" spans="5:14" x14ac:dyDescent="0.25">
      <c r="E4152" s="220">
        <f t="shared" si="324"/>
        <v>48177</v>
      </c>
      <c r="F4152" s="219">
        <f xml:space="preserve"> InpC!$F$28</f>
        <v>4</v>
      </c>
      <c r="G4152" s="217">
        <f t="shared" si="320"/>
        <v>2032</v>
      </c>
      <c r="H4152" s="216">
        <v>5.7729169168464489</v>
      </c>
      <c r="I4152" s="216">
        <v>6.3671704342510793</v>
      </c>
      <c r="J4152" s="194">
        <f t="shared" si="321"/>
        <v>6.0700436755487637</v>
      </c>
      <c r="K4152" s="219">
        <f>InpC!$F$55*100</f>
        <v>0.15</v>
      </c>
      <c r="L4152" s="219">
        <f>InpC!$F$64*100</f>
        <v>0</v>
      </c>
      <c r="M4152" s="194">
        <f t="shared" si="322"/>
        <v>5.9200436755487633</v>
      </c>
      <c r="N4152" s="194">
        <f t="shared" si="323"/>
        <v>5.9200436755487633</v>
      </c>
    </row>
    <row r="4153" spans="5:14" x14ac:dyDescent="0.25">
      <c r="E4153" s="220">
        <f t="shared" si="324"/>
        <v>48178</v>
      </c>
      <c r="F4153" s="219">
        <f xml:space="preserve"> InpC!$F$28</f>
        <v>4</v>
      </c>
      <c r="G4153" s="217">
        <f t="shared" si="320"/>
        <v>2032</v>
      </c>
      <c r="H4153" s="216">
        <v>5.7729169168464489</v>
      </c>
      <c r="I4153" s="216">
        <v>6.3671704342510793</v>
      </c>
      <c r="J4153" s="194">
        <f t="shared" si="321"/>
        <v>6.0700436755487637</v>
      </c>
      <c r="K4153" s="219">
        <f>InpC!$F$55*100</f>
        <v>0.15</v>
      </c>
      <c r="L4153" s="219">
        <f>InpC!$F$64*100</f>
        <v>0</v>
      </c>
      <c r="M4153" s="194">
        <f t="shared" si="322"/>
        <v>5.9200436755487633</v>
      </c>
      <c r="N4153" s="194">
        <f t="shared" si="323"/>
        <v>5.9200436755487633</v>
      </c>
    </row>
    <row r="4154" spans="5:14" x14ac:dyDescent="0.25">
      <c r="E4154" s="220">
        <f t="shared" si="324"/>
        <v>48179</v>
      </c>
      <c r="F4154" s="219">
        <f xml:space="preserve"> InpC!$F$28</f>
        <v>4</v>
      </c>
      <c r="G4154" s="217">
        <f t="shared" si="320"/>
        <v>2032</v>
      </c>
      <c r="H4154" s="216">
        <v>5.7729169168464489</v>
      </c>
      <c r="I4154" s="216">
        <v>6.3671704342510793</v>
      </c>
      <c r="J4154" s="194">
        <f t="shared" si="321"/>
        <v>6.0700436755487637</v>
      </c>
      <c r="K4154" s="219">
        <f>InpC!$F$55*100</f>
        <v>0.15</v>
      </c>
      <c r="L4154" s="219">
        <f>InpC!$F$64*100</f>
        <v>0</v>
      </c>
      <c r="M4154" s="194">
        <f t="shared" si="322"/>
        <v>5.9200436755487633</v>
      </c>
      <c r="N4154" s="194">
        <f t="shared" si="323"/>
        <v>5.9200436755487633</v>
      </c>
    </row>
    <row r="4155" spans="5:14" x14ac:dyDescent="0.25">
      <c r="E4155" s="220">
        <f t="shared" si="324"/>
        <v>48180</v>
      </c>
      <c r="F4155" s="219">
        <f xml:space="preserve"> InpC!$F$28</f>
        <v>4</v>
      </c>
      <c r="G4155" s="217">
        <f t="shared" si="320"/>
        <v>2032</v>
      </c>
      <c r="H4155" s="216">
        <v>5.7729169168464489</v>
      </c>
      <c r="I4155" s="216">
        <v>6.3671704342510793</v>
      </c>
      <c r="J4155" s="194">
        <f t="shared" si="321"/>
        <v>6.0700436755487637</v>
      </c>
      <c r="K4155" s="219">
        <f>InpC!$F$55*100</f>
        <v>0.15</v>
      </c>
      <c r="L4155" s="219">
        <f>InpC!$F$64*100</f>
        <v>0</v>
      </c>
      <c r="M4155" s="194">
        <f t="shared" si="322"/>
        <v>5.9200436755487633</v>
      </c>
      <c r="N4155" s="194">
        <f t="shared" si="323"/>
        <v>5.9200436755487633</v>
      </c>
    </row>
    <row r="4156" spans="5:14" x14ac:dyDescent="0.25">
      <c r="E4156" s="220">
        <f t="shared" si="324"/>
        <v>48183</v>
      </c>
      <c r="F4156" s="219">
        <f xml:space="preserve"> InpC!$F$28</f>
        <v>4</v>
      </c>
      <c r="G4156" s="217">
        <f t="shared" si="320"/>
        <v>2032</v>
      </c>
      <c r="H4156" s="216">
        <v>5.7729169168464489</v>
      </c>
      <c r="I4156" s="216">
        <v>6.3671704342510793</v>
      </c>
      <c r="J4156" s="194">
        <f t="shared" si="321"/>
        <v>6.0700436755487637</v>
      </c>
      <c r="K4156" s="219">
        <f>InpC!$F$55*100</f>
        <v>0.15</v>
      </c>
      <c r="L4156" s="219">
        <f>InpC!$F$64*100</f>
        <v>0</v>
      </c>
      <c r="M4156" s="194">
        <f t="shared" si="322"/>
        <v>5.9200436755487633</v>
      </c>
      <c r="N4156" s="194">
        <f t="shared" si="323"/>
        <v>5.9200436755487633</v>
      </c>
    </row>
    <row r="4157" spans="5:14" x14ac:dyDescent="0.25">
      <c r="E4157" s="220">
        <f t="shared" si="324"/>
        <v>48184</v>
      </c>
      <c r="F4157" s="219">
        <f xml:space="preserve"> InpC!$F$28</f>
        <v>4</v>
      </c>
      <c r="G4157" s="217">
        <f t="shared" si="320"/>
        <v>2032</v>
      </c>
      <c r="H4157" s="216">
        <v>5.7729169168464489</v>
      </c>
      <c r="I4157" s="216">
        <v>6.3671704342510793</v>
      </c>
      <c r="J4157" s="194">
        <f t="shared" si="321"/>
        <v>6.0700436755487637</v>
      </c>
      <c r="K4157" s="219">
        <f>InpC!$F$55*100</f>
        <v>0.15</v>
      </c>
      <c r="L4157" s="219">
        <f>InpC!$F$64*100</f>
        <v>0</v>
      </c>
      <c r="M4157" s="194">
        <f t="shared" si="322"/>
        <v>5.9200436755487633</v>
      </c>
      <c r="N4157" s="194">
        <f t="shared" si="323"/>
        <v>5.9200436755487633</v>
      </c>
    </row>
    <row r="4158" spans="5:14" x14ac:dyDescent="0.25">
      <c r="E4158" s="220">
        <f t="shared" si="324"/>
        <v>48185</v>
      </c>
      <c r="F4158" s="219">
        <f xml:space="preserve"> InpC!$F$28</f>
        <v>4</v>
      </c>
      <c r="G4158" s="217">
        <f t="shared" si="320"/>
        <v>2032</v>
      </c>
      <c r="H4158" s="216">
        <v>5.7729169168464489</v>
      </c>
      <c r="I4158" s="216">
        <v>6.3671704342510793</v>
      </c>
      <c r="J4158" s="194">
        <f t="shared" si="321"/>
        <v>6.0700436755487637</v>
      </c>
      <c r="K4158" s="219">
        <f>InpC!$F$55*100</f>
        <v>0.15</v>
      </c>
      <c r="L4158" s="219">
        <f>InpC!$F$64*100</f>
        <v>0</v>
      </c>
      <c r="M4158" s="194">
        <f t="shared" si="322"/>
        <v>5.9200436755487633</v>
      </c>
      <c r="N4158" s="194">
        <f t="shared" si="323"/>
        <v>5.9200436755487633</v>
      </c>
    </row>
    <row r="4159" spans="5:14" x14ac:dyDescent="0.25">
      <c r="E4159" s="220">
        <f t="shared" si="324"/>
        <v>48186</v>
      </c>
      <c r="F4159" s="219">
        <f xml:space="preserve"> InpC!$F$28</f>
        <v>4</v>
      </c>
      <c r="G4159" s="217">
        <f t="shared" si="320"/>
        <v>2032</v>
      </c>
      <c r="H4159" s="216">
        <v>5.7729169168464489</v>
      </c>
      <c r="I4159" s="216">
        <v>6.3671704342510793</v>
      </c>
      <c r="J4159" s="194">
        <f t="shared" si="321"/>
        <v>6.0700436755487637</v>
      </c>
      <c r="K4159" s="219">
        <f>InpC!$F$55*100</f>
        <v>0.15</v>
      </c>
      <c r="L4159" s="219">
        <f>InpC!$F$64*100</f>
        <v>0</v>
      </c>
      <c r="M4159" s="194">
        <f t="shared" si="322"/>
        <v>5.9200436755487633</v>
      </c>
      <c r="N4159" s="194">
        <f t="shared" si="323"/>
        <v>5.9200436755487633</v>
      </c>
    </row>
    <row r="4160" spans="5:14" x14ac:dyDescent="0.25">
      <c r="E4160" s="220">
        <f t="shared" si="324"/>
        <v>48187</v>
      </c>
      <c r="F4160" s="219">
        <f xml:space="preserve"> InpC!$F$28</f>
        <v>4</v>
      </c>
      <c r="G4160" s="217">
        <f t="shared" si="320"/>
        <v>2032</v>
      </c>
      <c r="H4160" s="216">
        <v>5.7729169168464489</v>
      </c>
      <c r="I4160" s="216">
        <v>6.3671704342510793</v>
      </c>
      <c r="J4160" s="194">
        <f t="shared" si="321"/>
        <v>6.0700436755487637</v>
      </c>
      <c r="K4160" s="219">
        <f>InpC!$F$55*100</f>
        <v>0.15</v>
      </c>
      <c r="L4160" s="219">
        <f>InpC!$F$64*100</f>
        <v>0</v>
      </c>
      <c r="M4160" s="194">
        <f t="shared" si="322"/>
        <v>5.9200436755487633</v>
      </c>
      <c r="N4160" s="194">
        <f t="shared" si="323"/>
        <v>5.9200436755487633</v>
      </c>
    </row>
    <row r="4161" spans="5:14" x14ac:dyDescent="0.25">
      <c r="E4161" s="220">
        <f t="shared" si="324"/>
        <v>48190</v>
      </c>
      <c r="F4161" s="219">
        <f xml:space="preserve"> InpC!$F$28</f>
        <v>4</v>
      </c>
      <c r="G4161" s="217">
        <f t="shared" si="320"/>
        <v>2032</v>
      </c>
      <c r="H4161" s="216">
        <v>5.7729169168464489</v>
      </c>
      <c r="I4161" s="216">
        <v>6.3671704342510793</v>
      </c>
      <c r="J4161" s="194">
        <f t="shared" si="321"/>
        <v>6.0700436755487637</v>
      </c>
      <c r="K4161" s="219">
        <f>InpC!$F$55*100</f>
        <v>0.15</v>
      </c>
      <c r="L4161" s="219">
        <f>InpC!$F$64*100</f>
        <v>0</v>
      </c>
      <c r="M4161" s="194">
        <f t="shared" si="322"/>
        <v>5.9200436755487633</v>
      </c>
      <c r="N4161" s="194">
        <f t="shared" si="323"/>
        <v>5.9200436755487633</v>
      </c>
    </row>
    <row r="4162" spans="5:14" x14ac:dyDescent="0.25">
      <c r="E4162" s="220">
        <f t="shared" si="324"/>
        <v>48191</v>
      </c>
      <c r="F4162" s="219">
        <f xml:space="preserve"> InpC!$F$28</f>
        <v>4</v>
      </c>
      <c r="G4162" s="217">
        <f t="shared" si="320"/>
        <v>2032</v>
      </c>
      <c r="H4162" s="216">
        <v>5.7729169168464489</v>
      </c>
      <c r="I4162" s="216">
        <v>6.3671704342510793</v>
      </c>
      <c r="J4162" s="194">
        <f t="shared" si="321"/>
        <v>6.0700436755487637</v>
      </c>
      <c r="K4162" s="219">
        <f>InpC!$F$55*100</f>
        <v>0.15</v>
      </c>
      <c r="L4162" s="219">
        <f>InpC!$F$64*100</f>
        <v>0</v>
      </c>
      <c r="M4162" s="194">
        <f t="shared" si="322"/>
        <v>5.9200436755487633</v>
      </c>
      <c r="N4162" s="194">
        <f t="shared" si="323"/>
        <v>5.9200436755487633</v>
      </c>
    </row>
    <row r="4163" spans="5:14" x14ac:dyDescent="0.25">
      <c r="E4163" s="220">
        <f t="shared" si="324"/>
        <v>48192</v>
      </c>
      <c r="F4163" s="219">
        <f xml:space="preserve"> InpC!$F$28</f>
        <v>4</v>
      </c>
      <c r="G4163" s="217">
        <f t="shared" si="320"/>
        <v>2032</v>
      </c>
      <c r="H4163" s="216">
        <v>5.7729169168464489</v>
      </c>
      <c r="I4163" s="216">
        <v>6.3671704342510793</v>
      </c>
      <c r="J4163" s="194">
        <f t="shared" si="321"/>
        <v>6.0700436755487637</v>
      </c>
      <c r="K4163" s="219">
        <f>InpC!$F$55*100</f>
        <v>0.15</v>
      </c>
      <c r="L4163" s="219">
        <f>InpC!$F$64*100</f>
        <v>0</v>
      </c>
      <c r="M4163" s="194">
        <f t="shared" si="322"/>
        <v>5.9200436755487633</v>
      </c>
      <c r="N4163" s="194">
        <f t="shared" si="323"/>
        <v>5.9200436755487633</v>
      </c>
    </row>
    <row r="4164" spans="5:14" x14ac:dyDescent="0.25">
      <c r="E4164" s="220">
        <f t="shared" si="324"/>
        <v>48193</v>
      </c>
      <c r="F4164" s="219">
        <f xml:space="preserve"> InpC!$F$28</f>
        <v>4</v>
      </c>
      <c r="G4164" s="217">
        <f t="shared" si="320"/>
        <v>2032</v>
      </c>
      <c r="H4164" s="216">
        <v>5.7729169168464489</v>
      </c>
      <c r="I4164" s="216">
        <v>6.3671704342510793</v>
      </c>
      <c r="J4164" s="194">
        <f t="shared" si="321"/>
        <v>6.0700436755487637</v>
      </c>
      <c r="K4164" s="219">
        <f>InpC!$F$55*100</f>
        <v>0.15</v>
      </c>
      <c r="L4164" s="219">
        <f>InpC!$F$64*100</f>
        <v>0</v>
      </c>
      <c r="M4164" s="194">
        <f t="shared" si="322"/>
        <v>5.9200436755487633</v>
      </c>
      <c r="N4164" s="194">
        <f t="shared" si="323"/>
        <v>5.9200436755487633</v>
      </c>
    </row>
    <row r="4165" spans="5:14" x14ac:dyDescent="0.25">
      <c r="E4165" s="220">
        <f t="shared" si="324"/>
        <v>48194</v>
      </c>
      <c r="F4165" s="219">
        <f xml:space="preserve"> InpC!$F$28</f>
        <v>4</v>
      </c>
      <c r="G4165" s="217">
        <f t="shared" si="320"/>
        <v>2032</v>
      </c>
      <c r="H4165" s="216">
        <v>5.7729169168464489</v>
      </c>
      <c r="I4165" s="216">
        <v>6.3671704342510793</v>
      </c>
      <c r="J4165" s="194">
        <f t="shared" si="321"/>
        <v>6.0700436755487637</v>
      </c>
      <c r="K4165" s="219">
        <f>InpC!$F$55*100</f>
        <v>0.15</v>
      </c>
      <c r="L4165" s="219">
        <f>InpC!$F$64*100</f>
        <v>0</v>
      </c>
      <c r="M4165" s="194">
        <f t="shared" si="322"/>
        <v>5.9200436755487633</v>
      </c>
      <c r="N4165" s="194">
        <f t="shared" si="323"/>
        <v>5.9200436755487633</v>
      </c>
    </row>
    <row r="4166" spans="5:14" x14ac:dyDescent="0.25">
      <c r="E4166" s="220">
        <f t="shared" si="324"/>
        <v>48197</v>
      </c>
      <c r="F4166" s="219">
        <f xml:space="preserve"> InpC!$F$28</f>
        <v>4</v>
      </c>
      <c r="G4166" s="217">
        <f t="shared" si="320"/>
        <v>2032</v>
      </c>
      <c r="H4166" s="216">
        <v>5.7729169168464489</v>
      </c>
      <c r="I4166" s="216">
        <v>6.3671704342510793</v>
      </c>
      <c r="J4166" s="194">
        <f t="shared" si="321"/>
        <v>6.0700436755487637</v>
      </c>
      <c r="K4166" s="219">
        <f>InpC!$F$55*100</f>
        <v>0.15</v>
      </c>
      <c r="L4166" s="219">
        <f>InpC!$F$64*100</f>
        <v>0</v>
      </c>
      <c r="M4166" s="194">
        <f t="shared" si="322"/>
        <v>5.9200436755487633</v>
      </c>
      <c r="N4166" s="194">
        <f t="shared" si="323"/>
        <v>5.9200436755487633</v>
      </c>
    </row>
    <row r="4167" spans="5:14" x14ac:dyDescent="0.25">
      <c r="E4167" s="220">
        <f t="shared" si="324"/>
        <v>48198</v>
      </c>
      <c r="F4167" s="219">
        <f xml:space="preserve"> InpC!$F$28</f>
        <v>4</v>
      </c>
      <c r="G4167" s="217">
        <f t="shared" ref="G4167:G4230" si="325">YEAR(E4167) + IF(MONTH(E4167) &gt;= F4167, 1, 0)</f>
        <v>2032</v>
      </c>
      <c r="H4167" s="216">
        <v>5.7729169168464489</v>
      </c>
      <c r="I4167" s="216">
        <v>6.3671704342510793</v>
      </c>
      <c r="J4167" s="194">
        <f t="shared" ref="J4167:J4230" si="326">IFERROR(AVERAGE(H4167:I4167),"")</f>
        <v>6.0700436755487637</v>
      </c>
      <c r="K4167" s="219">
        <f>InpC!$F$55*100</f>
        <v>0.15</v>
      </c>
      <c r="L4167" s="219">
        <f>InpC!$F$64*100</f>
        <v>0</v>
      </c>
      <c r="M4167" s="194">
        <f t="shared" ref="M4167:M4230" si="327" xml:space="preserve"> IFERROR(J4167 - K4167,"")</f>
        <v>5.9200436755487633</v>
      </c>
      <c r="N4167" s="194">
        <f t="shared" ref="N4167:N4230" si="328">IFERROR(J4167-K4167+L4167,"")</f>
        <v>5.9200436755487633</v>
      </c>
    </row>
    <row r="4168" spans="5:14" x14ac:dyDescent="0.25">
      <c r="E4168" s="220">
        <f t="shared" ref="E4168:E4231" si="329">WORKDAY(E4167,1,)</f>
        <v>48199</v>
      </c>
      <c r="F4168" s="219">
        <f xml:space="preserve"> InpC!$F$28</f>
        <v>4</v>
      </c>
      <c r="G4168" s="217">
        <f t="shared" si="325"/>
        <v>2032</v>
      </c>
      <c r="H4168" s="216">
        <v>5.7729169168464489</v>
      </c>
      <c r="I4168" s="216">
        <v>6.3671704342510793</v>
      </c>
      <c r="J4168" s="194">
        <f t="shared" si="326"/>
        <v>6.0700436755487637</v>
      </c>
      <c r="K4168" s="219">
        <f>InpC!$F$55*100</f>
        <v>0.15</v>
      </c>
      <c r="L4168" s="219">
        <f>InpC!$F$64*100</f>
        <v>0</v>
      </c>
      <c r="M4168" s="194">
        <f t="shared" si="327"/>
        <v>5.9200436755487633</v>
      </c>
      <c r="N4168" s="194">
        <f t="shared" si="328"/>
        <v>5.9200436755487633</v>
      </c>
    </row>
    <row r="4169" spans="5:14" x14ac:dyDescent="0.25">
      <c r="E4169" s="220">
        <f t="shared" si="329"/>
        <v>48200</v>
      </c>
      <c r="F4169" s="219">
        <f xml:space="preserve"> InpC!$F$28</f>
        <v>4</v>
      </c>
      <c r="G4169" s="217">
        <f t="shared" si="325"/>
        <v>2032</v>
      </c>
      <c r="H4169" s="216">
        <v>5.7729169168464489</v>
      </c>
      <c r="I4169" s="216">
        <v>6.3671704342510793</v>
      </c>
      <c r="J4169" s="194">
        <f t="shared" si="326"/>
        <v>6.0700436755487637</v>
      </c>
      <c r="K4169" s="219">
        <f>InpC!$F$55*100</f>
        <v>0.15</v>
      </c>
      <c r="L4169" s="219">
        <f>InpC!$F$64*100</f>
        <v>0</v>
      </c>
      <c r="M4169" s="194">
        <f t="shared" si="327"/>
        <v>5.9200436755487633</v>
      </c>
      <c r="N4169" s="194">
        <f t="shared" si="328"/>
        <v>5.9200436755487633</v>
      </c>
    </row>
    <row r="4170" spans="5:14" x14ac:dyDescent="0.25">
      <c r="E4170" s="220">
        <f t="shared" si="329"/>
        <v>48201</v>
      </c>
      <c r="F4170" s="219">
        <f xml:space="preserve"> InpC!$F$28</f>
        <v>4</v>
      </c>
      <c r="G4170" s="217">
        <f t="shared" si="325"/>
        <v>2032</v>
      </c>
      <c r="H4170" s="216">
        <v>5.7729169168464489</v>
      </c>
      <c r="I4170" s="216">
        <v>6.3671704342510793</v>
      </c>
      <c r="J4170" s="194">
        <f t="shared" si="326"/>
        <v>6.0700436755487637</v>
      </c>
      <c r="K4170" s="219">
        <f>InpC!$F$55*100</f>
        <v>0.15</v>
      </c>
      <c r="L4170" s="219">
        <f>InpC!$F$64*100</f>
        <v>0</v>
      </c>
      <c r="M4170" s="194">
        <f t="shared" si="327"/>
        <v>5.9200436755487633</v>
      </c>
      <c r="N4170" s="194">
        <f t="shared" si="328"/>
        <v>5.9200436755487633</v>
      </c>
    </row>
    <row r="4171" spans="5:14" x14ac:dyDescent="0.25">
      <c r="E4171" s="220">
        <f t="shared" si="329"/>
        <v>48204</v>
      </c>
      <c r="F4171" s="219">
        <f xml:space="preserve"> InpC!$F$28</f>
        <v>4</v>
      </c>
      <c r="G4171" s="217">
        <f t="shared" si="325"/>
        <v>2032</v>
      </c>
      <c r="H4171" s="216">
        <v>5.7729169168464489</v>
      </c>
      <c r="I4171" s="216">
        <v>6.3671704342510793</v>
      </c>
      <c r="J4171" s="194">
        <f t="shared" si="326"/>
        <v>6.0700436755487637</v>
      </c>
      <c r="K4171" s="219">
        <f>InpC!$F$55*100</f>
        <v>0.15</v>
      </c>
      <c r="L4171" s="219">
        <f>InpC!$F$64*100</f>
        <v>0</v>
      </c>
      <c r="M4171" s="194">
        <f t="shared" si="327"/>
        <v>5.9200436755487633</v>
      </c>
      <c r="N4171" s="194">
        <f t="shared" si="328"/>
        <v>5.9200436755487633</v>
      </c>
    </row>
    <row r="4172" spans="5:14" x14ac:dyDescent="0.25">
      <c r="E4172" s="220">
        <f t="shared" si="329"/>
        <v>48205</v>
      </c>
      <c r="F4172" s="219">
        <f xml:space="preserve"> InpC!$F$28</f>
        <v>4</v>
      </c>
      <c r="G4172" s="217">
        <f t="shared" si="325"/>
        <v>2032</v>
      </c>
      <c r="H4172" s="216">
        <v>5.7729169168464489</v>
      </c>
      <c r="I4172" s="216">
        <v>6.3671704342510793</v>
      </c>
      <c r="J4172" s="194">
        <f t="shared" si="326"/>
        <v>6.0700436755487637</v>
      </c>
      <c r="K4172" s="219">
        <f>InpC!$F$55*100</f>
        <v>0.15</v>
      </c>
      <c r="L4172" s="219">
        <f>InpC!$F$64*100</f>
        <v>0</v>
      </c>
      <c r="M4172" s="194">
        <f t="shared" si="327"/>
        <v>5.9200436755487633</v>
      </c>
      <c r="N4172" s="194">
        <f t="shared" si="328"/>
        <v>5.9200436755487633</v>
      </c>
    </row>
    <row r="4173" spans="5:14" x14ac:dyDescent="0.25">
      <c r="E4173" s="220">
        <f t="shared" si="329"/>
        <v>48206</v>
      </c>
      <c r="F4173" s="219">
        <f xml:space="preserve"> InpC!$F$28</f>
        <v>4</v>
      </c>
      <c r="G4173" s="217">
        <f t="shared" si="325"/>
        <v>2032</v>
      </c>
      <c r="H4173" s="216">
        <v>5.7729169168464489</v>
      </c>
      <c r="I4173" s="216">
        <v>6.3671704342510793</v>
      </c>
      <c r="J4173" s="194">
        <f t="shared" si="326"/>
        <v>6.0700436755487637</v>
      </c>
      <c r="K4173" s="219">
        <f>InpC!$F$55*100</f>
        <v>0.15</v>
      </c>
      <c r="L4173" s="219">
        <f>InpC!$F$64*100</f>
        <v>0</v>
      </c>
      <c r="M4173" s="194">
        <f t="shared" si="327"/>
        <v>5.9200436755487633</v>
      </c>
      <c r="N4173" s="194">
        <f t="shared" si="328"/>
        <v>5.9200436755487633</v>
      </c>
    </row>
    <row r="4174" spans="5:14" x14ac:dyDescent="0.25">
      <c r="E4174" s="220">
        <f t="shared" si="329"/>
        <v>48207</v>
      </c>
      <c r="F4174" s="219">
        <f xml:space="preserve"> InpC!$F$28</f>
        <v>4</v>
      </c>
      <c r="G4174" s="217">
        <f t="shared" si="325"/>
        <v>2032</v>
      </c>
      <c r="H4174" s="216">
        <v>5.7729169168464489</v>
      </c>
      <c r="I4174" s="216">
        <v>6.3671704342510793</v>
      </c>
      <c r="J4174" s="194">
        <f t="shared" si="326"/>
        <v>6.0700436755487637</v>
      </c>
      <c r="K4174" s="219">
        <f>InpC!$F$55*100</f>
        <v>0.15</v>
      </c>
      <c r="L4174" s="219">
        <f>InpC!$F$64*100</f>
        <v>0</v>
      </c>
      <c r="M4174" s="194">
        <f t="shared" si="327"/>
        <v>5.9200436755487633</v>
      </c>
      <c r="N4174" s="194">
        <f t="shared" si="328"/>
        <v>5.9200436755487633</v>
      </c>
    </row>
    <row r="4175" spans="5:14" x14ac:dyDescent="0.25">
      <c r="E4175" s="220">
        <f t="shared" si="329"/>
        <v>48208</v>
      </c>
      <c r="F4175" s="219">
        <f xml:space="preserve"> InpC!$F$28</f>
        <v>4</v>
      </c>
      <c r="G4175" s="217">
        <f t="shared" si="325"/>
        <v>2032</v>
      </c>
      <c r="H4175" s="216">
        <v>5.7729169168464489</v>
      </c>
      <c r="I4175" s="216">
        <v>6.3671704342510793</v>
      </c>
      <c r="J4175" s="194">
        <f t="shared" si="326"/>
        <v>6.0700436755487637</v>
      </c>
      <c r="K4175" s="219">
        <f>InpC!$F$55*100</f>
        <v>0.15</v>
      </c>
      <c r="L4175" s="219">
        <f>InpC!$F$64*100</f>
        <v>0</v>
      </c>
      <c r="M4175" s="194">
        <f t="shared" si="327"/>
        <v>5.9200436755487633</v>
      </c>
      <c r="N4175" s="194">
        <f t="shared" si="328"/>
        <v>5.9200436755487633</v>
      </c>
    </row>
    <row r="4176" spans="5:14" x14ac:dyDescent="0.25">
      <c r="E4176" s="220">
        <f t="shared" si="329"/>
        <v>48211</v>
      </c>
      <c r="F4176" s="219">
        <f xml:space="preserve"> InpC!$F$28</f>
        <v>4</v>
      </c>
      <c r="G4176" s="217">
        <f t="shared" si="325"/>
        <v>2032</v>
      </c>
      <c r="H4176" s="216">
        <v>5.7729169168464489</v>
      </c>
      <c r="I4176" s="216">
        <v>6.3671704342510793</v>
      </c>
      <c r="J4176" s="194">
        <f t="shared" si="326"/>
        <v>6.0700436755487637</v>
      </c>
      <c r="K4176" s="219">
        <f>InpC!$F$55*100</f>
        <v>0.15</v>
      </c>
      <c r="L4176" s="219">
        <f>InpC!$F$64*100</f>
        <v>0</v>
      </c>
      <c r="M4176" s="194">
        <f t="shared" si="327"/>
        <v>5.9200436755487633</v>
      </c>
      <c r="N4176" s="194">
        <f t="shared" si="328"/>
        <v>5.9200436755487633</v>
      </c>
    </row>
    <row r="4177" spans="5:14" x14ac:dyDescent="0.25">
      <c r="E4177" s="220">
        <f t="shared" si="329"/>
        <v>48212</v>
      </c>
      <c r="F4177" s="219">
        <f xml:space="preserve"> InpC!$F$28</f>
        <v>4</v>
      </c>
      <c r="G4177" s="217">
        <f t="shared" si="325"/>
        <v>2032</v>
      </c>
      <c r="H4177" s="216">
        <v>5.7729169168464489</v>
      </c>
      <c r="I4177" s="216">
        <v>6.3671704342510793</v>
      </c>
      <c r="J4177" s="194">
        <f t="shared" si="326"/>
        <v>6.0700436755487637</v>
      </c>
      <c r="K4177" s="219">
        <f>InpC!$F$55*100</f>
        <v>0.15</v>
      </c>
      <c r="L4177" s="219">
        <f>InpC!$F$64*100</f>
        <v>0</v>
      </c>
      <c r="M4177" s="194">
        <f t="shared" si="327"/>
        <v>5.9200436755487633</v>
      </c>
      <c r="N4177" s="194">
        <f t="shared" si="328"/>
        <v>5.9200436755487633</v>
      </c>
    </row>
    <row r="4178" spans="5:14" x14ac:dyDescent="0.25">
      <c r="E4178" s="220">
        <f t="shared" si="329"/>
        <v>48213</v>
      </c>
      <c r="F4178" s="219">
        <f xml:space="preserve"> InpC!$F$28</f>
        <v>4</v>
      </c>
      <c r="G4178" s="217">
        <f t="shared" si="325"/>
        <v>2032</v>
      </c>
      <c r="H4178" s="216">
        <v>5.7729169168464489</v>
      </c>
      <c r="I4178" s="216">
        <v>6.3671704342510793</v>
      </c>
      <c r="J4178" s="194">
        <f t="shared" si="326"/>
        <v>6.0700436755487637</v>
      </c>
      <c r="K4178" s="219">
        <f>InpC!$F$55*100</f>
        <v>0.15</v>
      </c>
      <c r="L4178" s="219">
        <f>InpC!$F$64*100</f>
        <v>0</v>
      </c>
      <c r="M4178" s="194">
        <f t="shared" si="327"/>
        <v>5.9200436755487633</v>
      </c>
      <c r="N4178" s="194">
        <f t="shared" si="328"/>
        <v>5.9200436755487633</v>
      </c>
    </row>
    <row r="4179" spans="5:14" x14ac:dyDescent="0.25">
      <c r="E4179" s="220">
        <f t="shared" si="329"/>
        <v>48214</v>
      </c>
      <c r="F4179" s="219">
        <f xml:space="preserve"> InpC!$F$28</f>
        <v>4</v>
      </c>
      <c r="G4179" s="217">
        <f t="shared" si="325"/>
        <v>2032</v>
      </c>
      <c r="H4179" s="216">
        <v>5.7729169168464489</v>
      </c>
      <c r="I4179" s="216">
        <v>6.3671704342510793</v>
      </c>
      <c r="J4179" s="194">
        <f t="shared" si="326"/>
        <v>6.0700436755487637</v>
      </c>
      <c r="K4179" s="219">
        <f>InpC!$F$55*100</f>
        <v>0.15</v>
      </c>
      <c r="L4179" s="219">
        <f>InpC!$F$64*100</f>
        <v>0</v>
      </c>
      <c r="M4179" s="194">
        <f t="shared" si="327"/>
        <v>5.9200436755487633</v>
      </c>
      <c r="N4179" s="194">
        <f t="shared" si="328"/>
        <v>5.9200436755487633</v>
      </c>
    </row>
    <row r="4180" spans="5:14" x14ac:dyDescent="0.25">
      <c r="E4180" s="220">
        <f t="shared" si="329"/>
        <v>48215</v>
      </c>
      <c r="F4180" s="219">
        <f xml:space="preserve"> InpC!$F$28</f>
        <v>4</v>
      </c>
      <c r="G4180" s="217">
        <f t="shared" si="325"/>
        <v>2032</v>
      </c>
      <c r="H4180" s="216">
        <v>5.7729169168464489</v>
      </c>
      <c r="I4180" s="216">
        <v>6.3671704342510793</v>
      </c>
      <c r="J4180" s="194">
        <f t="shared" si="326"/>
        <v>6.0700436755487637</v>
      </c>
      <c r="K4180" s="219">
        <f>InpC!$F$55*100</f>
        <v>0.15</v>
      </c>
      <c r="L4180" s="219">
        <f>InpC!$F$64*100</f>
        <v>0</v>
      </c>
      <c r="M4180" s="194">
        <f t="shared" si="327"/>
        <v>5.9200436755487633</v>
      </c>
      <c r="N4180" s="194">
        <f t="shared" si="328"/>
        <v>5.9200436755487633</v>
      </c>
    </row>
    <row r="4181" spans="5:14" x14ac:dyDescent="0.25">
      <c r="E4181" s="220">
        <f t="shared" si="329"/>
        <v>48218</v>
      </c>
      <c r="F4181" s="219">
        <f xml:space="preserve"> InpC!$F$28</f>
        <v>4</v>
      </c>
      <c r="G4181" s="217">
        <f t="shared" si="325"/>
        <v>2032</v>
      </c>
      <c r="H4181" s="216">
        <v>5.7729169168464489</v>
      </c>
      <c r="I4181" s="216">
        <v>6.3671704342510793</v>
      </c>
      <c r="J4181" s="194">
        <f t="shared" si="326"/>
        <v>6.0700436755487637</v>
      </c>
      <c r="K4181" s="219">
        <f>InpC!$F$55*100</f>
        <v>0.15</v>
      </c>
      <c r="L4181" s="219">
        <f>InpC!$F$64*100</f>
        <v>0</v>
      </c>
      <c r="M4181" s="194">
        <f t="shared" si="327"/>
        <v>5.9200436755487633</v>
      </c>
      <c r="N4181" s="194">
        <f t="shared" si="328"/>
        <v>5.9200436755487633</v>
      </c>
    </row>
    <row r="4182" spans="5:14" x14ac:dyDescent="0.25">
      <c r="E4182" s="220">
        <f t="shared" si="329"/>
        <v>48219</v>
      </c>
      <c r="F4182" s="219">
        <f xml:space="preserve"> InpC!$F$28</f>
        <v>4</v>
      </c>
      <c r="G4182" s="217">
        <f t="shared" si="325"/>
        <v>2032</v>
      </c>
      <c r="H4182" s="216">
        <v>5.7729169168464489</v>
      </c>
      <c r="I4182" s="216">
        <v>6.3671704342510793</v>
      </c>
      <c r="J4182" s="194">
        <f t="shared" si="326"/>
        <v>6.0700436755487637</v>
      </c>
      <c r="K4182" s="219">
        <f>InpC!$F$55*100</f>
        <v>0.15</v>
      </c>
      <c r="L4182" s="219">
        <f>InpC!$F$64*100</f>
        <v>0</v>
      </c>
      <c r="M4182" s="194">
        <f t="shared" si="327"/>
        <v>5.9200436755487633</v>
      </c>
      <c r="N4182" s="194">
        <f t="shared" si="328"/>
        <v>5.9200436755487633</v>
      </c>
    </row>
    <row r="4183" spans="5:14" x14ac:dyDescent="0.25">
      <c r="E4183" s="220">
        <f t="shared" si="329"/>
        <v>48220</v>
      </c>
      <c r="F4183" s="219">
        <f xml:space="preserve"> InpC!$F$28</f>
        <v>4</v>
      </c>
      <c r="G4183" s="217">
        <f t="shared" si="325"/>
        <v>2032</v>
      </c>
      <c r="H4183" s="216">
        <v>5.7729169168464489</v>
      </c>
      <c r="I4183" s="216">
        <v>6.3671704342510793</v>
      </c>
      <c r="J4183" s="194">
        <f t="shared" si="326"/>
        <v>6.0700436755487637</v>
      </c>
      <c r="K4183" s="219">
        <f>InpC!$F$55*100</f>
        <v>0.15</v>
      </c>
      <c r="L4183" s="219">
        <f>InpC!$F$64*100</f>
        <v>0</v>
      </c>
      <c r="M4183" s="194">
        <f t="shared" si="327"/>
        <v>5.9200436755487633</v>
      </c>
      <c r="N4183" s="194">
        <f t="shared" si="328"/>
        <v>5.9200436755487633</v>
      </c>
    </row>
    <row r="4184" spans="5:14" x14ac:dyDescent="0.25">
      <c r="E4184" s="220">
        <f t="shared" si="329"/>
        <v>48221</v>
      </c>
      <c r="F4184" s="219">
        <f xml:space="preserve"> InpC!$F$28</f>
        <v>4</v>
      </c>
      <c r="G4184" s="217">
        <f t="shared" si="325"/>
        <v>2032</v>
      </c>
      <c r="H4184" s="216">
        <v>5.7729169168464489</v>
      </c>
      <c r="I4184" s="216">
        <v>6.3671704342510793</v>
      </c>
      <c r="J4184" s="194">
        <f t="shared" si="326"/>
        <v>6.0700436755487637</v>
      </c>
      <c r="K4184" s="219">
        <f>InpC!$F$55*100</f>
        <v>0.15</v>
      </c>
      <c r="L4184" s="219">
        <f>InpC!$F$64*100</f>
        <v>0</v>
      </c>
      <c r="M4184" s="194">
        <f t="shared" si="327"/>
        <v>5.9200436755487633</v>
      </c>
      <c r="N4184" s="194">
        <f t="shared" si="328"/>
        <v>5.9200436755487633</v>
      </c>
    </row>
    <row r="4185" spans="5:14" x14ac:dyDescent="0.25">
      <c r="E4185" s="220">
        <f t="shared" si="329"/>
        <v>48222</v>
      </c>
      <c r="F4185" s="219">
        <f xml:space="preserve"> InpC!$F$28</f>
        <v>4</v>
      </c>
      <c r="G4185" s="217">
        <f t="shared" si="325"/>
        <v>2032</v>
      </c>
      <c r="H4185" s="216">
        <v>5.7729169168464489</v>
      </c>
      <c r="I4185" s="216">
        <v>6.3671704342510793</v>
      </c>
      <c r="J4185" s="194">
        <f t="shared" si="326"/>
        <v>6.0700436755487637</v>
      </c>
      <c r="K4185" s="219">
        <f>InpC!$F$55*100</f>
        <v>0.15</v>
      </c>
      <c r="L4185" s="219">
        <f>InpC!$F$64*100</f>
        <v>0</v>
      </c>
      <c r="M4185" s="194">
        <f t="shared" si="327"/>
        <v>5.9200436755487633</v>
      </c>
      <c r="N4185" s="194">
        <f t="shared" si="328"/>
        <v>5.9200436755487633</v>
      </c>
    </row>
    <row r="4186" spans="5:14" x14ac:dyDescent="0.25">
      <c r="E4186" s="220">
        <f t="shared" si="329"/>
        <v>48225</v>
      </c>
      <c r="F4186" s="219">
        <f xml:space="preserve"> InpC!$F$28</f>
        <v>4</v>
      </c>
      <c r="G4186" s="217">
        <f t="shared" si="325"/>
        <v>2032</v>
      </c>
      <c r="H4186" s="216">
        <v>5.7729169168464489</v>
      </c>
      <c r="I4186" s="216">
        <v>6.3671704342510793</v>
      </c>
      <c r="J4186" s="194">
        <f t="shared" si="326"/>
        <v>6.0700436755487637</v>
      </c>
      <c r="K4186" s="219">
        <f>InpC!$F$55*100</f>
        <v>0.15</v>
      </c>
      <c r="L4186" s="219">
        <f>InpC!$F$64*100</f>
        <v>0</v>
      </c>
      <c r="M4186" s="194">
        <f t="shared" si="327"/>
        <v>5.9200436755487633</v>
      </c>
      <c r="N4186" s="194">
        <f t="shared" si="328"/>
        <v>5.9200436755487633</v>
      </c>
    </row>
    <row r="4187" spans="5:14" x14ac:dyDescent="0.25">
      <c r="E4187" s="220">
        <f t="shared" si="329"/>
        <v>48226</v>
      </c>
      <c r="F4187" s="219">
        <f xml:space="preserve"> InpC!$F$28</f>
        <v>4</v>
      </c>
      <c r="G4187" s="217">
        <f t="shared" si="325"/>
        <v>2032</v>
      </c>
      <c r="H4187" s="216">
        <v>5.7729169168464489</v>
      </c>
      <c r="I4187" s="216">
        <v>6.3671704342510793</v>
      </c>
      <c r="J4187" s="194">
        <f t="shared" si="326"/>
        <v>6.0700436755487637</v>
      </c>
      <c r="K4187" s="219">
        <f>InpC!$F$55*100</f>
        <v>0.15</v>
      </c>
      <c r="L4187" s="219">
        <f>InpC!$F$64*100</f>
        <v>0</v>
      </c>
      <c r="M4187" s="194">
        <f t="shared" si="327"/>
        <v>5.9200436755487633</v>
      </c>
      <c r="N4187" s="194">
        <f t="shared" si="328"/>
        <v>5.9200436755487633</v>
      </c>
    </row>
    <row r="4188" spans="5:14" x14ac:dyDescent="0.25">
      <c r="E4188" s="220">
        <f t="shared" si="329"/>
        <v>48227</v>
      </c>
      <c r="F4188" s="219">
        <f xml:space="preserve"> InpC!$F$28</f>
        <v>4</v>
      </c>
      <c r="G4188" s="217">
        <f t="shared" si="325"/>
        <v>2032</v>
      </c>
      <c r="H4188" s="216">
        <v>5.7729169168464489</v>
      </c>
      <c r="I4188" s="216">
        <v>6.3671704342510793</v>
      </c>
      <c r="J4188" s="194">
        <f t="shared" si="326"/>
        <v>6.0700436755487637</v>
      </c>
      <c r="K4188" s="219">
        <f>InpC!$F$55*100</f>
        <v>0.15</v>
      </c>
      <c r="L4188" s="219">
        <f>InpC!$F$64*100</f>
        <v>0</v>
      </c>
      <c r="M4188" s="194">
        <f t="shared" si="327"/>
        <v>5.9200436755487633</v>
      </c>
      <c r="N4188" s="194">
        <f t="shared" si="328"/>
        <v>5.9200436755487633</v>
      </c>
    </row>
    <row r="4189" spans="5:14" x14ac:dyDescent="0.25">
      <c r="E4189" s="220">
        <f t="shared" si="329"/>
        <v>48228</v>
      </c>
      <c r="F4189" s="219">
        <f xml:space="preserve"> InpC!$F$28</f>
        <v>4</v>
      </c>
      <c r="G4189" s="217">
        <f t="shared" si="325"/>
        <v>2032</v>
      </c>
      <c r="H4189" s="216">
        <v>5.7729169168464489</v>
      </c>
      <c r="I4189" s="216">
        <v>6.3671704342510793</v>
      </c>
      <c r="J4189" s="194">
        <f t="shared" si="326"/>
        <v>6.0700436755487637</v>
      </c>
      <c r="K4189" s="219">
        <f>InpC!$F$55*100</f>
        <v>0.15</v>
      </c>
      <c r="L4189" s="219">
        <f>InpC!$F$64*100</f>
        <v>0</v>
      </c>
      <c r="M4189" s="194">
        <f t="shared" si="327"/>
        <v>5.9200436755487633</v>
      </c>
      <c r="N4189" s="194">
        <f t="shared" si="328"/>
        <v>5.9200436755487633</v>
      </c>
    </row>
    <row r="4190" spans="5:14" x14ac:dyDescent="0.25">
      <c r="E4190" s="220">
        <f t="shared" si="329"/>
        <v>48229</v>
      </c>
      <c r="F4190" s="219">
        <f xml:space="preserve"> InpC!$F$28</f>
        <v>4</v>
      </c>
      <c r="G4190" s="217">
        <f t="shared" si="325"/>
        <v>2032</v>
      </c>
      <c r="H4190" s="216">
        <v>5.7729169168464489</v>
      </c>
      <c r="I4190" s="216">
        <v>6.3671704342510793</v>
      </c>
      <c r="J4190" s="194">
        <f t="shared" si="326"/>
        <v>6.0700436755487637</v>
      </c>
      <c r="K4190" s="219">
        <f>InpC!$F$55*100</f>
        <v>0.15</v>
      </c>
      <c r="L4190" s="219">
        <f>InpC!$F$64*100</f>
        <v>0</v>
      </c>
      <c r="M4190" s="194">
        <f t="shared" si="327"/>
        <v>5.9200436755487633</v>
      </c>
      <c r="N4190" s="194">
        <f t="shared" si="328"/>
        <v>5.9200436755487633</v>
      </c>
    </row>
    <row r="4191" spans="5:14" x14ac:dyDescent="0.25">
      <c r="E4191" s="220">
        <f t="shared" si="329"/>
        <v>48232</v>
      </c>
      <c r="F4191" s="219">
        <f xml:space="preserve"> InpC!$F$28</f>
        <v>4</v>
      </c>
      <c r="G4191" s="217">
        <f t="shared" si="325"/>
        <v>2032</v>
      </c>
      <c r="H4191" s="216">
        <v>5.7729169168464489</v>
      </c>
      <c r="I4191" s="216">
        <v>6.3671704342510793</v>
      </c>
      <c r="J4191" s="194">
        <f t="shared" si="326"/>
        <v>6.0700436755487637</v>
      </c>
      <c r="K4191" s="219">
        <f>InpC!$F$55*100</f>
        <v>0.15</v>
      </c>
      <c r="L4191" s="219">
        <f>InpC!$F$64*100</f>
        <v>0</v>
      </c>
      <c r="M4191" s="194">
        <f t="shared" si="327"/>
        <v>5.9200436755487633</v>
      </c>
      <c r="N4191" s="194">
        <f t="shared" si="328"/>
        <v>5.9200436755487633</v>
      </c>
    </row>
    <row r="4192" spans="5:14" x14ac:dyDescent="0.25">
      <c r="E4192" s="220">
        <f t="shared" si="329"/>
        <v>48233</v>
      </c>
      <c r="F4192" s="219">
        <f xml:space="preserve"> InpC!$F$28</f>
        <v>4</v>
      </c>
      <c r="G4192" s="217">
        <f t="shared" si="325"/>
        <v>2032</v>
      </c>
      <c r="H4192" s="216">
        <v>5.7729169168464489</v>
      </c>
      <c r="I4192" s="216">
        <v>6.3671704342510793</v>
      </c>
      <c r="J4192" s="194">
        <f t="shared" si="326"/>
        <v>6.0700436755487637</v>
      </c>
      <c r="K4192" s="219">
        <f>InpC!$F$55*100</f>
        <v>0.15</v>
      </c>
      <c r="L4192" s="219">
        <f>InpC!$F$64*100</f>
        <v>0</v>
      </c>
      <c r="M4192" s="194">
        <f t="shared" si="327"/>
        <v>5.9200436755487633</v>
      </c>
      <c r="N4192" s="194">
        <f t="shared" si="328"/>
        <v>5.9200436755487633</v>
      </c>
    </row>
    <row r="4193" spans="5:14" x14ac:dyDescent="0.25">
      <c r="E4193" s="220">
        <f t="shared" si="329"/>
        <v>48234</v>
      </c>
      <c r="F4193" s="219">
        <f xml:space="preserve"> InpC!$F$28</f>
        <v>4</v>
      </c>
      <c r="G4193" s="217">
        <f t="shared" si="325"/>
        <v>2032</v>
      </c>
      <c r="H4193" s="216">
        <v>5.7729169168464489</v>
      </c>
      <c r="I4193" s="216">
        <v>6.3671704342510793</v>
      </c>
      <c r="J4193" s="194">
        <f t="shared" si="326"/>
        <v>6.0700436755487637</v>
      </c>
      <c r="K4193" s="219">
        <f>InpC!$F$55*100</f>
        <v>0.15</v>
      </c>
      <c r="L4193" s="219">
        <f>InpC!$F$64*100</f>
        <v>0</v>
      </c>
      <c r="M4193" s="194">
        <f t="shared" si="327"/>
        <v>5.9200436755487633</v>
      </c>
      <c r="N4193" s="194">
        <f t="shared" si="328"/>
        <v>5.9200436755487633</v>
      </c>
    </row>
    <row r="4194" spans="5:14" x14ac:dyDescent="0.25">
      <c r="E4194" s="220">
        <f t="shared" si="329"/>
        <v>48235</v>
      </c>
      <c r="F4194" s="219">
        <f xml:space="preserve"> InpC!$F$28</f>
        <v>4</v>
      </c>
      <c r="G4194" s="217">
        <f t="shared" si="325"/>
        <v>2032</v>
      </c>
      <c r="H4194" s="216">
        <v>5.7729169168464489</v>
      </c>
      <c r="I4194" s="216">
        <v>6.3671704342510793</v>
      </c>
      <c r="J4194" s="194">
        <f t="shared" si="326"/>
        <v>6.0700436755487637</v>
      </c>
      <c r="K4194" s="219">
        <f>InpC!$F$55*100</f>
        <v>0.15</v>
      </c>
      <c r="L4194" s="219">
        <f>InpC!$F$64*100</f>
        <v>0</v>
      </c>
      <c r="M4194" s="194">
        <f t="shared" si="327"/>
        <v>5.9200436755487633</v>
      </c>
      <c r="N4194" s="194">
        <f t="shared" si="328"/>
        <v>5.9200436755487633</v>
      </c>
    </row>
    <row r="4195" spans="5:14" x14ac:dyDescent="0.25">
      <c r="E4195" s="220">
        <f t="shared" si="329"/>
        <v>48236</v>
      </c>
      <c r="F4195" s="219">
        <f xml:space="preserve"> InpC!$F$28</f>
        <v>4</v>
      </c>
      <c r="G4195" s="217">
        <f t="shared" si="325"/>
        <v>2032</v>
      </c>
      <c r="H4195" s="216">
        <v>5.7729169168464489</v>
      </c>
      <c r="I4195" s="216">
        <v>6.3671704342510793</v>
      </c>
      <c r="J4195" s="194">
        <f t="shared" si="326"/>
        <v>6.0700436755487637</v>
      </c>
      <c r="K4195" s="219">
        <f>InpC!$F$55*100</f>
        <v>0.15</v>
      </c>
      <c r="L4195" s="219">
        <f>InpC!$F$64*100</f>
        <v>0</v>
      </c>
      <c r="M4195" s="194">
        <f t="shared" si="327"/>
        <v>5.9200436755487633</v>
      </c>
      <c r="N4195" s="194">
        <f t="shared" si="328"/>
        <v>5.9200436755487633</v>
      </c>
    </row>
    <row r="4196" spans="5:14" x14ac:dyDescent="0.25">
      <c r="E4196" s="220">
        <f t="shared" si="329"/>
        <v>48239</v>
      </c>
      <c r="F4196" s="219">
        <f xml:space="preserve"> InpC!$F$28</f>
        <v>4</v>
      </c>
      <c r="G4196" s="217">
        <f t="shared" si="325"/>
        <v>2032</v>
      </c>
      <c r="H4196" s="216">
        <v>5.7729169168464489</v>
      </c>
      <c r="I4196" s="216">
        <v>6.3671704342510793</v>
      </c>
      <c r="J4196" s="194">
        <f t="shared" si="326"/>
        <v>6.0700436755487637</v>
      </c>
      <c r="K4196" s="219">
        <f>InpC!$F$55*100</f>
        <v>0.15</v>
      </c>
      <c r="L4196" s="219">
        <f>InpC!$F$64*100</f>
        <v>0</v>
      </c>
      <c r="M4196" s="194">
        <f t="shared" si="327"/>
        <v>5.9200436755487633</v>
      </c>
      <c r="N4196" s="194">
        <f t="shared" si="328"/>
        <v>5.9200436755487633</v>
      </c>
    </row>
    <row r="4197" spans="5:14" x14ac:dyDescent="0.25">
      <c r="E4197" s="220">
        <f t="shared" si="329"/>
        <v>48240</v>
      </c>
      <c r="F4197" s="219">
        <f xml:space="preserve"> InpC!$F$28</f>
        <v>4</v>
      </c>
      <c r="G4197" s="217">
        <f t="shared" si="325"/>
        <v>2032</v>
      </c>
      <c r="H4197" s="216">
        <v>5.7729169168464489</v>
      </c>
      <c r="I4197" s="216">
        <v>6.3671704342510793</v>
      </c>
      <c r="J4197" s="194">
        <f t="shared" si="326"/>
        <v>6.0700436755487637</v>
      </c>
      <c r="K4197" s="219">
        <f>InpC!$F$55*100</f>
        <v>0.15</v>
      </c>
      <c r="L4197" s="219">
        <f>InpC!$F$64*100</f>
        <v>0</v>
      </c>
      <c r="M4197" s="194">
        <f t="shared" si="327"/>
        <v>5.9200436755487633</v>
      </c>
      <c r="N4197" s="194">
        <f t="shared" si="328"/>
        <v>5.9200436755487633</v>
      </c>
    </row>
    <row r="4198" spans="5:14" x14ac:dyDescent="0.25">
      <c r="E4198" s="220">
        <f t="shared" si="329"/>
        <v>48241</v>
      </c>
      <c r="F4198" s="219">
        <f xml:space="preserve"> InpC!$F$28</f>
        <v>4</v>
      </c>
      <c r="G4198" s="217">
        <f t="shared" si="325"/>
        <v>2032</v>
      </c>
      <c r="H4198" s="216">
        <v>5.7729169168464489</v>
      </c>
      <c r="I4198" s="216">
        <v>6.3671704342510793</v>
      </c>
      <c r="J4198" s="194">
        <f t="shared" si="326"/>
        <v>6.0700436755487637</v>
      </c>
      <c r="K4198" s="219">
        <f>InpC!$F$55*100</f>
        <v>0.15</v>
      </c>
      <c r="L4198" s="219">
        <f>InpC!$F$64*100</f>
        <v>0</v>
      </c>
      <c r="M4198" s="194">
        <f t="shared" si="327"/>
        <v>5.9200436755487633</v>
      </c>
      <c r="N4198" s="194">
        <f t="shared" si="328"/>
        <v>5.9200436755487633</v>
      </c>
    </row>
    <row r="4199" spans="5:14" x14ac:dyDescent="0.25">
      <c r="E4199" s="220">
        <f t="shared" si="329"/>
        <v>48242</v>
      </c>
      <c r="F4199" s="219">
        <f xml:space="preserve"> InpC!$F$28</f>
        <v>4</v>
      </c>
      <c r="G4199" s="217">
        <f t="shared" si="325"/>
        <v>2032</v>
      </c>
      <c r="H4199" s="216">
        <v>5.7729169168464489</v>
      </c>
      <c r="I4199" s="216">
        <v>6.3671704342510793</v>
      </c>
      <c r="J4199" s="194">
        <f t="shared" si="326"/>
        <v>6.0700436755487637</v>
      </c>
      <c r="K4199" s="219">
        <f>InpC!$F$55*100</f>
        <v>0.15</v>
      </c>
      <c r="L4199" s="219">
        <f>InpC!$F$64*100</f>
        <v>0</v>
      </c>
      <c r="M4199" s="194">
        <f t="shared" si="327"/>
        <v>5.9200436755487633</v>
      </c>
      <c r="N4199" s="194">
        <f t="shared" si="328"/>
        <v>5.9200436755487633</v>
      </c>
    </row>
    <row r="4200" spans="5:14" x14ac:dyDescent="0.25">
      <c r="E4200" s="220">
        <f t="shared" si="329"/>
        <v>48243</v>
      </c>
      <c r="F4200" s="219">
        <f xml:space="preserve"> InpC!$F$28</f>
        <v>4</v>
      </c>
      <c r="G4200" s="217">
        <f t="shared" si="325"/>
        <v>2032</v>
      </c>
      <c r="H4200" s="216">
        <v>5.7729169168464489</v>
      </c>
      <c r="I4200" s="216">
        <v>6.3671704342510793</v>
      </c>
      <c r="J4200" s="194">
        <f t="shared" si="326"/>
        <v>6.0700436755487637</v>
      </c>
      <c r="K4200" s="219">
        <f>InpC!$F$55*100</f>
        <v>0.15</v>
      </c>
      <c r="L4200" s="219">
        <f>InpC!$F$64*100</f>
        <v>0</v>
      </c>
      <c r="M4200" s="194">
        <f t="shared" si="327"/>
        <v>5.9200436755487633</v>
      </c>
      <c r="N4200" s="194">
        <f t="shared" si="328"/>
        <v>5.9200436755487633</v>
      </c>
    </row>
    <row r="4201" spans="5:14" x14ac:dyDescent="0.25">
      <c r="E4201" s="220">
        <f t="shared" si="329"/>
        <v>48246</v>
      </c>
      <c r="F4201" s="219">
        <f xml:space="preserve"> InpC!$F$28</f>
        <v>4</v>
      </c>
      <c r="G4201" s="217">
        <f t="shared" si="325"/>
        <v>2032</v>
      </c>
      <c r="H4201" s="216">
        <v>5.7729169168464489</v>
      </c>
      <c r="I4201" s="216">
        <v>6.3671704342510793</v>
      </c>
      <c r="J4201" s="194">
        <f t="shared" si="326"/>
        <v>6.0700436755487637</v>
      </c>
      <c r="K4201" s="219">
        <f>InpC!$F$55*100</f>
        <v>0.15</v>
      </c>
      <c r="L4201" s="219">
        <f>InpC!$F$64*100</f>
        <v>0</v>
      </c>
      <c r="M4201" s="194">
        <f t="shared" si="327"/>
        <v>5.9200436755487633</v>
      </c>
      <c r="N4201" s="194">
        <f t="shared" si="328"/>
        <v>5.9200436755487633</v>
      </c>
    </row>
    <row r="4202" spans="5:14" x14ac:dyDescent="0.25">
      <c r="E4202" s="220">
        <f t="shared" si="329"/>
        <v>48247</v>
      </c>
      <c r="F4202" s="219">
        <f xml:space="preserve"> InpC!$F$28</f>
        <v>4</v>
      </c>
      <c r="G4202" s="217">
        <f t="shared" si="325"/>
        <v>2032</v>
      </c>
      <c r="H4202" s="216">
        <v>5.7729169168464489</v>
      </c>
      <c r="I4202" s="216">
        <v>6.3671704342510793</v>
      </c>
      <c r="J4202" s="194">
        <f t="shared" si="326"/>
        <v>6.0700436755487637</v>
      </c>
      <c r="K4202" s="219">
        <f>InpC!$F$55*100</f>
        <v>0.15</v>
      </c>
      <c r="L4202" s="219">
        <f>InpC!$F$64*100</f>
        <v>0</v>
      </c>
      <c r="M4202" s="194">
        <f t="shared" si="327"/>
        <v>5.9200436755487633</v>
      </c>
      <c r="N4202" s="194">
        <f t="shared" si="328"/>
        <v>5.9200436755487633</v>
      </c>
    </row>
    <row r="4203" spans="5:14" x14ac:dyDescent="0.25">
      <c r="E4203" s="220">
        <f t="shared" si="329"/>
        <v>48248</v>
      </c>
      <c r="F4203" s="219">
        <f xml:space="preserve"> InpC!$F$28</f>
        <v>4</v>
      </c>
      <c r="G4203" s="217">
        <f t="shared" si="325"/>
        <v>2032</v>
      </c>
      <c r="H4203" s="216">
        <v>5.7729169168464489</v>
      </c>
      <c r="I4203" s="216">
        <v>6.3671704342510793</v>
      </c>
      <c r="J4203" s="194">
        <f t="shared" si="326"/>
        <v>6.0700436755487637</v>
      </c>
      <c r="K4203" s="219">
        <f>InpC!$F$55*100</f>
        <v>0.15</v>
      </c>
      <c r="L4203" s="219">
        <f>InpC!$F$64*100</f>
        <v>0</v>
      </c>
      <c r="M4203" s="194">
        <f t="shared" si="327"/>
        <v>5.9200436755487633</v>
      </c>
      <c r="N4203" s="194">
        <f t="shared" si="328"/>
        <v>5.9200436755487633</v>
      </c>
    </row>
    <row r="4204" spans="5:14" x14ac:dyDescent="0.25">
      <c r="E4204" s="220">
        <f t="shared" si="329"/>
        <v>48249</v>
      </c>
      <c r="F4204" s="219">
        <f xml:space="preserve"> InpC!$F$28</f>
        <v>4</v>
      </c>
      <c r="G4204" s="217">
        <f t="shared" si="325"/>
        <v>2032</v>
      </c>
      <c r="H4204" s="216">
        <v>5.7729169168464489</v>
      </c>
      <c r="I4204" s="216">
        <v>6.3671704342510793</v>
      </c>
      <c r="J4204" s="194">
        <f t="shared" si="326"/>
        <v>6.0700436755487637</v>
      </c>
      <c r="K4204" s="219">
        <f>InpC!$F$55*100</f>
        <v>0.15</v>
      </c>
      <c r="L4204" s="219">
        <f>InpC!$F$64*100</f>
        <v>0</v>
      </c>
      <c r="M4204" s="194">
        <f t="shared" si="327"/>
        <v>5.9200436755487633</v>
      </c>
      <c r="N4204" s="194">
        <f t="shared" si="328"/>
        <v>5.9200436755487633</v>
      </c>
    </row>
    <row r="4205" spans="5:14" x14ac:dyDescent="0.25">
      <c r="E4205" s="220">
        <f t="shared" si="329"/>
        <v>48250</v>
      </c>
      <c r="F4205" s="219">
        <f xml:space="preserve"> InpC!$F$28</f>
        <v>4</v>
      </c>
      <c r="G4205" s="217">
        <f t="shared" si="325"/>
        <v>2032</v>
      </c>
      <c r="H4205" s="216">
        <v>5.7729169168464489</v>
      </c>
      <c r="I4205" s="216">
        <v>6.3671704342510793</v>
      </c>
      <c r="J4205" s="194">
        <f t="shared" si="326"/>
        <v>6.0700436755487637</v>
      </c>
      <c r="K4205" s="219">
        <f>InpC!$F$55*100</f>
        <v>0.15</v>
      </c>
      <c r="L4205" s="219">
        <f>InpC!$F$64*100</f>
        <v>0</v>
      </c>
      <c r="M4205" s="194">
        <f t="shared" si="327"/>
        <v>5.9200436755487633</v>
      </c>
      <c r="N4205" s="194">
        <f t="shared" si="328"/>
        <v>5.9200436755487633</v>
      </c>
    </row>
    <row r="4206" spans="5:14" x14ac:dyDescent="0.25">
      <c r="E4206" s="220">
        <f t="shared" si="329"/>
        <v>48253</v>
      </c>
      <c r="F4206" s="219">
        <f xml:space="preserve"> InpC!$F$28</f>
        <v>4</v>
      </c>
      <c r="G4206" s="217">
        <f t="shared" si="325"/>
        <v>2032</v>
      </c>
      <c r="H4206" s="216">
        <v>5.7729169168464489</v>
      </c>
      <c r="I4206" s="216">
        <v>6.3671704342510793</v>
      </c>
      <c r="J4206" s="194">
        <f t="shared" si="326"/>
        <v>6.0700436755487637</v>
      </c>
      <c r="K4206" s="219">
        <f>InpC!$F$55*100</f>
        <v>0.15</v>
      </c>
      <c r="L4206" s="219">
        <f>InpC!$F$64*100</f>
        <v>0</v>
      </c>
      <c r="M4206" s="194">
        <f t="shared" si="327"/>
        <v>5.9200436755487633</v>
      </c>
      <c r="N4206" s="194">
        <f t="shared" si="328"/>
        <v>5.9200436755487633</v>
      </c>
    </row>
    <row r="4207" spans="5:14" x14ac:dyDescent="0.25">
      <c r="E4207" s="220">
        <f t="shared" si="329"/>
        <v>48254</v>
      </c>
      <c r="F4207" s="219">
        <f xml:space="preserve"> InpC!$F$28</f>
        <v>4</v>
      </c>
      <c r="G4207" s="217">
        <f t="shared" si="325"/>
        <v>2032</v>
      </c>
      <c r="H4207" s="216">
        <v>5.7729169168464489</v>
      </c>
      <c r="I4207" s="216">
        <v>6.3671704342510793</v>
      </c>
      <c r="J4207" s="194">
        <f t="shared" si="326"/>
        <v>6.0700436755487637</v>
      </c>
      <c r="K4207" s="219">
        <f>InpC!$F$55*100</f>
        <v>0.15</v>
      </c>
      <c r="L4207" s="219">
        <f>InpC!$F$64*100</f>
        <v>0</v>
      </c>
      <c r="M4207" s="194">
        <f t="shared" si="327"/>
        <v>5.9200436755487633</v>
      </c>
      <c r="N4207" s="194">
        <f t="shared" si="328"/>
        <v>5.9200436755487633</v>
      </c>
    </row>
    <row r="4208" spans="5:14" x14ac:dyDescent="0.25">
      <c r="E4208" s="220">
        <f t="shared" si="329"/>
        <v>48255</v>
      </c>
      <c r="F4208" s="219">
        <f xml:space="preserve"> InpC!$F$28</f>
        <v>4</v>
      </c>
      <c r="G4208" s="217">
        <f t="shared" si="325"/>
        <v>2032</v>
      </c>
      <c r="H4208" s="216">
        <v>5.7729169168464489</v>
      </c>
      <c r="I4208" s="216">
        <v>6.3671704342510793</v>
      </c>
      <c r="J4208" s="194">
        <f t="shared" si="326"/>
        <v>6.0700436755487637</v>
      </c>
      <c r="K4208" s="219">
        <f>InpC!$F$55*100</f>
        <v>0.15</v>
      </c>
      <c r="L4208" s="219">
        <f>InpC!$F$64*100</f>
        <v>0</v>
      </c>
      <c r="M4208" s="194">
        <f t="shared" si="327"/>
        <v>5.9200436755487633</v>
      </c>
      <c r="N4208" s="194">
        <f t="shared" si="328"/>
        <v>5.9200436755487633</v>
      </c>
    </row>
    <row r="4209" spans="5:14" x14ac:dyDescent="0.25">
      <c r="E4209" s="220">
        <f t="shared" si="329"/>
        <v>48256</v>
      </c>
      <c r="F4209" s="219">
        <f xml:space="preserve"> InpC!$F$28</f>
        <v>4</v>
      </c>
      <c r="G4209" s="217">
        <f t="shared" si="325"/>
        <v>2032</v>
      </c>
      <c r="H4209" s="216">
        <v>5.7729169168464489</v>
      </c>
      <c r="I4209" s="216">
        <v>6.3671704342510793</v>
      </c>
      <c r="J4209" s="194">
        <f t="shared" si="326"/>
        <v>6.0700436755487637</v>
      </c>
      <c r="K4209" s="219">
        <f>InpC!$F$55*100</f>
        <v>0.15</v>
      </c>
      <c r="L4209" s="219">
        <f>InpC!$F$64*100</f>
        <v>0</v>
      </c>
      <c r="M4209" s="194">
        <f t="shared" si="327"/>
        <v>5.9200436755487633</v>
      </c>
      <c r="N4209" s="194">
        <f t="shared" si="328"/>
        <v>5.9200436755487633</v>
      </c>
    </row>
    <row r="4210" spans="5:14" x14ac:dyDescent="0.25">
      <c r="E4210" s="220">
        <f t="shared" si="329"/>
        <v>48257</v>
      </c>
      <c r="F4210" s="219">
        <f xml:space="preserve"> InpC!$F$28</f>
        <v>4</v>
      </c>
      <c r="G4210" s="217">
        <f t="shared" si="325"/>
        <v>2032</v>
      </c>
      <c r="H4210" s="216">
        <v>5.7729169168464489</v>
      </c>
      <c r="I4210" s="216">
        <v>6.3671704342510793</v>
      </c>
      <c r="J4210" s="194">
        <f t="shared" si="326"/>
        <v>6.0700436755487637</v>
      </c>
      <c r="K4210" s="219">
        <f>InpC!$F$55*100</f>
        <v>0.15</v>
      </c>
      <c r="L4210" s="219">
        <f>InpC!$F$64*100</f>
        <v>0</v>
      </c>
      <c r="M4210" s="194">
        <f t="shared" si="327"/>
        <v>5.9200436755487633</v>
      </c>
      <c r="N4210" s="194">
        <f t="shared" si="328"/>
        <v>5.9200436755487633</v>
      </c>
    </row>
    <row r="4211" spans="5:14" x14ac:dyDescent="0.25">
      <c r="E4211" s="220">
        <f t="shared" si="329"/>
        <v>48260</v>
      </c>
      <c r="F4211" s="219">
        <f xml:space="preserve"> InpC!$F$28</f>
        <v>4</v>
      </c>
      <c r="G4211" s="217">
        <f t="shared" si="325"/>
        <v>2032</v>
      </c>
      <c r="H4211" s="216">
        <v>5.7729169168464489</v>
      </c>
      <c r="I4211" s="216">
        <v>6.3671704342510793</v>
      </c>
      <c r="J4211" s="194">
        <f t="shared" si="326"/>
        <v>6.0700436755487637</v>
      </c>
      <c r="K4211" s="219">
        <f>InpC!$F$55*100</f>
        <v>0.15</v>
      </c>
      <c r="L4211" s="219">
        <f>InpC!$F$64*100</f>
        <v>0</v>
      </c>
      <c r="M4211" s="194">
        <f t="shared" si="327"/>
        <v>5.9200436755487633</v>
      </c>
      <c r="N4211" s="194">
        <f t="shared" si="328"/>
        <v>5.9200436755487633</v>
      </c>
    </row>
    <row r="4212" spans="5:14" x14ac:dyDescent="0.25">
      <c r="E4212" s="220">
        <f t="shared" si="329"/>
        <v>48261</v>
      </c>
      <c r="F4212" s="219">
        <f xml:space="preserve"> InpC!$F$28</f>
        <v>4</v>
      </c>
      <c r="G4212" s="217">
        <f t="shared" si="325"/>
        <v>2032</v>
      </c>
      <c r="H4212" s="216">
        <v>5.7729169168464489</v>
      </c>
      <c r="I4212" s="216">
        <v>6.3671704342510793</v>
      </c>
      <c r="J4212" s="194">
        <f t="shared" si="326"/>
        <v>6.0700436755487637</v>
      </c>
      <c r="K4212" s="219">
        <f>InpC!$F$55*100</f>
        <v>0.15</v>
      </c>
      <c r="L4212" s="219">
        <f>InpC!$F$64*100</f>
        <v>0</v>
      </c>
      <c r="M4212" s="194">
        <f t="shared" si="327"/>
        <v>5.9200436755487633</v>
      </c>
      <c r="N4212" s="194">
        <f t="shared" si="328"/>
        <v>5.9200436755487633</v>
      </c>
    </row>
    <row r="4213" spans="5:14" x14ac:dyDescent="0.25">
      <c r="E4213" s="220">
        <f t="shared" si="329"/>
        <v>48262</v>
      </c>
      <c r="F4213" s="219">
        <f xml:space="preserve"> InpC!$F$28</f>
        <v>4</v>
      </c>
      <c r="G4213" s="217">
        <f t="shared" si="325"/>
        <v>2032</v>
      </c>
      <c r="H4213" s="216">
        <v>5.7729169168464489</v>
      </c>
      <c r="I4213" s="216">
        <v>6.3671704342510793</v>
      </c>
      <c r="J4213" s="194">
        <f t="shared" si="326"/>
        <v>6.0700436755487637</v>
      </c>
      <c r="K4213" s="219">
        <f>InpC!$F$55*100</f>
        <v>0.15</v>
      </c>
      <c r="L4213" s="219">
        <f>InpC!$F$64*100</f>
        <v>0</v>
      </c>
      <c r="M4213" s="194">
        <f t="shared" si="327"/>
        <v>5.9200436755487633</v>
      </c>
      <c r="N4213" s="194">
        <f t="shared" si="328"/>
        <v>5.9200436755487633</v>
      </c>
    </row>
    <row r="4214" spans="5:14" x14ac:dyDescent="0.25">
      <c r="E4214" s="220">
        <f t="shared" si="329"/>
        <v>48263</v>
      </c>
      <c r="F4214" s="219">
        <f xml:space="preserve"> InpC!$F$28</f>
        <v>4</v>
      </c>
      <c r="G4214" s="217">
        <f t="shared" si="325"/>
        <v>2032</v>
      </c>
      <c r="H4214" s="216">
        <v>5.7729169168464489</v>
      </c>
      <c r="I4214" s="216">
        <v>6.3671704342510793</v>
      </c>
      <c r="J4214" s="194">
        <f t="shared" si="326"/>
        <v>6.0700436755487637</v>
      </c>
      <c r="K4214" s="219">
        <f>InpC!$F$55*100</f>
        <v>0.15</v>
      </c>
      <c r="L4214" s="219">
        <f>InpC!$F$64*100</f>
        <v>0</v>
      </c>
      <c r="M4214" s="194">
        <f t="shared" si="327"/>
        <v>5.9200436755487633</v>
      </c>
      <c r="N4214" s="194">
        <f t="shared" si="328"/>
        <v>5.9200436755487633</v>
      </c>
    </row>
    <row r="4215" spans="5:14" x14ac:dyDescent="0.25">
      <c r="E4215" s="220">
        <f t="shared" si="329"/>
        <v>48264</v>
      </c>
      <c r="F4215" s="219">
        <f xml:space="preserve"> InpC!$F$28</f>
        <v>4</v>
      </c>
      <c r="G4215" s="217">
        <f t="shared" si="325"/>
        <v>2032</v>
      </c>
      <c r="H4215" s="216">
        <v>5.7729169168464489</v>
      </c>
      <c r="I4215" s="216">
        <v>6.3671704342510793</v>
      </c>
      <c r="J4215" s="194">
        <f t="shared" si="326"/>
        <v>6.0700436755487637</v>
      </c>
      <c r="K4215" s="219">
        <f>InpC!$F$55*100</f>
        <v>0.15</v>
      </c>
      <c r="L4215" s="219">
        <f>InpC!$F$64*100</f>
        <v>0</v>
      </c>
      <c r="M4215" s="194">
        <f t="shared" si="327"/>
        <v>5.9200436755487633</v>
      </c>
      <c r="N4215" s="194">
        <f t="shared" si="328"/>
        <v>5.9200436755487633</v>
      </c>
    </row>
    <row r="4216" spans="5:14" x14ac:dyDescent="0.25">
      <c r="E4216" s="220">
        <f t="shared" si="329"/>
        <v>48267</v>
      </c>
      <c r="F4216" s="219">
        <f xml:space="preserve"> InpC!$F$28</f>
        <v>4</v>
      </c>
      <c r="G4216" s="217">
        <f t="shared" si="325"/>
        <v>2032</v>
      </c>
      <c r="H4216" s="216">
        <v>5.7729169168464489</v>
      </c>
      <c r="I4216" s="216">
        <v>6.3671704342510793</v>
      </c>
      <c r="J4216" s="194">
        <f t="shared" si="326"/>
        <v>6.0700436755487637</v>
      </c>
      <c r="K4216" s="219">
        <f>InpC!$F$55*100</f>
        <v>0.15</v>
      </c>
      <c r="L4216" s="219">
        <f>InpC!$F$64*100</f>
        <v>0</v>
      </c>
      <c r="M4216" s="194">
        <f t="shared" si="327"/>
        <v>5.9200436755487633</v>
      </c>
      <c r="N4216" s="194">
        <f t="shared" si="328"/>
        <v>5.9200436755487633</v>
      </c>
    </row>
    <row r="4217" spans="5:14" x14ac:dyDescent="0.25">
      <c r="E4217" s="220">
        <f t="shared" si="329"/>
        <v>48268</v>
      </c>
      <c r="F4217" s="219">
        <f xml:space="preserve"> InpC!$F$28</f>
        <v>4</v>
      </c>
      <c r="G4217" s="217">
        <f t="shared" si="325"/>
        <v>2032</v>
      </c>
      <c r="H4217" s="216">
        <v>5.7729169168464489</v>
      </c>
      <c r="I4217" s="216">
        <v>6.3671704342510793</v>
      </c>
      <c r="J4217" s="194">
        <f t="shared" si="326"/>
        <v>6.0700436755487637</v>
      </c>
      <c r="K4217" s="219">
        <f>InpC!$F$55*100</f>
        <v>0.15</v>
      </c>
      <c r="L4217" s="219">
        <f>InpC!$F$64*100</f>
        <v>0</v>
      </c>
      <c r="M4217" s="194">
        <f t="shared" si="327"/>
        <v>5.9200436755487633</v>
      </c>
      <c r="N4217" s="194">
        <f t="shared" si="328"/>
        <v>5.9200436755487633</v>
      </c>
    </row>
    <row r="4218" spans="5:14" x14ac:dyDescent="0.25">
      <c r="E4218" s="220">
        <f t="shared" si="329"/>
        <v>48269</v>
      </c>
      <c r="F4218" s="219">
        <f xml:space="preserve"> InpC!$F$28</f>
        <v>4</v>
      </c>
      <c r="G4218" s="217">
        <f t="shared" si="325"/>
        <v>2032</v>
      </c>
      <c r="H4218" s="216">
        <v>5.7729169168464489</v>
      </c>
      <c r="I4218" s="216">
        <v>6.3671704342510793</v>
      </c>
      <c r="J4218" s="194">
        <f t="shared" si="326"/>
        <v>6.0700436755487637</v>
      </c>
      <c r="K4218" s="219">
        <f>InpC!$F$55*100</f>
        <v>0.15</v>
      </c>
      <c r="L4218" s="219">
        <f>InpC!$F$64*100</f>
        <v>0</v>
      </c>
      <c r="M4218" s="194">
        <f t="shared" si="327"/>
        <v>5.9200436755487633</v>
      </c>
      <c r="N4218" s="194">
        <f t="shared" si="328"/>
        <v>5.9200436755487633</v>
      </c>
    </row>
    <row r="4219" spans="5:14" x14ac:dyDescent="0.25">
      <c r="E4219" s="220">
        <f t="shared" si="329"/>
        <v>48270</v>
      </c>
      <c r="F4219" s="219">
        <f xml:space="preserve"> InpC!$F$28</f>
        <v>4</v>
      </c>
      <c r="G4219" s="217">
        <f t="shared" si="325"/>
        <v>2032</v>
      </c>
      <c r="H4219" s="216">
        <v>5.7729169168464489</v>
      </c>
      <c r="I4219" s="216">
        <v>6.3671704342510793</v>
      </c>
      <c r="J4219" s="194">
        <f t="shared" si="326"/>
        <v>6.0700436755487637</v>
      </c>
      <c r="K4219" s="219">
        <f>InpC!$F$55*100</f>
        <v>0.15</v>
      </c>
      <c r="L4219" s="219">
        <f>InpC!$F$64*100</f>
        <v>0</v>
      </c>
      <c r="M4219" s="194">
        <f t="shared" si="327"/>
        <v>5.9200436755487633</v>
      </c>
      <c r="N4219" s="194">
        <f t="shared" si="328"/>
        <v>5.9200436755487633</v>
      </c>
    </row>
    <row r="4220" spans="5:14" x14ac:dyDescent="0.25">
      <c r="E4220" s="220">
        <f t="shared" si="329"/>
        <v>48271</v>
      </c>
      <c r="F4220" s="219">
        <f xml:space="preserve"> InpC!$F$28</f>
        <v>4</v>
      </c>
      <c r="G4220" s="217">
        <f t="shared" si="325"/>
        <v>2032</v>
      </c>
      <c r="H4220" s="216">
        <v>5.7729169168464489</v>
      </c>
      <c r="I4220" s="216">
        <v>6.3671704342510793</v>
      </c>
      <c r="J4220" s="194">
        <f t="shared" si="326"/>
        <v>6.0700436755487637</v>
      </c>
      <c r="K4220" s="219">
        <f>InpC!$F$55*100</f>
        <v>0.15</v>
      </c>
      <c r="L4220" s="219">
        <f>InpC!$F$64*100</f>
        <v>0</v>
      </c>
      <c r="M4220" s="194">
        <f t="shared" si="327"/>
        <v>5.9200436755487633</v>
      </c>
      <c r="N4220" s="194">
        <f t="shared" si="328"/>
        <v>5.9200436755487633</v>
      </c>
    </row>
    <row r="4221" spans="5:14" x14ac:dyDescent="0.25">
      <c r="E4221" s="220">
        <f t="shared" si="329"/>
        <v>48274</v>
      </c>
      <c r="F4221" s="219">
        <f xml:space="preserve"> InpC!$F$28</f>
        <v>4</v>
      </c>
      <c r="G4221" s="217">
        <f t="shared" si="325"/>
        <v>2032</v>
      </c>
      <c r="H4221" s="216">
        <v>5.7729169168464489</v>
      </c>
      <c r="I4221" s="216">
        <v>6.3671704342510793</v>
      </c>
      <c r="J4221" s="194">
        <f t="shared" si="326"/>
        <v>6.0700436755487637</v>
      </c>
      <c r="K4221" s="219">
        <f>InpC!$F$55*100</f>
        <v>0.15</v>
      </c>
      <c r="L4221" s="219">
        <f>InpC!$F$64*100</f>
        <v>0</v>
      </c>
      <c r="M4221" s="194">
        <f t="shared" si="327"/>
        <v>5.9200436755487633</v>
      </c>
      <c r="N4221" s="194">
        <f t="shared" si="328"/>
        <v>5.9200436755487633</v>
      </c>
    </row>
    <row r="4222" spans="5:14" x14ac:dyDescent="0.25">
      <c r="E4222" s="220">
        <f t="shared" si="329"/>
        <v>48275</v>
      </c>
      <c r="F4222" s="219">
        <f xml:space="preserve"> InpC!$F$28</f>
        <v>4</v>
      </c>
      <c r="G4222" s="217">
        <f t="shared" si="325"/>
        <v>2032</v>
      </c>
      <c r="H4222" s="216">
        <v>5.7729169168464489</v>
      </c>
      <c r="I4222" s="216">
        <v>6.3671704342510793</v>
      </c>
      <c r="J4222" s="194">
        <f t="shared" si="326"/>
        <v>6.0700436755487637</v>
      </c>
      <c r="K4222" s="219">
        <f>InpC!$F$55*100</f>
        <v>0.15</v>
      </c>
      <c r="L4222" s="219">
        <f>InpC!$F$64*100</f>
        <v>0</v>
      </c>
      <c r="M4222" s="194">
        <f t="shared" si="327"/>
        <v>5.9200436755487633</v>
      </c>
      <c r="N4222" s="194">
        <f t="shared" si="328"/>
        <v>5.9200436755487633</v>
      </c>
    </row>
    <row r="4223" spans="5:14" x14ac:dyDescent="0.25">
      <c r="E4223" s="220">
        <f t="shared" si="329"/>
        <v>48276</v>
      </c>
      <c r="F4223" s="219">
        <f xml:space="preserve"> InpC!$F$28</f>
        <v>4</v>
      </c>
      <c r="G4223" s="217">
        <f t="shared" si="325"/>
        <v>2032</v>
      </c>
      <c r="H4223" s="216">
        <v>5.7729169168464489</v>
      </c>
      <c r="I4223" s="216">
        <v>6.3671704342510793</v>
      </c>
      <c r="J4223" s="194">
        <f t="shared" si="326"/>
        <v>6.0700436755487637</v>
      </c>
      <c r="K4223" s="219">
        <f>InpC!$F$55*100</f>
        <v>0.15</v>
      </c>
      <c r="L4223" s="219">
        <f>InpC!$F$64*100</f>
        <v>0</v>
      </c>
      <c r="M4223" s="194">
        <f t="shared" si="327"/>
        <v>5.9200436755487633</v>
      </c>
      <c r="N4223" s="194">
        <f t="shared" si="328"/>
        <v>5.9200436755487633</v>
      </c>
    </row>
    <row r="4224" spans="5:14" x14ac:dyDescent="0.25">
      <c r="E4224" s="220">
        <f t="shared" si="329"/>
        <v>48277</v>
      </c>
      <c r="F4224" s="219">
        <f xml:space="preserve"> InpC!$F$28</f>
        <v>4</v>
      </c>
      <c r="G4224" s="217">
        <f t="shared" si="325"/>
        <v>2032</v>
      </c>
      <c r="H4224" s="216">
        <v>5.7729169168464489</v>
      </c>
      <c r="I4224" s="216">
        <v>6.3671704342510793</v>
      </c>
      <c r="J4224" s="194">
        <f t="shared" si="326"/>
        <v>6.0700436755487637</v>
      </c>
      <c r="K4224" s="219">
        <f>InpC!$F$55*100</f>
        <v>0.15</v>
      </c>
      <c r="L4224" s="219">
        <f>InpC!$F$64*100</f>
        <v>0</v>
      </c>
      <c r="M4224" s="194">
        <f t="shared" si="327"/>
        <v>5.9200436755487633</v>
      </c>
      <c r="N4224" s="194">
        <f t="shared" si="328"/>
        <v>5.9200436755487633</v>
      </c>
    </row>
    <row r="4225" spans="5:14" x14ac:dyDescent="0.25">
      <c r="E4225" s="220">
        <f t="shared" si="329"/>
        <v>48278</v>
      </c>
      <c r="F4225" s="219">
        <f xml:space="preserve"> InpC!$F$28</f>
        <v>4</v>
      </c>
      <c r="G4225" s="217">
        <f t="shared" si="325"/>
        <v>2032</v>
      </c>
      <c r="H4225" s="216">
        <v>5.7729169168464489</v>
      </c>
      <c r="I4225" s="216">
        <v>6.3671704342510793</v>
      </c>
      <c r="J4225" s="194">
        <f t="shared" si="326"/>
        <v>6.0700436755487637</v>
      </c>
      <c r="K4225" s="219">
        <f>InpC!$F$55*100</f>
        <v>0.15</v>
      </c>
      <c r="L4225" s="219">
        <f>InpC!$F$64*100</f>
        <v>0</v>
      </c>
      <c r="M4225" s="194">
        <f t="shared" si="327"/>
        <v>5.9200436755487633</v>
      </c>
      <c r="N4225" s="194">
        <f t="shared" si="328"/>
        <v>5.9200436755487633</v>
      </c>
    </row>
    <row r="4226" spans="5:14" x14ac:dyDescent="0.25">
      <c r="E4226" s="220">
        <f t="shared" si="329"/>
        <v>48281</v>
      </c>
      <c r="F4226" s="219">
        <f xml:space="preserve"> InpC!$F$28</f>
        <v>4</v>
      </c>
      <c r="G4226" s="217">
        <f t="shared" si="325"/>
        <v>2032</v>
      </c>
      <c r="H4226" s="216">
        <v>5.7729169168464489</v>
      </c>
      <c r="I4226" s="216">
        <v>6.3671704342510793</v>
      </c>
      <c r="J4226" s="194">
        <f t="shared" si="326"/>
        <v>6.0700436755487637</v>
      </c>
      <c r="K4226" s="219">
        <f>InpC!$F$55*100</f>
        <v>0.15</v>
      </c>
      <c r="L4226" s="219">
        <f>InpC!$F$64*100</f>
        <v>0</v>
      </c>
      <c r="M4226" s="194">
        <f t="shared" si="327"/>
        <v>5.9200436755487633</v>
      </c>
      <c r="N4226" s="194">
        <f t="shared" si="328"/>
        <v>5.9200436755487633</v>
      </c>
    </row>
    <row r="4227" spans="5:14" x14ac:dyDescent="0.25">
      <c r="E4227" s="220">
        <f t="shared" si="329"/>
        <v>48282</v>
      </c>
      <c r="F4227" s="219">
        <f xml:space="preserve"> InpC!$F$28</f>
        <v>4</v>
      </c>
      <c r="G4227" s="217">
        <f t="shared" si="325"/>
        <v>2032</v>
      </c>
      <c r="H4227" s="216">
        <v>5.7729169168464489</v>
      </c>
      <c r="I4227" s="216">
        <v>6.3671704342510793</v>
      </c>
      <c r="J4227" s="194">
        <f t="shared" si="326"/>
        <v>6.0700436755487637</v>
      </c>
      <c r="K4227" s="219">
        <f>InpC!$F$55*100</f>
        <v>0.15</v>
      </c>
      <c r="L4227" s="219">
        <f>InpC!$F$64*100</f>
        <v>0</v>
      </c>
      <c r="M4227" s="194">
        <f t="shared" si="327"/>
        <v>5.9200436755487633</v>
      </c>
      <c r="N4227" s="194">
        <f t="shared" si="328"/>
        <v>5.9200436755487633</v>
      </c>
    </row>
    <row r="4228" spans="5:14" x14ac:dyDescent="0.25">
      <c r="E4228" s="220">
        <f t="shared" si="329"/>
        <v>48283</v>
      </c>
      <c r="F4228" s="219">
        <f xml:space="preserve"> InpC!$F$28</f>
        <v>4</v>
      </c>
      <c r="G4228" s="217">
        <f t="shared" si="325"/>
        <v>2032</v>
      </c>
      <c r="H4228" s="216">
        <v>5.7729169168464489</v>
      </c>
      <c r="I4228" s="216">
        <v>6.3671704342510793</v>
      </c>
      <c r="J4228" s="194">
        <f t="shared" si="326"/>
        <v>6.0700436755487637</v>
      </c>
      <c r="K4228" s="219">
        <f>InpC!$F$55*100</f>
        <v>0.15</v>
      </c>
      <c r="L4228" s="219">
        <f>InpC!$F$64*100</f>
        <v>0</v>
      </c>
      <c r="M4228" s="194">
        <f t="shared" si="327"/>
        <v>5.9200436755487633</v>
      </c>
      <c r="N4228" s="194">
        <f t="shared" si="328"/>
        <v>5.9200436755487633</v>
      </c>
    </row>
    <row r="4229" spans="5:14" x14ac:dyDescent="0.25">
      <c r="E4229" s="220">
        <f t="shared" si="329"/>
        <v>48284</v>
      </c>
      <c r="F4229" s="219">
        <f xml:space="preserve"> InpC!$F$28</f>
        <v>4</v>
      </c>
      <c r="G4229" s="217">
        <f t="shared" si="325"/>
        <v>2032</v>
      </c>
      <c r="H4229" s="216">
        <v>5.7729169168464489</v>
      </c>
      <c r="I4229" s="216">
        <v>6.3671704342510793</v>
      </c>
      <c r="J4229" s="194">
        <f t="shared" si="326"/>
        <v>6.0700436755487637</v>
      </c>
      <c r="K4229" s="219">
        <f>InpC!$F$55*100</f>
        <v>0.15</v>
      </c>
      <c r="L4229" s="219">
        <f>InpC!$F$64*100</f>
        <v>0</v>
      </c>
      <c r="M4229" s="194">
        <f t="shared" si="327"/>
        <v>5.9200436755487633</v>
      </c>
      <c r="N4229" s="194">
        <f t="shared" si="328"/>
        <v>5.9200436755487633</v>
      </c>
    </row>
    <row r="4230" spans="5:14" x14ac:dyDescent="0.25">
      <c r="E4230" s="220">
        <f t="shared" si="329"/>
        <v>48285</v>
      </c>
      <c r="F4230" s="219">
        <f xml:space="preserve"> InpC!$F$28</f>
        <v>4</v>
      </c>
      <c r="G4230" s="217">
        <f t="shared" si="325"/>
        <v>2032</v>
      </c>
      <c r="H4230" s="216">
        <v>5.7729169168464489</v>
      </c>
      <c r="I4230" s="216">
        <v>6.3671704342510793</v>
      </c>
      <c r="J4230" s="194">
        <f t="shared" si="326"/>
        <v>6.0700436755487637</v>
      </c>
      <c r="K4230" s="219">
        <f>InpC!$F$55*100</f>
        <v>0.15</v>
      </c>
      <c r="L4230" s="219">
        <f>InpC!$F$64*100</f>
        <v>0</v>
      </c>
      <c r="M4230" s="194">
        <f t="shared" si="327"/>
        <v>5.9200436755487633</v>
      </c>
      <c r="N4230" s="194">
        <f t="shared" si="328"/>
        <v>5.9200436755487633</v>
      </c>
    </row>
    <row r="4231" spans="5:14" x14ac:dyDescent="0.25">
      <c r="E4231" s="220">
        <f t="shared" si="329"/>
        <v>48288</v>
      </c>
      <c r="F4231" s="219">
        <f xml:space="preserve"> InpC!$F$28</f>
        <v>4</v>
      </c>
      <c r="G4231" s="217">
        <f t="shared" ref="G4231:G4294" si="330">YEAR(E4231) + IF(MONTH(E4231) &gt;= F4231, 1, 0)</f>
        <v>2032</v>
      </c>
      <c r="H4231" s="216">
        <v>5.7729169168464489</v>
      </c>
      <c r="I4231" s="216">
        <v>6.3671704342510793</v>
      </c>
      <c r="J4231" s="194">
        <f t="shared" ref="J4231:J4294" si="331">IFERROR(AVERAGE(H4231:I4231),"")</f>
        <v>6.0700436755487637</v>
      </c>
      <c r="K4231" s="219">
        <f>InpC!$F$55*100</f>
        <v>0.15</v>
      </c>
      <c r="L4231" s="219">
        <f>InpC!$F$64*100</f>
        <v>0</v>
      </c>
      <c r="M4231" s="194">
        <f t="shared" ref="M4231:M4294" si="332" xml:space="preserve"> IFERROR(J4231 - K4231,"")</f>
        <v>5.9200436755487633</v>
      </c>
      <c r="N4231" s="194">
        <f t="shared" ref="N4231:N4294" si="333">IFERROR(J4231-K4231+L4231,"")</f>
        <v>5.9200436755487633</v>
      </c>
    </row>
    <row r="4232" spans="5:14" x14ac:dyDescent="0.25">
      <c r="E4232" s="220">
        <f t="shared" ref="E4232:E4295" si="334">WORKDAY(E4231,1,)</f>
        <v>48289</v>
      </c>
      <c r="F4232" s="219">
        <f xml:space="preserve"> InpC!$F$28</f>
        <v>4</v>
      </c>
      <c r="G4232" s="217">
        <f t="shared" si="330"/>
        <v>2032</v>
      </c>
      <c r="H4232" s="216">
        <v>5.7729169168464489</v>
      </c>
      <c r="I4232" s="216">
        <v>6.3671704342510793</v>
      </c>
      <c r="J4232" s="194">
        <f t="shared" si="331"/>
        <v>6.0700436755487637</v>
      </c>
      <c r="K4232" s="219">
        <f>InpC!$F$55*100</f>
        <v>0.15</v>
      </c>
      <c r="L4232" s="219">
        <f>InpC!$F$64*100</f>
        <v>0</v>
      </c>
      <c r="M4232" s="194">
        <f t="shared" si="332"/>
        <v>5.9200436755487633</v>
      </c>
      <c r="N4232" s="194">
        <f t="shared" si="333"/>
        <v>5.9200436755487633</v>
      </c>
    </row>
    <row r="4233" spans="5:14" x14ac:dyDescent="0.25">
      <c r="E4233" s="220">
        <f t="shared" si="334"/>
        <v>48290</v>
      </c>
      <c r="F4233" s="219">
        <f xml:space="preserve"> InpC!$F$28</f>
        <v>4</v>
      </c>
      <c r="G4233" s="217">
        <f t="shared" si="330"/>
        <v>2032</v>
      </c>
      <c r="H4233" s="216">
        <v>5.7729169168464489</v>
      </c>
      <c r="I4233" s="216">
        <v>6.3671704342510793</v>
      </c>
      <c r="J4233" s="194">
        <f t="shared" si="331"/>
        <v>6.0700436755487637</v>
      </c>
      <c r="K4233" s="219">
        <f>InpC!$F$55*100</f>
        <v>0.15</v>
      </c>
      <c r="L4233" s="219">
        <f>InpC!$F$64*100</f>
        <v>0</v>
      </c>
      <c r="M4233" s="194">
        <f t="shared" si="332"/>
        <v>5.9200436755487633</v>
      </c>
      <c r="N4233" s="194">
        <f t="shared" si="333"/>
        <v>5.9200436755487633</v>
      </c>
    </row>
    <row r="4234" spans="5:14" x14ac:dyDescent="0.25">
      <c r="E4234" s="220">
        <f t="shared" si="334"/>
        <v>48291</v>
      </c>
      <c r="F4234" s="219">
        <f xml:space="preserve"> InpC!$F$28</f>
        <v>4</v>
      </c>
      <c r="G4234" s="217">
        <f t="shared" si="330"/>
        <v>2032</v>
      </c>
      <c r="H4234" s="216">
        <v>5.7729169168464489</v>
      </c>
      <c r="I4234" s="216">
        <v>6.3671704342510793</v>
      </c>
      <c r="J4234" s="194">
        <f t="shared" si="331"/>
        <v>6.0700436755487637</v>
      </c>
      <c r="K4234" s="219">
        <f>InpC!$F$55*100</f>
        <v>0.15</v>
      </c>
      <c r="L4234" s="219">
        <f>InpC!$F$64*100</f>
        <v>0</v>
      </c>
      <c r="M4234" s="194">
        <f t="shared" si="332"/>
        <v>5.9200436755487633</v>
      </c>
      <c r="N4234" s="194">
        <f t="shared" si="333"/>
        <v>5.9200436755487633</v>
      </c>
    </row>
    <row r="4235" spans="5:14" x14ac:dyDescent="0.25">
      <c r="E4235" s="220">
        <f t="shared" si="334"/>
        <v>48292</v>
      </c>
      <c r="F4235" s="219">
        <f xml:space="preserve"> InpC!$F$28</f>
        <v>4</v>
      </c>
      <c r="G4235" s="217">
        <f t="shared" si="330"/>
        <v>2032</v>
      </c>
      <c r="H4235" s="216">
        <v>5.7729169168464489</v>
      </c>
      <c r="I4235" s="216">
        <v>6.3671704342510793</v>
      </c>
      <c r="J4235" s="194">
        <f t="shared" si="331"/>
        <v>6.0700436755487637</v>
      </c>
      <c r="K4235" s="219">
        <f>InpC!$F$55*100</f>
        <v>0.15</v>
      </c>
      <c r="L4235" s="219">
        <f>InpC!$F$64*100</f>
        <v>0</v>
      </c>
      <c r="M4235" s="194">
        <f t="shared" si="332"/>
        <v>5.9200436755487633</v>
      </c>
      <c r="N4235" s="194">
        <f t="shared" si="333"/>
        <v>5.9200436755487633</v>
      </c>
    </row>
    <row r="4236" spans="5:14" x14ac:dyDescent="0.25">
      <c r="E4236" s="220">
        <f t="shared" si="334"/>
        <v>48295</v>
      </c>
      <c r="F4236" s="219">
        <f xml:space="preserve"> InpC!$F$28</f>
        <v>4</v>
      </c>
      <c r="G4236" s="217">
        <f t="shared" si="330"/>
        <v>2032</v>
      </c>
      <c r="H4236" s="216">
        <v>5.7729169168464489</v>
      </c>
      <c r="I4236" s="216">
        <v>6.3671704342510793</v>
      </c>
      <c r="J4236" s="194">
        <f t="shared" si="331"/>
        <v>6.0700436755487637</v>
      </c>
      <c r="K4236" s="219">
        <f>InpC!$F$55*100</f>
        <v>0.15</v>
      </c>
      <c r="L4236" s="219">
        <f>InpC!$F$64*100</f>
        <v>0</v>
      </c>
      <c r="M4236" s="194">
        <f t="shared" si="332"/>
        <v>5.9200436755487633</v>
      </c>
      <c r="N4236" s="194">
        <f t="shared" si="333"/>
        <v>5.9200436755487633</v>
      </c>
    </row>
    <row r="4237" spans="5:14" x14ac:dyDescent="0.25">
      <c r="E4237" s="220">
        <f t="shared" si="334"/>
        <v>48296</v>
      </c>
      <c r="F4237" s="219">
        <f xml:space="preserve"> InpC!$F$28</f>
        <v>4</v>
      </c>
      <c r="G4237" s="217">
        <f t="shared" si="330"/>
        <v>2032</v>
      </c>
      <c r="H4237" s="216">
        <v>5.7729169168464489</v>
      </c>
      <c r="I4237" s="216">
        <v>6.3671704342510793</v>
      </c>
      <c r="J4237" s="194">
        <f t="shared" si="331"/>
        <v>6.0700436755487637</v>
      </c>
      <c r="K4237" s="219">
        <f>InpC!$F$55*100</f>
        <v>0.15</v>
      </c>
      <c r="L4237" s="219">
        <f>InpC!$F$64*100</f>
        <v>0</v>
      </c>
      <c r="M4237" s="194">
        <f t="shared" si="332"/>
        <v>5.9200436755487633</v>
      </c>
      <c r="N4237" s="194">
        <f t="shared" si="333"/>
        <v>5.9200436755487633</v>
      </c>
    </row>
    <row r="4238" spans="5:14" x14ac:dyDescent="0.25">
      <c r="E4238" s="220">
        <f t="shared" si="334"/>
        <v>48297</v>
      </c>
      <c r="F4238" s="219">
        <f xml:space="preserve"> InpC!$F$28</f>
        <v>4</v>
      </c>
      <c r="G4238" s="217">
        <f t="shared" si="330"/>
        <v>2032</v>
      </c>
      <c r="H4238" s="216">
        <v>5.7729169168464489</v>
      </c>
      <c r="I4238" s="216">
        <v>6.3671704342510793</v>
      </c>
      <c r="J4238" s="194">
        <f t="shared" si="331"/>
        <v>6.0700436755487637</v>
      </c>
      <c r="K4238" s="219">
        <f>InpC!$F$55*100</f>
        <v>0.15</v>
      </c>
      <c r="L4238" s="219">
        <f>InpC!$F$64*100</f>
        <v>0</v>
      </c>
      <c r="M4238" s="194">
        <f t="shared" si="332"/>
        <v>5.9200436755487633</v>
      </c>
      <c r="N4238" s="194">
        <f t="shared" si="333"/>
        <v>5.9200436755487633</v>
      </c>
    </row>
    <row r="4239" spans="5:14" x14ac:dyDescent="0.25">
      <c r="E4239" s="220">
        <f t="shared" si="334"/>
        <v>48298</v>
      </c>
      <c r="F4239" s="219">
        <f xml:space="preserve"> InpC!$F$28</f>
        <v>4</v>
      </c>
      <c r="G4239" s="217">
        <f t="shared" si="330"/>
        <v>2032</v>
      </c>
      <c r="H4239" s="216">
        <v>5.7729169168464489</v>
      </c>
      <c r="I4239" s="216">
        <v>6.3671704342510793</v>
      </c>
      <c r="J4239" s="194">
        <f t="shared" si="331"/>
        <v>6.0700436755487637</v>
      </c>
      <c r="K4239" s="219">
        <f>InpC!$F$55*100</f>
        <v>0.15</v>
      </c>
      <c r="L4239" s="219">
        <f>InpC!$F$64*100</f>
        <v>0</v>
      </c>
      <c r="M4239" s="194">
        <f t="shared" si="332"/>
        <v>5.9200436755487633</v>
      </c>
      <c r="N4239" s="194">
        <f t="shared" si="333"/>
        <v>5.9200436755487633</v>
      </c>
    </row>
    <row r="4240" spans="5:14" x14ac:dyDescent="0.25">
      <c r="E4240" s="220">
        <f t="shared" si="334"/>
        <v>48299</v>
      </c>
      <c r="F4240" s="219">
        <f xml:space="preserve"> InpC!$F$28</f>
        <v>4</v>
      </c>
      <c r="G4240" s="217">
        <f t="shared" si="330"/>
        <v>2032</v>
      </c>
      <c r="H4240" s="216">
        <v>5.7729169168464489</v>
      </c>
      <c r="I4240" s="216">
        <v>6.3671704342510793</v>
      </c>
      <c r="J4240" s="194">
        <f t="shared" si="331"/>
        <v>6.0700436755487637</v>
      </c>
      <c r="K4240" s="219">
        <f>InpC!$F$55*100</f>
        <v>0.15</v>
      </c>
      <c r="L4240" s="219">
        <f>InpC!$F$64*100</f>
        <v>0</v>
      </c>
      <c r="M4240" s="194">
        <f t="shared" si="332"/>
        <v>5.9200436755487633</v>
      </c>
      <c r="N4240" s="194">
        <f t="shared" si="333"/>
        <v>5.9200436755487633</v>
      </c>
    </row>
    <row r="4241" spans="5:14" x14ac:dyDescent="0.25">
      <c r="E4241" s="220">
        <f t="shared" si="334"/>
        <v>48302</v>
      </c>
      <c r="F4241" s="219">
        <f xml:space="preserve"> InpC!$F$28</f>
        <v>4</v>
      </c>
      <c r="G4241" s="217">
        <f t="shared" si="330"/>
        <v>2032</v>
      </c>
      <c r="H4241" s="216">
        <v>5.7729169168464489</v>
      </c>
      <c r="I4241" s="216">
        <v>6.3671704342510793</v>
      </c>
      <c r="J4241" s="194">
        <f t="shared" si="331"/>
        <v>6.0700436755487637</v>
      </c>
      <c r="K4241" s="219">
        <f>InpC!$F$55*100</f>
        <v>0.15</v>
      </c>
      <c r="L4241" s="219">
        <f>InpC!$F$64*100</f>
        <v>0</v>
      </c>
      <c r="M4241" s="194">
        <f t="shared" si="332"/>
        <v>5.9200436755487633</v>
      </c>
      <c r="N4241" s="194">
        <f t="shared" si="333"/>
        <v>5.9200436755487633</v>
      </c>
    </row>
    <row r="4242" spans="5:14" x14ac:dyDescent="0.25">
      <c r="E4242" s="220">
        <f t="shared" si="334"/>
        <v>48303</v>
      </c>
      <c r="F4242" s="219">
        <f xml:space="preserve"> InpC!$F$28</f>
        <v>4</v>
      </c>
      <c r="G4242" s="217">
        <f t="shared" si="330"/>
        <v>2032</v>
      </c>
      <c r="H4242" s="216">
        <v>5.7729169168464489</v>
      </c>
      <c r="I4242" s="216">
        <v>6.3671704342510793</v>
      </c>
      <c r="J4242" s="194">
        <f t="shared" si="331"/>
        <v>6.0700436755487637</v>
      </c>
      <c r="K4242" s="219">
        <f>InpC!$F$55*100</f>
        <v>0.15</v>
      </c>
      <c r="L4242" s="219">
        <f>InpC!$F$64*100</f>
        <v>0</v>
      </c>
      <c r="M4242" s="194">
        <f t="shared" si="332"/>
        <v>5.9200436755487633</v>
      </c>
      <c r="N4242" s="194">
        <f t="shared" si="333"/>
        <v>5.9200436755487633</v>
      </c>
    </row>
    <row r="4243" spans="5:14" x14ac:dyDescent="0.25">
      <c r="E4243" s="220">
        <f t="shared" si="334"/>
        <v>48304</v>
      </c>
      <c r="F4243" s="219">
        <f xml:space="preserve"> InpC!$F$28</f>
        <v>4</v>
      </c>
      <c r="G4243" s="217">
        <f t="shared" si="330"/>
        <v>2032</v>
      </c>
      <c r="H4243" s="216">
        <v>5.7729169168464489</v>
      </c>
      <c r="I4243" s="216">
        <v>6.3671704342510793</v>
      </c>
      <c r="J4243" s="194">
        <f t="shared" si="331"/>
        <v>6.0700436755487637</v>
      </c>
      <c r="K4243" s="219">
        <f>InpC!$F$55*100</f>
        <v>0.15</v>
      </c>
      <c r="L4243" s="219">
        <f>InpC!$F$64*100</f>
        <v>0</v>
      </c>
      <c r="M4243" s="194">
        <f t="shared" si="332"/>
        <v>5.9200436755487633</v>
      </c>
      <c r="N4243" s="194">
        <f t="shared" si="333"/>
        <v>5.9200436755487633</v>
      </c>
    </row>
    <row r="4244" spans="5:14" x14ac:dyDescent="0.25">
      <c r="E4244" s="220">
        <f t="shared" si="334"/>
        <v>48305</v>
      </c>
      <c r="F4244" s="219">
        <f xml:space="preserve"> InpC!$F$28</f>
        <v>4</v>
      </c>
      <c r="G4244" s="217">
        <f t="shared" si="330"/>
        <v>2033</v>
      </c>
      <c r="H4244" s="216">
        <v>5.7729169168464489</v>
      </c>
      <c r="I4244" s="216">
        <v>6.3671704342510793</v>
      </c>
      <c r="J4244" s="194">
        <f t="shared" si="331"/>
        <v>6.0700436755487637</v>
      </c>
      <c r="K4244" s="219">
        <f>InpC!$F$55*100</f>
        <v>0.15</v>
      </c>
      <c r="L4244" s="219">
        <f>InpC!$F$64*100</f>
        <v>0</v>
      </c>
      <c r="M4244" s="194">
        <f t="shared" si="332"/>
        <v>5.9200436755487633</v>
      </c>
      <c r="N4244" s="194">
        <f t="shared" si="333"/>
        <v>5.9200436755487633</v>
      </c>
    </row>
    <row r="4245" spans="5:14" x14ac:dyDescent="0.25">
      <c r="E4245" s="220">
        <f t="shared" si="334"/>
        <v>48306</v>
      </c>
      <c r="F4245" s="219">
        <f xml:space="preserve"> InpC!$F$28</f>
        <v>4</v>
      </c>
      <c r="G4245" s="217">
        <f t="shared" si="330"/>
        <v>2033</v>
      </c>
      <c r="H4245" s="216">
        <v>5.7729169168464489</v>
      </c>
      <c r="I4245" s="216">
        <v>6.3671704342510793</v>
      </c>
      <c r="J4245" s="194">
        <f t="shared" si="331"/>
        <v>6.0700436755487637</v>
      </c>
      <c r="K4245" s="219">
        <f>InpC!$F$55*100</f>
        <v>0.15</v>
      </c>
      <c r="L4245" s="219">
        <f>InpC!$F$64*100</f>
        <v>0</v>
      </c>
      <c r="M4245" s="194">
        <f t="shared" si="332"/>
        <v>5.9200436755487633</v>
      </c>
      <c r="N4245" s="194">
        <f t="shared" si="333"/>
        <v>5.9200436755487633</v>
      </c>
    </row>
    <row r="4246" spans="5:14" x14ac:dyDescent="0.25">
      <c r="E4246" s="220">
        <f t="shared" si="334"/>
        <v>48309</v>
      </c>
      <c r="F4246" s="219">
        <f xml:space="preserve"> InpC!$F$28</f>
        <v>4</v>
      </c>
      <c r="G4246" s="217">
        <f t="shared" si="330"/>
        <v>2033</v>
      </c>
      <c r="H4246" s="216">
        <v>5.7729169168464489</v>
      </c>
      <c r="I4246" s="216">
        <v>6.3671704342510793</v>
      </c>
      <c r="J4246" s="194">
        <f t="shared" si="331"/>
        <v>6.0700436755487637</v>
      </c>
      <c r="K4246" s="219">
        <f>InpC!$F$55*100</f>
        <v>0.15</v>
      </c>
      <c r="L4246" s="219">
        <f>InpC!$F$64*100</f>
        <v>0</v>
      </c>
      <c r="M4246" s="194">
        <f t="shared" si="332"/>
        <v>5.9200436755487633</v>
      </c>
      <c r="N4246" s="194">
        <f t="shared" si="333"/>
        <v>5.9200436755487633</v>
      </c>
    </row>
    <row r="4247" spans="5:14" x14ac:dyDescent="0.25">
      <c r="E4247" s="220">
        <f t="shared" si="334"/>
        <v>48310</v>
      </c>
      <c r="F4247" s="219">
        <f xml:space="preserve"> InpC!$F$28</f>
        <v>4</v>
      </c>
      <c r="G4247" s="217">
        <f t="shared" si="330"/>
        <v>2033</v>
      </c>
      <c r="H4247" s="216">
        <v>5.7729169168464489</v>
      </c>
      <c r="I4247" s="216">
        <v>6.3671704342510793</v>
      </c>
      <c r="J4247" s="194">
        <f t="shared" si="331"/>
        <v>6.0700436755487637</v>
      </c>
      <c r="K4247" s="219">
        <f>InpC!$F$55*100</f>
        <v>0.15</v>
      </c>
      <c r="L4247" s="219">
        <f>InpC!$F$64*100</f>
        <v>0</v>
      </c>
      <c r="M4247" s="194">
        <f t="shared" si="332"/>
        <v>5.9200436755487633</v>
      </c>
      <c r="N4247" s="194">
        <f t="shared" si="333"/>
        <v>5.9200436755487633</v>
      </c>
    </row>
    <row r="4248" spans="5:14" x14ac:dyDescent="0.25">
      <c r="E4248" s="220">
        <f t="shared" si="334"/>
        <v>48311</v>
      </c>
      <c r="F4248" s="219">
        <f xml:space="preserve"> InpC!$F$28</f>
        <v>4</v>
      </c>
      <c r="G4248" s="217">
        <f t="shared" si="330"/>
        <v>2033</v>
      </c>
      <c r="H4248" s="216">
        <v>5.7729169168464489</v>
      </c>
      <c r="I4248" s="216">
        <v>6.3671704342510793</v>
      </c>
      <c r="J4248" s="194">
        <f t="shared" si="331"/>
        <v>6.0700436755487637</v>
      </c>
      <c r="K4248" s="219">
        <f>InpC!$F$55*100</f>
        <v>0.15</v>
      </c>
      <c r="L4248" s="219">
        <f>InpC!$F$64*100</f>
        <v>0</v>
      </c>
      <c r="M4248" s="194">
        <f t="shared" si="332"/>
        <v>5.9200436755487633</v>
      </c>
      <c r="N4248" s="194">
        <f t="shared" si="333"/>
        <v>5.9200436755487633</v>
      </c>
    </row>
    <row r="4249" spans="5:14" x14ac:dyDescent="0.25">
      <c r="E4249" s="220">
        <f t="shared" si="334"/>
        <v>48312</v>
      </c>
      <c r="F4249" s="219">
        <f xml:space="preserve"> InpC!$F$28</f>
        <v>4</v>
      </c>
      <c r="G4249" s="217">
        <f t="shared" si="330"/>
        <v>2033</v>
      </c>
      <c r="H4249" s="216">
        <v>5.7729169168464489</v>
      </c>
      <c r="I4249" s="216">
        <v>6.3671704342510793</v>
      </c>
      <c r="J4249" s="194">
        <f t="shared" si="331"/>
        <v>6.0700436755487637</v>
      </c>
      <c r="K4249" s="219">
        <f>InpC!$F$55*100</f>
        <v>0.15</v>
      </c>
      <c r="L4249" s="219">
        <f>InpC!$F$64*100</f>
        <v>0</v>
      </c>
      <c r="M4249" s="194">
        <f t="shared" si="332"/>
        <v>5.9200436755487633</v>
      </c>
      <c r="N4249" s="194">
        <f t="shared" si="333"/>
        <v>5.9200436755487633</v>
      </c>
    </row>
    <row r="4250" spans="5:14" x14ac:dyDescent="0.25">
      <c r="E4250" s="220">
        <f t="shared" si="334"/>
        <v>48313</v>
      </c>
      <c r="F4250" s="219">
        <f xml:space="preserve"> InpC!$F$28</f>
        <v>4</v>
      </c>
      <c r="G4250" s="217">
        <f t="shared" si="330"/>
        <v>2033</v>
      </c>
      <c r="H4250" s="216">
        <v>5.7729169168464489</v>
      </c>
      <c r="I4250" s="216">
        <v>6.3671704342510793</v>
      </c>
      <c r="J4250" s="194">
        <f t="shared" si="331"/>
        <v>6.0700436755487637</v>
      </c>
      <c r="K4250" s="219">
        <f>InpC!$F$55*100</f>
        <v>0.15</v>
      </c>
      <c r="L4250" s="219">
        <f>InpC!$F$64*100</f>
        <v>0</v>
      </c>
      <c r="M4250" s="194">
        <f t="shared" si="332"/>
        <v>5.9200436755487633</v>
      </c>
      <c r="N4250" s="194">
        <f t="shared" si="333"/>
        <v>5.9200436755487633</v>
      </c>
    </row>
    <row r="4251" spans="5:14" x14ac:dyDescent="0.25">
      <c r="E4251" s="220">
        <f t="shared" si="334"/>
        <v>48316</v>
      </c>
      <c r="F4251" s="219">
        <f xml:space="preserve"> InpC!$F$28</f>
        <v>4</v>
      </c>
      <c r="G4251" s="217">
        <f t="shared" si="330"/>
        <v>2033</v>
      </c>
      <c r="H4251" s="216">
        <v>5.7729169168464489</v>
      </c>
      <c r="I4251" s="216">
        <v>6.3671704342510793</v>
      </c>
      <c r="J4251" s="194">
        <f t="shared" si="331"/>
        <v>6.0700436755487637</v>
      </c>
      <c r="K4251" s="219">
        <f>InpC!$F$55*100</f>
        <v>0.15</v>
      </c>
      <c r="L4251" s="219">
        <f>InpC!$F$64*100</f>
        <v>0</v>
      </c>
      <c r="M4251" s="194">
        <f t="shared" si="332"/>
        <v>5.9200436755487633</v>
      </c>
      <c r="N4251" s="194">
        <f t="shared" si="333"/>
        <v>5.9200436755487633</v>
      </c>
    </row>
    <row r="4252" spans="5:14" x14ac:dyDescent="0.25">
      <c r="E4252" s="220">
        <f t="shared" si="334"/>
        <v>48317</v>
      </c>
      <c r="F4252" s="219">
        <f xml:space="preserve"> InpC!$F$28</f>
        <v>4</v>
      </c>
      <c r="G4252" s="217">
        <f t="shared" si="330"/>
        <v>2033</v>
      </c>
      <c r="H4252" s="216">
        <v>5.7729169168464489</v>
      </c>
      <c r="I4252" s="216">
        <v>6.3671704342510793</v>
      </c>
      <c r="J4252" s="194">
        <f t="shared" si="331"/>
        <v>6.0700436755487637</v>
      </c>
      <c r="K4252" s="219">
        <f>InpC!$F$55*100</f>
        <v>0.15</v>
      </c>
      <c r="L4252" s="219">
        <f>InpC!$F$64*100</f>
        <v>0</v>
      </c>
      <c r="M4252" s="194">
        <f t="shared" si="332"/>
        <v>5.9200436755487633</v>
      </c>
      <c r="N4252" s="194">
        <f t="shared" si="333"/>
        <v>5.9200436755487633</v>
      </c>
    </row>
    <row r="4253" spans="5:14" x14ac:dyDescent="0.25">
      <c r="E4253" s="220">
        <f t="shared" si="334"/>
        <v>48318</v>
      </c>
      <c r="F4253" s="219">
        <f xml:space="preserve"> InpC!$F$28</f>
        <v>4</v>
      </c>
      <c r="G4253" s="217">
        <f t="shared" si="330"/>
        <v>2033</v>
      </c>
      <c r="H4253" s="216">
        <v>5.7729169168464489</v>
      </c>
      <c r="I4253" s="216">
        <v>6.3671704342510793</v>
      </c>
      <c r="J4253" s="194">
        <f t="shared" si="331"/>
        <v>6.0700436755487637</v>
      </c>
      <c r="K4253" s="219">
        <f>InpC!$F$55*100</f>
        <v>0.15</v>
      </c>
      <c r="L4253" s="219">
        <f>InpC!$F$64*100</f>
        <v>0</v>
      </c>
      <c r="M4253" s="194">
        <f t="shared" si="332"/>
        <v>5.9200436755487633</v>
      </c>
      <c r="N4253" s="194">
        <f t="shared" si="333"/>
        <v>5.9200436755487633</v>
      </c>
    </row>
    <row r="4254" spans="5:14" x14ac:dyDescent="0.25">
      <c r="E4254" s="220">
        <f t="shared" si="334"/>
        <v>48319</v>
      </c>
      <c r="F4254" s="219">
        <f xml:space="preserve"> InpC!$F$28</f>
        <v>4</v>
      </c>
      <c r="G4254" s="217">
        <f t="shared" si="330"/>
        <v>2033</v>
      </c>
      <c r="H4254" s="216">
        <v>5.7729169168464489</v>
      </c>
      <c r="I4254" s="216">
        <v>6.3671704342510793</v>
      </c>
      <c r="J4254" s="194">
        <f t="shared" si="331"/>
        <v>6.0700436755487637</v>
      </c>
      <c r="K4254" s="219">
        <f>InpC!$F$55*100</f>
        <v>0.15</v>
      </c>
      <c r="L4254" s="219">
        <f>InpC!$F$64*100</f>
        <v>0</v>
      </c>
      <c r="M4254" s="194">
        <f t="shared" si="332"/>
        <v>5.9200436755487633</v>
      </c>
      <c r="N4254" s="194">
        <f t="shared" si="333"/>
        <v>5.9200436755487633</v>
      </c>
    </row>
    <row r="4255" spans="5:14" x14ac:dyDescent="0.25">
      <c r="E4255" s="220">
        <f t="shared" si="334"/>
        <v>48320</v>
      </c>
      <c r="F4255" s="219">
        <f xml:space="preserve"> InpC!$F$28</f>
        <v>4</v>
      </c>
      <c r="G4255" s="217">
        <f t="shared" si="330"/>
        <v>2033</v>
      </c>
      <c r="H4255" s="216">
        <v>5.7729169168464489</v>
      </c>
      <c r="I4255" s="216">
        <v>6.3671704342510793</v>
      </c>
      <c r="J4255" s="194">
        <f t="shared" si="331"/>
        <v>6.0700436755487637</v>
      </c>
      <c r="K4255" s="219">
        <f>InpC!$F$55*100</f>
        <v>0.15</v>
      </c>
      <c r="L4255" s="219">
        <f>InpC!$F$64*100</f>
        <v>0</v>
      </c>
      <c r="M4255" s="194">
        <f t="shared" si="332"/>
        <v>5.9200436755487633</v>
      </c>
      <c r="N4255" s="194">
        <f t="shared" si="333"/>
        <v>5.9200436755487633</v>
      </c>
    </row>
    <row r="4256" spans="5:14" x14ac:dyDescent="0.25">
      <c r="E4256" s="220">
        <f t="shared" si="334"/>
        <v>48323</v>
      </c>
      <c r="F4256" s="219">
        <f xml:space="preserve"> InpC!$F$28</f>
        <v>4</v>
      </c>
      <c r="G4256" s="217">
        <f t="shared" si="330"/>
        <v>2033</v>
      </c>
      <c r="H4256" s="216">
        <v>5.7729169168464489</v>
      </c>
      <c r="I4256" s="216">
        <v>6.3671704342510793</v>
      </c>
      <c r="J4256" s="194">
        <f t="shared" si="331"/>
        <v>6.0700436755487637</v>
      </c>
      <c r="K4256" s="219">
        <f>InpC!$F$55*100</f>
        <v>0.15</v>
      </c>
      <c r="L4256" s="219">
        <f>InpC!$F$64*100</f>
        <v>0</v>
      </c>
      <c r="M4256" s="194">
        <f t="shared" si="332"/>
        <v>5.9200436755487633</v>
      </c>
      <c r="N4256" s="194">
        <f t="shared" si="333"/>
        <v>5.9200436755487633</v>
      </c>
    </row>
    <row r="4257" spans="5:14" x14ac:dyDescent="0.25">
      <c r="E4257" s="220">
        <f t="shared" si="334"/>
        <v>48324</v>
      </c>
      <c r="F4257" s="219">
        <f xml:space="preserve"> InpC!$F$28</f>
        <v>4</v>
      </c>
      <c r="G4257" s="217">
        <f t="shared" si="330"/>
        <v>2033</v>
      </c>
      <c r="H4257" s="216">
        <v>5.7729169168464489</v>
      </c>
      <c r="I4257" s="216">
        <v>6.3671704342510793</v>
      </c>
      <c r="J4257" s="194">
        <f t="shared" si="331"/>
        <v>6.0700436755487637</v>
      </c>
      <c r="K4257" s="219">
        <f>InpC!$F$55*100</f>
        <v>0.15</v>
      </c>
      <c r="L4257" s="219">
        <f>InpC!$F$64*100</f>
        <v>0</v>
      </c>
      <c r="M4257" s="194">
        <f t="shared" si="332"/>
        <v>5.9200436755487633</v>
      </c>
      <c r="N4257" s="194">
        <f t="shared" si="333"/>
        <v>5.9200436755487633</v>
      </c>
    </row>
    <row r="4258" spans="5:14" x14ac:dyDescent="0.25">
      <c r="E4258" s="220">
        <f t="shared" si="334"/>
        <v>48325</v>
      </c>
      <c r="F4258" s="219">
        <f xml:space="preserve"> InpC!$F$28</f>
        <v>4</v>
      </c>
      <c r="G4258" s="217">
        <f t="shared" si="330"/>
        <v>2033</v>
      </c>
      <c r="H4258" s="216">
        <v>5.7729169168464489</v>
      </c>
      <c r="I4258" s="216">
        <v>6.3671704342510793</v>
      </c>
      <c r="J4258" s="194">
        <f t="shared" si="331"/>
        <v>6.0700436755487637</v>
      </c>
      <c r="K4258" s="219">
        <f>InpC!$F$55*100</f>
        <v>0.15</v>
      </c>
      <c r="L4258" s="219">
        <f>InpC!$F$64*100</f>
        <v>0</v>
      </c>
      <c r="M4258" s="194">
        <f t="shared" si="332"/>
        <v>5.9200436755487633</v>
      </c>
      <c r="N4258" s="194">
        <f t="shared" si="333"/>
        <v>5.9200436755487633</v>
      </c>
    </row>
    <row r="4259" spans="5:14" x14ac:dyDescent="0.25">
      <c r="E4259" s="220">
        <f t="shared" si="334"/>
        <v>48326</v>
      </c>
      <c r="F4259" s="219">
        <f xml:space="preserve"> InpC!$F$28</f>
        <v>4</v>
      </c>
      <c r="G4259" s="217">
        <f t="shared" si="330"/>
        <v>2033</v>
      </c>
      <c r="H4259" s="216">
        <v>5.7729169168464489</v>
      </c>
      <c r="I4259" s="216">
        <v>6.3671704342510793</v>
      </c>
      <c r="J4259" s="194">
        <f t="shared" si="331"/>
        <v>6.0700436755487637</v>
      </c>
      <c r="K4259" s="219">
        <f>InpC!$F$55*100</f>
        <v>0.15</v>
      </c>
      <c r="L4259" s="219">
        <f>InpC!$F$64*100</f>
        <v>0</v>
      </c>
      <c r="M4259" s="194">
        <f t="shared" si="332"/>
        <v>5.9200436755487633</v>
      </c>
      <c r="N4259" s="194">
        <f t="shared" si="333"/>
        <v>5.9200436755487633</v>
      </c>
    </row>
    <row r="4260" spans="5:14" x14ac:dyDescent="0.25">
      <c r="E4260" s="220">
        <f t="shared" si="334"/>
        <v>48327</v>
      </c>
      <c r="F4260" s="219">
        <f xml:space="preserve"> InpC!$F$28</f>
        <v>4</v>
      </c>
      <c r="G4260" s="217">
        <f t="shared" si="330"/>
        <v>2033</v>
      </c>
      <c r="H4260" s="216">
        <v>5.7729169168464489</v>
      </c>
      <c r="I4260" s="216">
        <v>6.3671704342510793</v>
      </c>
      <c r="J4260" s="194">
        <f t="shared" si="331"/>
        <v>6.0700436755487637</v>
      </c>
      <c r="K4260" s="219">
        <f>InpC!$F$55*100</f>
        <v>0.15</v>
      </c>
      <c r="L4260" s="219">
        <f>InpC!$F$64*100</f>
        <v>0</v>
      </c>
      <c r="M4260" s="194">
        <f t="shared" si="332"/>
        <v>5.9200436755487633</v>
      </c>
      <c r="N4260" s="194">
        <f t="shared" si="333"/>
        <v>5.9200436755487633</v>
      </c>
    </row>
    <row r="4261" spans="5:14" x14ac:dyDescent="0.25">
      <c r="E4261" s="220">
        <f t="shared" si="334"/>
        <v>48330</v>
      </c>
      <c r="F4261" s="219">
        <f xml:space="preserve"> InpC!$F$28</f>
        <v>4</v>
      </c>
      <c r="G4261" s="217">
        <f t="shared" si="330"/>
        <v>2033</v>
      </c>
      <c r="H4261" s="216">
        <v>5.7729169168464489</v>
      </c>
      <c r="I4261" s="216">
        <v>6.3671704342510793</v>
      </c>
      <c r="J4261" s="194">
        <f t="shared" si="331"/>
        <v>6.0700436755487637</v>
      </c>
      <c r="K4261" s="219">
        <f>InpC!$F$55*100</f>
        <v>0.15</v>
      </c>
      <c r="L4261" s="219">
        <f>InpC!$F$64*100</f>
        <v>0</v>
      </c>
      <c r="M4261" s="194">
        <f t="shared" si="332"/>
        <v>5.9200436755487633</v>
      </c>
      <c r="N4261" s="194">
        <f t="shared" si="333"/>
        <v>5.9200436755487633</v>
      </c>
    </row>
    <row r="4262" spans="5:14" x14ac:dyDescent="0.25">
      <c r="E4262" s="220">
        <f t="shared" si="334"/>
        <v>48331</v>
      </c>
      <c r="F4262" s="219">
        <f xml:space="preserve"> InpC!$F$28</f>
        <v>4</v>
      </c>
      <c r="G4262" s="217">
        <f t="shared" si="330"/>
        <v>2033</v>
      </c>
      <c r="H4262" s="216">
        <v>5.7729169168464489</v>
      </c>
      <c r="I4262" s="216">
        <v>6.3671704342510793</v>
      </c>
      <c r="J4262" s="194">
        <f t="shared" si="331"/>
        <v>6.0700436755487637</v>
      </c>
      <c r="K4262" s="219">
        <f>InpC!$F$55*100</f>
        <v>0.15</v>
      </c>
      <c r="L4262" s="219">
        <f>InpC!$F$64*100</f>
        <v>0</v>
      </c>
      <c r="M4262" s="194">
        <f t="shared" si="332"/>
        <v>5.9200436755487633</v>
      </c>
      <c r="N4262" s="194">
        <f t="shared" si="333"/>
        <v>5.9200436755487633</v>
      </c>
    </row>
    <row r="4263" spans="5:14" x14ac:dyDescent="0.25">
      <c r="E4263" s="220">
        <f t="shared" si="334"/>
        <v>48332</v>
      </c>
      <c r="F4263" s="219">
        <f xml:space="preserve"> InpC!$F$28</f>
        <v>4</v>
      </c>
      <c r="G4263" s="217">
        <f t="shared" si="330"/>
        <v>2033</v>
      </c>
      <c r="H4263" s="216">
        <v>5.7729169168464489</v>
      </c>
      <c r="I4263" s="216">
        <v>6.3671704342510793</v>
      </c>
      <c r="J4263" s="194">
        <f t="shared" si="331"/>
        <v>6.0700436755487637</v>
      </c>
      <c r="K4263" s="219">
        <f>InpC!$F$55*100</f>
        <v>0.15</v>
      </c>
      <c r="L4263" s="219">
        <f>InpC!$F$64*100</f>
        <v>0</v>
      </c>
      <c r="M4263" s="194">
        <f t="shared" si="332"/>
        <v>5.9200436755487633</v>
      </c>
      <c r="N4263" s="194">
        <f t="shared" si="333"/>
        <v>5.9200436755487633</v>
      </c>
    </row>
    <row r="4264" spans="5:14" x14ac:dyDescent="0.25">
      <c r="E4264" s="220">
        <f t="shared" si="334"/>
        <v>48333</v>
      </c>
      <c r="F4264" s="219">
        <f xml:space="preserve"> InpC!$F$28</f>
        <v>4</v>
      </c>
      <c r="G4264" s="217">
        <f t="shared" si="330"/>
        <v>2033</v>
      </c>
      <c r="H4264" s="216">
        <v>5.7729169168464489</v>
      </c>
      <c r="I4264" s="216">
        <v>6.3671704342510793</v>
      </c>
      <c r="J4264" s="194">
        <f t="shared" si="331"/>
        <v>6.0700436755487637</v>
      </c>
      <c r="K4264" s="219">
        <f>InpC!$F$55*100</f>
        <v>0.15</v>
      </c>
      <c r="L4264" s="219">
        <f>InpC!$F$64*100</f>
        <v>0</v>
      </c>
      <c r="M4264" s="194">
        <f t="shared" si="332"/>
        <v>5.9200436755487633</v>
      </c>
      <c r="N4264" s="194">
        <f t="shared" si="333"/>
        <v>5.9200436755487633</v>
      </c>
    </row>
    <row r="4265" spans="5:14" x14ac:dyDescent="0.25">
      <c r="E4265" s="220">
        <f t="shared" si="334"/>
        <v>48334</v>
      </c>
      <c r="F4265" s="219">
        <f xml:space="preserve"> InpC!$F$28</f>
        <v>4</v>
      </c>
      <c r="G4265" s="217">
        <f t="shared" si="330"/>
        <v>2033</v>
      </c>
      <c r="H4265" s="216">
        <v>5.7729169168464489</v>
      </c>
      <c r="I4265" s="216">
        <v>6.3671704342510793</v>
      </c>
      <c r="J4265" s="194">
        <f t="shared" si="331"/>
        <v>6.0700436755487637</v>
      </c>
      <c r="K4265" s="219">
        <f>InpC!$F$55*100</f>
        <v>0.15</v>
      </c>
      <c r="L4265" s="219">
        <f>InpC!$F$64*100</f>
        <v>0</v>
      </c>
      <c r="M4265" s="194">
        <f t="shared" si="332"/>
        <v>5.9200436755487633</v>
      </c>
      <c r="N4265" s="194">
        <f t="shared" si="333"/>
        <v>5.9200436755487633</v>
      </c>
    </row>
    <row r="4266" spans="5:14" x14ac:dyDescent="0.25">
      <c r="E4266" s="220">
        <f t="shared" si="334"/>
        <v>48337</v>
      </c>
      <c r="F4266" s="219">
        <f xml:space="preserve"> InpC!$F$28</f>
        <v>4</v>
      </c>
      <c r="G4266" s="217">
        <f t="shared" si="330"/>
        <v>2033</v>
      </c>
      <c r="H4266" s="216">
        <v>5.7729169168464489</v>
      </c>
      <c r="I4266" s="216">
        <v>6.3671704342510793</v>
      </c>
      <c r="J4266" s="194">
        <f t="shared" si="331"/>
        <v>6.0700436755487637</v>
      </c>
      <c r="K4266" s="219">
        <f>InpC!$F$55*100</f>
        <v>0.15</v>
      </c>
      <c r="L4266" s="219">
        <f>InpC!$F$64*100</f>
        <v>0</v>
      </c>
      <c r="M4266" s="194">
        <f t="shared" si="332"/>
        <v>5.9200436755487633</v>
      </c>
      <c r="N4266" s="194">
        <f t="shared" si="333"/>
        <v>5.9200436755487633</v>
      </c>
    </row>
    <row r="4267" spans="5:14" x14ac:dyDescent="0.25">
      <c r="E4267" s="220">
        <f t="shared" si="334"/>
        <v>48338</v>
      </c>
      <c r="F4267" s="219">
        <f xml:space="preserve"> InpC!$F$28</f>
        <v>4</v>
      </c>
      <c r="G4267" s="217">
        <f t="shared" si="330"/>
        <v>2033</v>
      </c>
      <c r="H4267" s="216">
        <v>5.7729169168464489</v>
      </c>
      <c r="I4267" s="216">
        <v>6.3671704342510793</v>
      </c>
      <c r="J4267" s="194">
        <f t="shared" si="331"/>
        <v>6.0700436755487637</v>
      </c>
      <c r="K4267" s="219">
        <f>InpC!$F$55*100</f>
        <v>0.15</v>
      </c>
      <c r="L4267" s="219">
        <f>InpC!$F$64*100</f>
        <v>0</v>
      </c>
      <c r="M4267" s="194">
        <f t="shared" si="332"/>
        <v>5.9200436755487633</v>
      </c>
      <c r="N4267" s="194">
        <f t="shared" si="333"/>
        <v>5.9200436755487633</v>
      </c>
    </row>
    <row r="4268" spans="5:14" x14ac:dyDescent="0.25">
      <c r="E4268" s="220">
        <f t="shared" si="334"/>
        <v>48339</v>
      </c>
      <c r="F4268" s="219">
        <f xml:space="preserve"> InpC!$F$28</f>
        <v>4</v>
      </c>
      <c r="G4268" s="217">
        <f t="shared" si="330"/>
        <v>2033</v>
      </c>
      <c r="H4268" s="216">
        <v>5.7729169168464489</v>
      </c>
      <c r="I4268" s="216">
        <v>6.3671704342510793</v>
      </c>
      <c r="J4268" s="194">
        <f t="shared" si="331"/>
        <v>6.0700436755487637</v>
      </c>
      <c r="K4268" s="219">
        <f>InpC!$F$55*100</f>
        <v>0.15</v>
      </c>
      <c r="L4268" s="219">
        <f>InpC!$F$64*100</f>
        <v>0</v>
      </c>
      <c r="M4268" s="194">
        <f t="shared" si="332"/>
        <v>5.9200436755487633</v>
      </c>
      <c r="N4268" s="194">
        <f t="shared" si="333"/>
        <v>5.9200436755487633</v>
      </c>
    </row>
    <row r="4269" spans="5:14" x14ac:dyDescent="0.25">
      <c r="E4269" s="220">
        <f t="shared" si="334"/>
        <v>48340</v>
      </c>
      <c r="F4269" s="219">
        <f xml:space="preserve"> InpC!$F$28</f>
        <v>4</v>
      </c>
      <c r="G4269" s="217">
        <f t="shared" si="330"/>
        <v>2033</v>
      </c>
      <c r="H4269" s="216">
        <v>5.7729169168464489</v>
      </c>
      <c r="I4269" s="216">
        <v>6.3671704342510793</v>
      </c>
      <c r="J4269" s="194">
        <f t="shared" si="331"/>
        <v>6.0700436755487637</v>
      </c>
      <c r="K4269" s="219">
        <f>InpC!$F$55*100</f>
        <v>0.15</v>
      </c>
      <c r="L4269" s="219">
        <f>InpC!$F$64*100</f>
        <v>0</v>
      </c>
      <c r="M4269" s="194">
        <f t="shared" si="332"/>
        <v>5.9200436755487633</v>
      </c>
      <c r="N4269" s="194">
        <f t="shared" si="333"/>
        <v>5.9200436755487633</v>
      </c>
    </row>
    <row r="4270" spans="5:14" x14ac:dyDescent="0.25">
      <c r="E4270" s="220">
        <f t="shared" si="334"/>
        <v>48341</v>
      </c>
      <c r="F4270" s="219">
        <f xml:space="preserve"> InpC!$F$28</f>
        <v>4</v>
      </c>
      <c r="G4270" s="217">
        <f t="shared" si="330"/>
        <v>2033</v>
      </c>
      <c r="H4270" s="216">
        <v>5.7729169168464489</v>
      </c>
      <c r="I4270" s="216">
        <v>6.3671704342510793</v>
      </c>
      <c r="J4270" s="194">
        <f t="shared" si="331"/>
        <v>6.0700436755487637</v>
      </c>
      <c r="K4270" s="219">
        <f>InpC!$F$55*100</f>
        <v>0.15</v>
      </c>
      <c r="L4270" s="219">
        <f>InpC!$F$64*100</f>
        <v>0</v>
      </c>
      <c r="M4270" s="194">
        <f t="shared" si="332"/>
        <v>5.9200436755487633</v>
      </c>
      <c r="N4270" s="194">
        <f t="shared" si="333"/>
        <v>5.9200436755487633</v>
      </c>
    </row>
    <row r="4271" spans="5:14" x14ac:dyDescent="0.25">
      <c r="E4271" s="220">
        <f t="shared" si="334"/>
        <v>48344</v>
      </c>
      <c r="F4271" s="219">
        <f xml:space="preserve"> InpC!$F$28</f>
        <v>4</v>
      </c>
      <c r="G4271" s="217">
        <f t="shared" si="330"/>
        <v>2033</v>
      </c>
      <c r="H4271" s="216">
        <v>5.7729169168464489</v>
      </c>
      <c r="I4271" s="216">
        <v>6.3671704342510793</v>
      </c>
      <c r="J4271" s="194">
        <f t="shared" si="331"/>
        <v>6.0700436755487637</v>
      </c>
      <c r="K4271" s="219">
        <f>InpC!$F$55*100</f>
        <v>0.15</v>
      </c>
      <c r="L4271" s="219">
        <f>InpC!$F$64*100</f>
        <v>0</v>
      </c>
      <c r="M4271" s="194">
        <f t="shared" si="332"/>
        <v>5.9200436755487633</v>
      </c>
      <c r="N4271" s="194">
        <f t="shared" si="333"/>
        <v>5.9200436755487633</v>
      </c>
    </row>
    <row r="4272" spans="5:14" x14ac:dyDescent="0.25">
      <c r="E4272" s="220">
        <f t="shared" si="334"/>
        <v>48345</v>
      </c>
      <c r="F4272" s="219">
        <f xml:space="preserve"> InpC!$F$28</f>
        <v>4</v>
      </c>
      <c r="G4272" s="217">
        <f t="shared" si="330"/>
        <v>2033</v>
      </c>
      <c r="H4272" s="216">
        <v>5.7729169168464489</v>
      </c>
      <c r="I4272" s="216">
        <v>6.3671704342510793</v>
      </c>
      <c r="J4272" s="194">
        <f t="shared" si="331"/>
        <v>6.0700436755487637</v>
      </c>
      <c r="K4272" s="219">
        <f>InpC!$F$55*100</f>
        <v>0.15</v>
      </c>
      <c r="L4272" s="219">
        <f>InpC!$F$64*100</f>
        <v>0</v>
      </c>
      <c r="M4272" s="194">
        <f t="shared" si="332"/>
        <v>5.9200436755487633</v>
      </c>
      <c r="N4272" s="194">
        <f t="shared" si="333"/>
        <v>5.9200436755487633</v>
      </c>
    </row>
    <row r="4273" spans="5:14" x14ac:dyDescent="0.25">
      <c r="E4273" s="220">
        <f t="shared" si="334"/>
        <v>48346</v>
      </c>
      <c r="F4273" s="219">
        <f xml:space="preserve"> InpC!$F$28</f>
        <v>4</v>
      </c>
      <c r="G4273" s="217">
        <f t="shared" si="330"/>
        <v>2033</v>
      </c>
      <c r="H4273" s="216">
        <v>5.7729169168464489</v>
      </c>
      <c r="I4273" s="216">
        <v>6.3671704342510793</v>
      </c>
      <c r="J4273" s="194">
        <f t="shared" si="331"/>
        <v>6.0700436755487637</v>
      </c>
      <c r="K4273" s="219">
        <f>InpC!$F$55*100</f>
        <v>0.15</v>
      </c>
      <c r="L4273" s="219">
        <f>InpC!$F$64*100</f>
        <v>0</v>
      </c>
      <c r="M4273" s="194">
        <f t="shared" si="332"/>
        <v>5.9200436755487633</v>
      </c>
      <c r="N4273" s="194">
        <f t="shared" si="333"/>
        <v>5.9200436755487633</v>
      </c>
    </row>
    <row r="4274" spans="5:14" x14ac:dyDescent="0.25">
      <c r="E4274" s="220">
        <f t="shared" si="334"/>
        <v>48347</v>
      </c>
      <c r="F4274" s="219">
        <f xml:space="preserve"> InpC!$F$28</f>
        <v>4</v>
      </c>
      <c r="G4274" s="217">
        <f t="shared" si="330"/>
        <v>2033</v>
      </c>
      <c r="H4274" s="216">
        <v>5.7729169168464489</v>
      </c>
      <c r="I4274" s="216">
        <v>6.3671704342510793</v>
      </c>
      <c r="J4274" s="194">
        <f t="shared" si="331"/>
        <v>6.0700436755487637</v>
      </c>
      <c r="K4274" s="219">
        <f>InpC!$F$55*100</f>
        <v>0.15</v>
      </c>
      <c r="L4274" s="219">
        <f>InpC!$F$64*100</f>
        <v>0</v>
      </c>
      <c r="M4274" s="194">
        <f t="shared" si="332"/>
        <v>5.9200436755487633</v>
      </c>
      <c r="N4274" s="194">
        <f t="shared" si="333"/>
        <v>5.9200436755487633</v>
      </c>
    </row>
    <row r="4275" spans="5:14" x14ac:dyDescent="0.25">
      <c r="E4275" s="220">
        <f t="shared" si="334"/>
        <v>48348</v>
      </c>
      <c r="F4275" s="219">
        <f xml:space="preserve"> InpC!$F$28</f>
        <v>4</v>
      </c>
      <c r="G4275" s="217">
        <f t="shared" si="330"/>
        <v>2033</v>
      </c>
      <c r="H4275" s="216">
        <v>5.7729169168464489</v>
      </c>
      <c r="I4275" s="216">
        <v>6.3671704342510793</v>
      </c>
      <c r="J4275" s="194">
        <f t="shared" si="331"/>
        <v>6.0700436755487637</v>
      </c>
      <c r="K4275" s="219">
        <f>InpC!$F$55*100</f>
        <v>0.15</v>
      </c>
      <c r="L4275" s="219">
        <f>InpC!$F$64*100</f>
        <v>0</v>
      </c>
      <c r="M4275" s="194">
        <f t="shared" si="332"/>
        <v>5.9200436755487633</v>
      </c>
      <c r="N4275" s="194">
        <f t="shared" si="333"/>
        <v>5.9200436755487633</v>
      </c>
    </row>
    <row r="4276" spans="5:14" x14ac:dyDescent="0.25">
      <c r="E4276" s="220">
        <f t="shared" si="334"/>
        <v>48351</v>
      </c>
      <c r="F4276" s="219">
        <f xml:space="preserve"> InpC!$F$28</f>
        <v>4</v>
      </c>
      <c r="G4276" s="217">
        <f t="shared" si="330"/>
        <v>2033</v>
      </c>
      <c r="H4276" s="216">
        <v>5.7729169168464489</v>
      </c>
      <c r="I4276" s="216">
        <v>6.3671704342510793</v>
      </c>
      <c r="J4276" s="194">
        <f t="shared" si="331"/>
        <v>6.0700436755487637</v>
      </c>
      <c r="K4276" s="219">
        <f>InpC!$F$55*100</f>
        <v>0.15</v>
      </c>
      <c r="L4276" s="219">
        <f>InpC!$F$64*100</f>
        <v>0</v>
      </c>
      <c r="M4276" s="194">
        <f t="shared" si="332"/>
        <v>5.9200436755487633</v>
      </c>
      <c r="N4276" s="194">
        <f t="shared" si="333"/>
        <v>5.9200436755487633</v>
      </c>
    </row>
    <row r="4277" spans="5:14" x14ac:dyDescent="0.25">
      <c r="E4277" s="220">
        <f t="shared" si="334"/>
        <v>48352</v>
      </c>
      <c r="F4277" s="219">
        <f xml:space="preserve"> InpC!$F$28</f>
        <v>4</v>
      </c>
      <c r="G4277" s="217">
        <f t="shared" si="330"/>
        <v>2033</v>
      </c>
      <c r="H4277" s="216">
        <v>5.7729169168464489</v>
      </c>
      <c r="I4277" s="216">
        <v>6.3671704342510793</v>
      </c>
      <c r="J4277" s="194">
        <f t="shared" si="331"/>
        <v>6.0700436755487637</v>
      </c>
      <c r="K4277" s="219">
        <f>InpC!$F$55*100</f>
        <v>0.15</v>
      </c>
      <c r="L4277" s="219">
        <f>InpC!$F$64*100</f>
        <v>0</v>
      </c>
      <c r="M4277" s="194">
        <f t="shared" si="332"/>
        <v>5.9200436755487633</v>
      </c>
      <c r="N4277" s="194">
        <f t="shared" si="333"/>
        <v>5.9200436755487633</v>
      </c>
    </row>
    <row r="4278" spans="5:14" x14ac:dyDescent="0.25">
      <c r="E4278" s="220">
        <f t="shared" si="334"/>
        <v>48353</v>
      </c>
      <c r="F4278" s="219">
        <f xml:space="preserve"> InpC!$F$28</f>
        <v>4</v>
      </c>
      <c r="G4278" s="217">
        <f t="shared" si="330"/>
        <v>2033</v>
      </c>
      <c r="H4278" s="216">
        <v>5.7729169168464489</v>
      </c>
      <c r="I4278" s="216">
        <v>6.3671704342510793</v>
      </c>
      <c r="J4278" s="194">
        <f t="shared" si="331"/>
        <v>6.0700436755487637</v>
      </c>
      <c r="K4278" s="219">
        <f>InpC!$F$55*100</f>
        <v>0.15</v>
      </c>
      <c r="L4278" s="219">
        <f>InpC!$F$64*100</f>
        <v>0</v>
      </c>
      <c r="M4278" s="194">
        <f t="shared" si="332"/>
        <v>5.9200436755487633</v>
      </c>
      <c r="N4278" s="194">
        <f t="shared" si="333"/>
        <v>5.9200436755487633</v>
      </c>
    </row>
    <row r="4279" spans="5:14" x14ac:dyDescent="0.25">
      <c r="E4279" s="220">
        <f t="shared" si="334"/>
        <v>48354</v>
      </c>
      <c r="F4279" s="219">
        <f xml:space="preserve"> InpC!$F$28</f>
        <v>4</v>
      </c>
      <c r="G4279" s="217">
        <f t="shared" si="330"/>
        <v>2033</v>
      </c>
      <c r="H4279" s="216">
        <v>5.7729169168464489</v>
      </c>
      <c r="I4279" s="216">
        <v>6.3671704342510793</v>
      </c>
      <c r="J4279" s="194">
        <f t="shared" si="331"/>
        <v>6.0700436755487637</v>
      </c>
      <c r="K4279" s="219">
        <f>InpC!$F$55*100</f>
        <v>0.15</v>
      </c>
      <c r="L4279" s="219">
        <f>InpC!$F$64*100</f>
        <v>0</v>
      </c>
      <c r="M4279" s="194">
        <f t="shared" si="332"/>
        <v>5.9200436755487633</v>
      </c>
      <c r="N4279" s="194">
        <f t="shared" si="333"/>
        <v>5.9200436755487633</v>
      </c>
    </row>
    <row r="4280" spans="5:14" x14ac:dyDescent="0.25">
      <c r="E4280" s="220">
        <f t="shared" si="334"/>
        <v>48355</v>
      </c>
      <c r="F4280" s="219">
        <f xml:space="preserve"> InpC!$F$28</f>
        <v>4</v>
      </c>
      <c r="G4280" s="217">
        <f t="shared" si="330"/>
        <v>2033</v>
      </c>
      <c r="H4280" s="216">
        <v>5.7729169168464489</v>
      </c>
      <c r="I4280" s="216">
        <v>6.3671704342510793</v>
      </c>
      <c r="J4280" s="194">
        <f t="shared" si="331"/>
        <v>6.0700436755487637</v>
      </c>
      <c r="K4280" s="219">
        <f>InpC!$F$55*100</f>
        <v>0.15</v>
      </c>
      <c r="L4280" s="219">
        <f>InpC!$F$64*100</f>
        <v>0</v>
      </c>
      <c r="M4280" s="194">
        <f t="shared" si="332"/>
        <v>5.9200436755487633</v>
      </c>
      <c r="N4280" s="194">
        <f t="shared" si="333"/>
        <v>5.9200436755487633</v>
      </c>
    </row>
    <row r="4281" spans="5:14" x14ac:dyDescent="0.25">
      <c r="E4281" s="220">
        <f t="shared" si="334"/>
        <v>48358</v>
      </c>
      <c r="F4281" s="219">
        <f xml:space="preserve"> InpC!$F$28</f>
        <v>4</v>
      </c>
      <c r="G4281" s="217">
        <f t="shared" si="330"/>
        <v>2033</v>
      </c>
      <c r="H4281" s="216">
        <v>5.7729169168464489</v>
      </c>
      <c r="I4281" s="216">
        <v>6.3671704342510793</v>
      </c>
      <c r="J4281" s="194">
        <f t="shared" si="331"/>
        <v>6.0700436755487637</v>
      </c>
      <c r="K4281" s="219">
        <f>InpC!$F$55*100</f>
        <v>0.15</v>
      </c>
      <c r="L4281" s="219">
        <f>InpC!$F$64*100</f>
        <v>0</v>
      </c>
      <c r="M4281" s="194">
        <f t="shared" si="332"/>
        <v>5.9200436755487633</v>
      </c>
      <c r="N4281" s="194">
        <f t="shared" si="333"/>
        <v>5.9200436755487633</v>
      </c>
    </row>
    <row r="4282" spans="5:14" x14ac:dyDescent="0.25">
      <c r="E4282" s="220">
        <f t="shared" si="334"/>
        <v>48359</v>
      </c>
      <c r="F4282" s="219">
        <f xml:space="preserve"> InpC!$F$28</f>
        <v>4</v>
      </c>
      <c r="G4282" s="217">
        <f t="shared" si="330"/>
        <v>2033</v>
      </c>
      <c r="H4282" s="216">
        <v>5.7729169168464489</v>
      </c>
      <c r="I4282" s="216">
        <v>6.3671704342510793</v>
      </c>
      <c r="J4282" s="194">
        <f t="shared" si="331"/>
        <v>6.0700436755487637</v>
      </c>
      <c r="K4282" s="219">
        <f>InpC!$F$55*100</f>
        <v>0.15</v>
      </c>
      <c r="L4282" s="219">
        <f>InpC!$F$64*100</f>
        <v>0</v>
      </c>
      <c r="M4282" s="194">
        <f t="shared" si="332"/>
        <v>5.9200436755487633</v>
      </c>
      <c r="N4282" s="194">
        <f t="shared" si="333"/>
        <v>5.9200436755487633</v>
      </c>
    </row>
    <row r="4283" spans="5:14" x14ac:dyDescent="0.25">
      <c r="E4283" s="220">
        <f t="shared" si="334"/>
        <v>48360</v>
      </c>
      <c r="F4283" s="219">
        <f xml:space="preserve"> InpC!$F$28</f>
        <v>4</v>
      </c>
      <c r="G4283" s="217">
        <f t="shared" si="330"/>
        <v>2033</v>
      </c>
      <c r="H4283" s="216">
        <v>5.7729169168464489</v>
      </c>
      <c r="I4283" s="216">
        <v>6.3671704342510793</v>
      </c>
      <c r="J4283" s="194">
        <f t="shared" si="331"/>
        <v>6.0700436755487637</v>
      </c>
      <c r="K4283" s="219">
        <f>InpC!$F$55*100</f>
        <v>0.15</v>
      </c>
      <c r="L4283" s="219">
        <f>InpC!$F$64*100</f>
        <v>0</v>
      </c>
      <c r="M4283" s="194">
        <f t="shared" si="332"/>
        <v>5.9200436755487633</v>
      </c>
      <c r="N4283" s="194">
        <f t="shared" si="333"/>
        <v>5.9200436755487633</v>
      </c>
    </row>
    <row r="4284" spans="5:14" x14ac:dyDescent="0.25">
      <c r="E4284" s="220">
        <f t="shared" si="334"/>
        <v>48361</v>
      </c>
      <c r="F4284" s="219">
        <f xml:space="preserve"> InpC!$F$28</f>
        <v>4</v>
      </c>
      <c r="G4284" s="217">
        <f t="shared" si="330"/>
        <v>2033</v>
      </c>
      <c r="H4284" s="216">
        <v>5.7729169168464489</v>
      </c>
      <c r="I4284" s="216">
        <v>6.3671704342510793</v>
      </c>
      <c r="J4284" s="194">
        <f t="shared" si="331"/>
        <v>6.0700436755487637</v>
      </c>
      <c r="K4284" s="219">
        <f>InpC!$F$55*100</f>
        <v>0.15</v>
      </c>
      <c r="L4284" s="219">
        <f>InpC!$F$64*100</f>
        <v>0</v>
      </c>
      <c r="M4284" s="194">
        <f t="shared" si="332"/>
        <v>5.9200436755487633</v>
      </c>
      <c r="N4284" s="194">
        <f t="shared" si="333"/>
        <v>5.9200436755487633</v>
      </c>
    </row>
    <row r="4285" spans="5:14" x14ac:dyDescent="0.25">
      <c r="E4285" s="220">
        <f t="shared" si="334"/>
        <v>48362</v>
      </c>
      <c r="F4285" s="219">
        <f xml:space="preserve"> InpC!$F$28</f>
        <v>4</v>
      </c>
      <c r="G4285" s="217">
        <f t="shared" si="330"/>
        <v>2033</v>
      </c>
      <c r="H4285" s="216">
        <v>5.7729169168464489</v>
      </c>
      <c r="I4285" s="216">
        <v>6.3671704342510793</v>
      </c>
      <c r="J4285" s="194">
        <f t="shared" si="331"/>
        <v>6.0700436755487637</v>
      </c>
      <c r="K4285" s="219">
        <f>InpC!$F$55*100</f>
        <v>0.15</v>
      </c>
      <c r="L4285" s="219">
        <f>InpC!$F$64*100</f>
        <v>0</v>
      </c>
      <c r="M4285" s="194">
        <f t="shared" si="332"/>
        <v>5.9200436755487633</v>
      </c>
      <c r="N4285" s="194">
        <f t="shared" si="333"/>
        <v>5.9200436755487633</v>
      </c>
    </row>
    <row r="4286" spans="5:14" x14ac:dyDescent="0.25">
      <c r="E4286" s="220">
        <f t="shared" si="334"/>
        <v>48365</v>
      </c>
      <c r="F4286" s="219">
        <f xml:space="preserve"> InpC!$F$28</f>
        <v>4</v>
      </c>
      <c r="G4286" s="217">
        <f t="shared" si="330"/>
        <v>2033</v>
      </c>
      <c r="H4286" s="216">
        <v>5.7729169168464489</v>
      </c>
      <c r="I4286" s="216">
        <v>6.3671704342510793</v>
      </c>
      <c r="J4286" s="194">
        <f t="shared" si="331"/>
        <v>6.0700436755487637</v>
      </c>
      <c r="K4286" s="219">
        <f>InpC!$F$55*100</f>
        <v>0.15</v>
      </c>
      <c r="L4286" s="219">
        <f>InpC!$F$64*100</f>
        <v>0</v>
      </c>
      <c r="M4286" s="194">
        <f t="shared" si="332"/>
        <v>5.9200436755487633</v>
      </c>
      <c r="N4286" s="194">
        <f t="shared" si="333"/>
        <v>5.9200436755487633</v>
      </c>
    </row>
    <row r="4287" spans="5:14" x14ac:dyDescent="0.25">
      <c r="E4287" s="220">
        <f t="shared" si="334"/>
        <v>48366</v>
      </c>
      <c r="F4287" s="219">
        <f xml:space="preserve"> InpC!$F$28</f>
        <v>4</v>
      </c>
      <c r="G4287" s="217">
        <f t="shared" si="330"/>
        <v>2033</v>
      </c>
      <c r="H4287" s="216">
        <v>5.7729169168464489</v>
      </c>
      <c r="I4287" s="216">
        <v>6.3671704342510793</v>
      </c>
      <c r="J4287" s="194">
        <f t="shared" si="331"/>
        <v>6.0700436755487637</v>
      </c>
      <c r="K4287" s="219">
        <f>InpC!$F$55*100</f>
        <v>0.15</v>
      </c>
      <c r="L4287" s="219">
        <f>InpC!$F$64*100</f>
        <v>0</v>
      </c>
      <c r="M4287" s="194">
        <f t="shared" si="332"/>
        <v>5.9200436755487633</v>
      </c>
      <c r="N4287" s="194">
        <f t="shared" si="333"/>
        <v>5.9200436755487633</v>
      </c>
    </row>
    <row r="4288" spans="5:14" x14ac:dyDescent="0.25">
      <c r="E4288" s="220">
        <f t="shared" si="334"/>
        <v>48367</v>
      </c>
      <c r="F4288" s="219">
        <f xml:space="preserve"> InpC!$F$28</f>
        <v>4</v>
      </c>
      <c r="G4288" s="217">
        <f t="shared" si="330"/>
        <v>2033</v>
      </c>
      <c r="H4288" s="216">
        <v>5.7729169168464489</v>
      </c>
      <c r="I4288" s="216">
        <v>6.3671704342510793</v>
      </c>
      <c r="J4288" s="194">
        <f t="shared" si="331"/>
        <v>6.0700436755487637</v>
      </c>
      <c r="K4288" s="219">
        <f>InpC!$F$55*100</f>
        <v>0.15</v>
      </c>
      <c r="L4288" s="219">
        <f>InpC!$F$64*100</f>
        <v>0</v>
      </c>
      <c r="M4288" s="194">
        <f t="shared" si="332"/>
        <v>5.9200436755487633</v>
      </c>
      <c r="N4288" s="194">
        <f t="shared" si="333"/>
        <v>5.9200436755487633</v>
      </c>
    </row>
    <row r="4289" spans="5:14" x14ac:dyDescent="0.25">
      <c r="E4289" s="220">
        <f t="shared" si="334"/>
        <v>48368</v>
      </c>
      <c r="F4289" s="219">
        <f xml:space="preserve"> InpC!$F$28</f>
        <v>4</v>
      </c>
      <c r="G4289" s="217">
        <f t="shared" si="330"/>
        <v>2033</v>
      </c>
      <c r="H4289" s="216">
        <v>5.7729169168464489</v>
      </c>
      <c r="I4289" s="216">
        <v>6.3671704342510793</v>
      </c>
      <c r="J4289" s="194">
        <f t="shared" si="331"/>
        <v>6.0700436755487637</v>
      </c>
      <c r="K4289" s="219">
        <f>InpC!$F$55*100</f>
        <v>0.15</v>
      </c>
      <c r="L4289" s="219">
        <f>InpC!$F$64*100</f>
        <v>0</v>
      </c>
      <c r="M4289" s="194">
        <f t="shared" si="332"/>
        <v>5.9200436755487633</v>
      </c>
      <c r="N4289" s="194">
        <f t="shared" si="333"/>
        <v>5.9200436755487633</v>
      </c>
    </row>
    <row r="4290" spans="5:14" x14ac:dyDescent="0.25">
      <c r="E4290" s="220">
        <f t="shared" si="334"/>
        <v>48369</v>
      </c>
      <c r="F4290" s="219">
        <f xml:space="preserve"> InpC!$F$28</f>
        <v>4</v>
      </c>
      <c r="G4290" s="217">
        <f t="shared" si="330"/>
        <v>2033</v>
      </c>
      <c r="H4290" s="216">
        <v>5.7729169168464489</v>
      </c>
      <c r="I4290" s="216">
        <v>6.3671704342510793</v>
      </c>
      <c r="J4290" s="194">
        <f t="shared" si="331"/>
        <v>6.0700436755487637</v>
      </c>
      <c r="K4290" s="219">
        <f>InpC!$F$55*100</f>
        <v>0.15</v>
      </c>
      <c r="L4290" s="219">
        <f>InpC!$F$64*100</f>
        <v>0</v>
      </c>
      <c r="M4290" s="194">
        <f t="shared" si="332"/>
        <v>5.9200436755487633</v>
      </c>
      <c r="N4290" s="194">
        <f t="shared" si="333"/>
        <v>5.9200436755487633</v>
      </c>
    </row>
    <row r="4291" spans="5:14" x14ac:dyDescent="0.25">
      <c r="E4291" s="220">
        <f t="shared" si="334"/>
        <v>48372</v>
      </c>
      <c r="F4291" s="219">
        <f xml:space="preserve"> InpC!$F$28</f>
        <v>4</v>
      </c>
      <c r="G4291" s="217">
        <f t="shared" si="330"/>
        <v>2033</v>
      </c>
      <c r="H4291" s="216">
        <v>5.7729169168464489</v>
      </c>
      <c r="I4291" s="216">
        <v>6.3671704342510793</v>
      </c>
      <c r="J4291" s="194">
        <f t="shared" si="331"/>
        <v>6.0700436755487637</v>
      </c>
      <c r="K4291" s="219">
        <f>InpC!$F$55*100</f>
        <v>0.15</v>
      </c>
      <c r="L4291" s="219">
        <f>InpC!$F$64*100</f>
        <v>0</v>
      </c>
      <c r="M4291" s="194">
        <f t="shared" si="332"/>
        <v>5.9200436755487633</v>
      </c>
      <c r="N4291" s="194">
        <f t="shared" si="333"/>
        <v>5.9200436755487633</v>
      </c>
    </row>
    <row r="4292" spans="5:14" x14ac:dyDescent="0.25">
      <c r="E4292" s="220">
        <f t="shared" si="334"/>
        <v>48373</v>
      </c>
      <c r="F4292" s="219">
        <f xml:space="preserve"> InpC!$F$28</f>
        <v>4</v>
      </c>
      <c r="G4292" s="217">
        <f t="shared" si="330"/>
        <v>2033</v>
      </c>
      <c r="H4292" s="216">
        <v>5.7729169168464489</v>
      </c>
      <c r="I4292" s="216">
        <v>6.3671704342510793</v>
      </c>
      <c r="J4292" s="194">
        <f t="shared" si="331"/>
        <v>6.0700436755487637</v>
      </c>
      <c r="K4292" s="219">
        <f>InpC!$F$55*100</f>
        <v>0.15</v>
      </c>
      <c r="L4292" s="219">
        <f>InpC!$F$64*100</f>
        <v>0</v>
      </c>
      <c r="M4292" s="194">
        <f t="shared" si="332"/>
        <v>5.9200436755487633</v>
      </c>
      <c r="N4292" s="194">
        <f t="shared" si="333"/>
        <v>5.9200436755487633</v>
      </c>
    </row>
    <row r="4293" spans="5:14" x14ac:dyDescent="0.25">
      <c r="E4293" s="220">
        <f t="shared" si="334"/>
        <v>48374</v>
      </c>
      <c r="F4293" s="219">
        <f xml:space="preserve"> InpC!$F$28</f>
        <v>4</v>
      </c>
      <c r="G4293" s="217">
        <f t="shared" si="330"/>
        <v>2033</v>
      </c>
      <c r="H4293" s="216">
        <v>5.7729169168464489</v>
      </c>
      <c r="I4293" s="216">
        <v>6.3671704342510793</v>
      </c>
      <c r="J4293" s="194">
        <f t="shared" si="331"/>
        <v>6.0700436755487637</v>
      </c>
      <c r="K4293" s="219">
        <f>InpC!$F$55*100</f>
        <v>0.15</v>
      </c>
      <c r="L4293" s="219">
        <f>InpC!$F$64*100</f>
        <v>0</v>
      </c>
      <c r="M4293" s="194">
        <f t="shared" si="332"/>
        <v>5.9200436755487633</v>
      </c>
      <c r="N4293" s="194">
        <f t="shared" si="333"/>
        <v>5.9200436755487633</v>
      </c>
    </row>
    <row r="4294" spans="5:14" x14ac:dyDescent="0.25">
      <c r="E4294" s="220">
        <f t="shared" si="334"/>
        <v>48375</v>
      </c>
      <c r="F4294" s="219">
        <f xml:space="preserve"> InpC!$F$28</f>
        <v>4</v>
      </c>
      <c r="G4294" s="217">
        <f t="shared" si="330"/>
        <v>2033</v>
      </c>
      <c r="H4294" s="216">
        <v>5.7729169168464489</v>
      </c>
      <c r="I4294" s="216">
        <v>6.3671704342510793</v>
      </c>
      <c r="J4294" s="194">
        <f t="shared" si="331"/>
        <v>6.0700436755487637</v>
      </c>
      <c r="K4294" s="219">
        <f>InpC!$F$55*100</f>
        <v>0.15</v>
      </c>
      <c r="L4294" s="219">
        <f>InpC!$F$64*100</f>
        <v>0</v>
      </c>
      <c r="M4294" s="194">
        <f t="shared" si="332"/>
        <v>5.9200436755487633</v>
      </c>
      <c r="N4294" s="194">
        <f t="shared" si="333"/>
        <v>5.9200436755487633</v>
      </c>
    </row>
    <row r="4295" spans="5:14" x14ac:dyDescent="0.25">
      <c r="E4295" s="220">
        <f t="shared" si="334"/>
        <v>48376</v>
      </c>
      <c r="F4295" s="219">
        <f xml:space="preserve"> InpC!$F$28</f>
        <v>4</v>
      </c>
      <c r="G4295" s="217">
        <f t="shared" ref="G4295:G4358" si="335">YEAR(E4295) + IF(MONTH(E4295) &gt;= F4295, 1, 0)</f>
        <v>2033</v>
      </c>
      <c r="H4295" s="216">
        <v>5.7729169168464489</v>
      </c>
      <c r="I4295" s="216">
        <v>6.3671704342510793</v>
      </c>
      <c r="J4295" s="194">
        <f t="shared" ref="J4295:J4358" si="336">IFERROR(AVERAGE(H4295:I4295),"")</f>
        <v>6.0700436755487637</v>
      </c>
      <c r="K4295" s="219">
        <f>InpC!$F$55*100</f>
        <v>0.15</v>
      </c>
      <c r="L4295" s="219">
        <f>InpC!$F$64*100</f>
        <v>0</v>
      </c>
      <c r="M4295" s="194">
        <f t="shared" ref="M4295:M4358" si="337" xml:space="preserve"> IFERROR(J4295 - K4295,"")</f>
        <v>5.9200436755487633</v>
      </c>
      <c r="N4295" s="194">
        <f t="shared" ref="N4295:N4358" si="338">IFERROR(J4295-K4295+L4295,"")</f>
        <v>5.9200436755487633</v>
      </c>
    </row>
    <row r="4296" spans="5:14" x14ac:dyDescent="0.25">
      <c r="E4296" s="220">
        <f t="shared" ref="E4296:E4359" si="339">WORKDAY(E4295,1,)</f>
        <v>48379</v>
      </c>
      <c r="F4296" s="219">
        <f xml:space="preserve"> InpC!$F$28</f>
        <v>4</v>
      </c>
      <c r="G4296" s="217">
        <f t="shared" si="335"/>
        <v>2033</v>
      </c>
      <c r="H4296" s="216">
        <v>5.7729169168464489</v>
      </c>
      <c r="I4296" s="216">
        <v>6.3671704342510793</v>
      </c>
      <c r="J4296" s="194">
        <f t="shared" si="336"/>
        <v>6.0700436755487637</v>
      </c>
      <c r="K4296" s="219">
        <f>InpC!$F$55*100</f>
        <v>0.15</v>
      </c>
      <c r="L4296" s="219">
        <f>InpC!$F$64*100</f>
        <v>0</v>
      </c>
      <c r="M4296" s="194">
        <f t="shared" si="337"/>
        <v>5.9200436755487633</v>
      </c>
      <c r="N4296" s="194">
        <f t="shared" si="338"/>
        <v>5.9200436755487633</v>
      </c>
    </row>
    <row r="4297" spans="5:14" x14ac:dyDescent="0.25">
      <c r="E4297" s="220">
        <f t="shared" si="339"/>
        <v>48380</v>
      </c>
      <c r="F4297" s="219">
        <f xml:space="preserve"> InpC!$F$28</f>
        <v>4</v>
      </c>
      <c r="G4297" s="217">
        <f t="shared" si="335"/>
        <v>2033</v>
      </c>
      <c r="H4297" s="216">
        <v>5.7729169168464489</v>
      </c>
      <c r="I4297" s="216">
        <v>6.3671704342510793</v>
      </c>
      <c r="J4297" s="194">
        <f t="shared" si="336"/>
        <v>6.0700436755487637</v>
      </c>
      <c r="K4297" s="219">
        <f>InpC!$F$55*100</f>
        <v>0.15</v>
      </c>
      <c r="L4297" s="219">
        <f>InpC!$F$64*100</f>
        <v>0</v>
      </c>
      <c r="M4297" s="194">
        <f t="shared" si="337"/>
        <v>5.9200436755487633</v>
      </c>
      <c r="N4297" s="194">
        <f t="shared" si="338"/>
        <v>5.9200436755487633</v>
      </c>
    </row>
    <row r="4298" spans="5:14" x14ac:dyDescent="0.25">
      <c r="E4298" s="220">
        <f t="shared" si="339"/>
        <v>48381</v>
      </c>
      <c r="F4298" s="219">
        <f xml:space="preserve"> InpC!$F$28</f>
        <v>4</v>
      </c>
      <c r="G4298" s="217">
        <f t="shared" si="335"/>
        <v>2033</v>
      </c>
      <c r="H4298" s="216">
        <v>5.7729169168464489</v>
      </c>
      <c r="I4298" s="216">
        <v>6.3671704342510793</v>
      </c>
      <c r="J4298" s="194">
        <f t="shared" si="336"/>
        <v>6.0700436755487637</v>
      </c>
      <c r="K4298" s="219">
        <f>InpC!$F$55*100</f>
        <v>0.15</v>
      </c>
      <c r="L4298" s="219">
        <f>InpC!$F$64*100</f>
        <v>0</v>
      </c>
      <c r="M4298" s="194">
        <f t="shared" si="337"/>
        <v>5.9200436755487633</v>
      </c>
      <c r="N4298" s="194">
        <f t="shared" si="338"/>
        <v>5.9200436755487633</v>
      </c>
    </row>
    <row r="4299" spans="5:14" x14ac:dyDescent="0.25">
      <c r="E4299" s="220">
        <f t="shared" si="339"/>
        <v>48382</v>
      </c>
      <c r="F4299" s="219">
        <f xml:space="preserve"> InpC!$F$28</f>
        <v>4</v>
      </c>
      <c r="G4299" s="217">
        <f t="shared" si="335"/>
        <v>2033</v>
      </c>
      <c r="H4299" s="216">
        <v>5.7729169168464489</v>
      </c>
      <c r="I4299" s="216">
        <v>6.3671704342510793</v>
      </c>
      <c r="J4299" s="194">
        <f t="shared" si="336"/>
        <v>6.0700436755487637</v>
      </c>
      <c r="K4299" s="219">
        <f>InpC!$F$55*100</f>
        <v>0.15</v>
      </c>
      <c r="L4299" s="219">
        <f>InpC!$F$64*100</f>
        <v>0</v>
      </c>
      <c r="M4299" s="194">
        <f t="shared" si="337"/>
        <v>5.9200436755487633</v>
      </c>
      <c r="N4299" s="194">
        <f t="shared" si="338"/>
        <v>5.9200436755487633</v>
      </c>
    </row>
    <row r="4300" spans="5:14" x14ac:dyDescent="0.25">
      <c r="E4300" s="220">
        <f t="shared" si="339"/>
        <v>48383</v>
      </c>
      <c r="F4300" s="219">
        <f xml:space="preserve"> InpC!$F$28</f>
        <v>4</v>
      </c>
      <c r="G4300" s="217">
        <f t="shared" si="335"/>
        <v>2033</v>
      </c>
      <c r="H4300" s="216">
        <v>5.7729169168464489</v>
      </c>
      <c r="I4300" s="216">
        <v>6.3671704342510793</v>
      </c>
      <c r="J4300" s="194">
        <f t="shared" si="336"/>
        <v>6.0700436755487637</v>
      </c>
      <c r="K4300" s="219">
        <f>InpC!$F$55*100</f>
        <v>0.15</v>
      </c>
      <c r="L4300" s="219">
        <f>InpC!$F$64*100</f>
        <v>0</v>
      </c>
      <c r="M4300" s="194">
        <f t="shared" si="337"/>
        <v>5.9200436755487633</v>
      </c>
      <c r="N4300" s="194">
        <f t="shared" si="338"/>
        <v>5.9200436755487633</v>
      </c>
    </row>
    <row r="4301" spans="5:14" x14ac:dyDescent="0.25">
      <c r="E4301" s="220">
        <f t="shared" si="339"/>
        <v>48386</v>
      </c>
      <c r="F4301" s="219">
        <f xml:space="preserve"> InpC!$F$28</f>
        <v>4</v>
      </c>
      <c r="G4301" s="217">
        <f t="shared" si="335"/>
        <v>2033</v>
      </c>
      <c r="H4301" s="216">
        <v>5.7729169168464489</v>
      </c>
      <c r="I4301" s="216">
        <v>6.3671704342510793</v>
      </c>
      <c r="J4301" s="194">
        <f t="shared" si="336"/>
        <v>6.0700436755487637</v>
      </c>
      <c r="K4301" s="219">
        <f>InpC!$F$55*100</f>
        <v>0.15</v>
      </c>
      <c r="L4301" s="219">
        <f>InpC!$F$64*100</f>
        <v>0</v>
      </c>
      <c r="M4301" s="194">
        <f t="shared" si="337"/>
        <v>5.9200436755487633</v>
      </c>
      <c r="N4301" s="194">
        <f t="shared" si="338"/>
        <v>5.9200436755487633</v>
      </c>
    </row>
    <row r="4302" spans="5:14" x14ac:dyDescent="0.25">
      <c r="E4302" s="220">
        <f t="shared" si="339"/>
        <v>48387</v>
      </c>
      <c r="F4302" s="219">
        <f xml:space="preserve"> InpC!$F$28</f>
        <v>4</v>
      </c>
      <c r="G4302" s="217">
        <f t="shared" si="335"/>
        <v>2033</v>
      </c>
      <c r="H4302" s="216">
        <v>5.7729169168464489</v>
      </c>
      <c r="I4302" s="216">
        <v>6.3671704342510793</v>
      </c>
      <c r="J4302" s="194">
        <f t="shared" si="336"/>
        <v>6.0700436755487637</v>
      </c>
      <c r="K4302" s="219">
        <f>InpC!$F$55*100</f>
        <v>0.15</v>
      </c>
      <c r="L4302" s="219">
        <f>InpC!$F$64*100</f>
        <v>0</v>
      </c>
      <c r="M4302" s="194">
        <f t="shared" si="337"/>
        <v>5.9200436755487633</v>
      </c>
      <c r="N4302" s="194">
        <f t="shared" si="338"/>
        <v>5.9200436755487633</v>
      </c>
    </row>
    <row r="4303" spans="5:14" x14ac:dyDescent="0.25">
      <c r="E4303" s="220">
        <f t="shared" si="339"/>
        <v>48388</v>
      </c>
      <c r="F4303" s="219">
        <f xml:space="preserve"> InpC!$F$28</f>
        <v>4</v>
      </c>
      <c r="G4303" s="217">
        <f t="shared" si="335"/>
        <v>2033</v>
      </c>
      <c r="H4303" s="216">
        <v>5.7729169168464489</v>
      </c>
      <c r="I4303" s="216">
        <v>6.3671704342510793</v>
      </c>
      <c r="J4303" s="194">
        <f t="shared" si="336"/>
        <v>6.0700436755487637</v>
      </c>
      <c r="K4303" s="219">
        <f>InpC!$F$55*100</f>
        <v>0.15</v>
      </c>
      <c r="L4303" s="219">
        <f>InpC!$F$64*100</f>
        <v>0</v>
      </c>
      <c r="M4303" s="194">
        <f t="shared" si="337"/>
        <v>5.9200436755487633</v>
      </c>
      <c r="N4303" s="194">
        <f t="shared" si="338"/>
        <v>5.9200436755487633</v>
      </c>
    </row>
    <row r="4304" spans="5:14" x14ac:dyDescent="0.25">
      <c r="E4304" s="220">
        <f t="shared" si="339"/>
        <v>48389</v>
      </c>
      <c r="F4304" s="219">
        <f xml:space="preserve"> InpC!$F$28</f>
        <v>4</v>
      </c>
      <c r="G4304" s="217">
        <f t="shared" si="335"/>
        <v>2033</v>
      </c>
      <c r="H4304" s="216">
        <v>5.7729169168464489</v>
      </c>
      <c r="I4304" s="216">
        <v>6.3671704342510793</v>
      </c>
      <c r="J4304" s="194">
        <f t="shared" si="336"/>
        <v>6.0700436755487637</v>
      </c>
      <c r="K4304" s="219">
        <f>InpC!$F$55*100</f>
        <v>0.15</v>
      </c>
      <c r="L4304" s="219">
        <f>InpC!$F$64*100</f>
        <v>0</v>
      </c>
      <c r="M4304" s="194">
        <f t="shared" si="337"/>
        <v>5.9200436755487633</v>
      </c>
      <c r="N4304" s="194">
        <f t="shared" si="338"/>
        <v>5.9200436755487633</v>
      </c>
    </row>
    <row r="4305" spans="5:14" x14ac:dyDescent="0.25">
      <c r="E4305" s="220">
        <f t="shared" si="339"/>
        <v>48390</v>
      </c>
      <c r="F4305" s="219">
        <f xml:space="preserve"> InpC!$F$28</f>
        <v>4</v>
      </c>
      <c r="G4305" s="217">
        <f t="shared" si="335"/>
        <v>2033</v>
      </c>
      <c r="H4305" s="216">
        <v>5.7729169168464489</v>
      </c>
      <c r="I4305" s="216">
        <v>6.3671704342510793</v>
      </c>
      <c r="J4305" s="194">
        <f t="shared" si="336"/>
        <v>6.0700436755487637</v>
      </c>
      <c r="K4305" s="219">
        <f>InpC!$F$55*100</f>
        <v>0.15</v>
      </c>
      <c r="L4305" s="219">
        <f>InpC!$F$64*100</f>
        <v>0</v>
      </c>
      <c r="M4305" s="194">
        <f t="shared" si="337"/>
        <v>5.9200436755487633</v>
      </c>
      <c r="N4305" s="194">
        <f t="shared" si="338"/>
        <v>5.9200436755487633</v>
      </c>
    </row>
    <row r="4306" spans="5:14" x14ac:dyDescent="0.25">
      <c r="E4306" s="220">
        <f t="shared" si="339"/>
        <v>48393</v>
      </c>
      <c r="F4306" s="219">
        <f xml:space="preserve"> InpC!$F$28</f>
        <v>4</v>
      </c>
      <c r="G4306" s="217">
        <f t="shared" si="335"/>
        <v>2033</v>
      </c>
      <c r="H4306" s="216">
        <v>5.7729169168464489</v>
      </c>
      <c r="I4306" s="216">
        <v>6.3671704342510793</v>
      </c>
      <c r="J4306" s="194">
        <f t="shared" si="336"/>
        <v>6.0700436755487637</v>
      </c>
      <c r="K4306" s="219">
        <f>InpC!$F$55*100</f>
        <v>0.15</v>
      </c>
      <c r="L4306" s="219">
        <f>InpC!$F$64*100</f>
        <v>0</v>
      </c>
      <c r="M4306" s="194">
        <f t="shared" si="337"/>
        <v>5.9200436755487633</v>
      </c>
      <c r="N4306" s="194">
        <f t="shared" si="338"/>
        <v>5.9200436755487633</v>
      </c>
    </row>
    <row r="4307" spans="5:14" x14ac:dyDescent="0.25">
      <c r="E4307" s="220">
        <f t="shared" si="339"/>
        <v>48394</v>
      </c>
      <c r="F4307" s="219">
        <f xml:space="preserve"> InpC!$F$28</f>
        <v>4</v>
      </c>
      <c r="G4307" s="217">
        <f t="shared" si="335"/>
        <v>2033</v>
      </c>
      <c r="H4307" s="216">
        <v>5.7729169168464489</v>
      </c>
      <c r="I4307" s="216">
        <v>6.3671704342510793</v>
      </c>
      <c r="J4307" s="194">
        <f t="shared" si="336"/>
        <v>6.0700436755487637</v>
      </c>
      <c r="K4307" s="219">
        <f>InpC!$F$55*100</f>
        <v>0.15</v>
      </c>
      <c r="L4307" s="219">
        <f>InpC!$F$64*100</f>
        <v>0</v>
      </c>
      <c r="M4307" s="194">
        <f t="shared" si="337"/>
        <v>5.9200436755487633</v>
      </c>
      <c r="N4307" s="194">
        <f t="shared" si="338"/>
        <v>5.9200436755487633</v>
      </c>
    </row>
    <row r="4308" spans="5:14" x14ac:dyDescent="0.25">
      <c r="E4308" s="220">
        <f t="shared" si="339"/>
        <v>48395</v>
      </c>
      <c r="F4308" s="219">
        <f xml:space="preserve"> InpC!$F$28</f>
        <v>4</v>
      </c>
      <c r="G4308" s="217">
        <f t="shared" si="335"/>
        <v>2033</v>
      </c>
      <c r="H4308" s="216">
        <v>5.7729169168464489</v>
      </c>
      <c r="I4308" s="216">
        <v>6.3671704342510793</v>
      </c>
      <c r="J4308" s="194">
        <f t="shared" si="336"/>
        <v>6.0700436755487637</v>
      </c>
      <c r="K4308" s="219">
        <f>InpC!$F$55*100</f>
        <v>0.15</v>
      </c>
      <c r="L4308" s="219">
        <f>InpC!$F$64*100</f>
        <v>0</v>
      </c>
      <c r="M4308" s="194">
        <f t="shared" si="337"/>
        <v>5.9200436755487633</v>
      </c>
      <c r="N4308" s="194">
        <f t="shared" si="338"/>
        <v>5.9200436755487633</v>
      </c>
    </row>
    <row r="4309" spans="5:14" x14ac:dyDescent="0.25">
      <c r="E4309" s="220">
        <f t="shared" si="339"/>
        <v>48396</v>
      </c>
      <c r="F4309" s="219">
        <f xml:space="preserve"> InpC!$F$28</f>
        <v>4</v>
      </c>
      <c r="G4309" s="217">
        <f t="shared" si="335"/>
        <v>2033</v>
      </c>
      <c r="H4309" s="216">
        <v>5.7729169168464489</v>
      </c>
      <c r="I4309" s="216">
        <v>6.3671704342510793</v>
      </c>
      <c r="J4309" s="194">
        <f t="shared" si="336"/>
        <v>6.0700436755487637</v>
      </c>
      <c r="K4309" s="219">
        <f>InpC!$F$55*100</f>
        <v>0.15</v>
      </c>
      <c r="L4309" s="219">
        <f>InpC!$F$64*100</f>
        <v>0</v>
      </c>
      <c r="M4309" s="194">
        <f t="shared" si="337"/>
        <v>5.9200436755487633</v>
      </c>
      <c r="N4309" s="194">
        <f t="shared" si="338"/>
        <v>5.9200436755487633</v>
      </c>
    </row>
    <row r="4310" spans="5:14" x14ac:dyDescent="0.25">
      <c r="E4310" s="220">
        <f t="shared" si="339"/>
        <v>48397</v>
      </c>
      <c r="F4310" s="219">
        <f xml:space="preserve"> InpC!$F$28</f>
        <v>4</v>
      </c>
      <c r="G4310" s="217">
        <f t="shared" si="335"/>
        <v>2033</v>
      </c>
      <c r="H4310" s="216">
        <v>5.7729169168464489</v>
      </c>
      <c r="I4310" s="216">
        <v>6.3671704342510793</v>
      </c>
      <c r="J4310" s="194">
        <f t="shared" si="336"/>
        <v>6.0700436755487637</v>
      </c>
      <c r="K4310" s="219">
        <f>InpC!$F$55*100</f>
        <v>0.15</v>
      </c>
      <c r="L4310" s="219">
        <f>InpC!$F$64*100</f>
        <v>0</v>
      </c>
      <c r="M4310" s="194">
        <f t="shared" si="337"/>
        <v>5.9200436755487633</v>
      </c>
      <c r="N4310" s="194">
        <f t="shared" si="338"/>
        <v>5.9200436755487633</v>
      </c>
    </row>
    <row r="4311" spans="5:14" x14ac:dyDescent="0.25">
      <c r="E4311" s="220">
        <f t="shared" si="339"/>
        <v>48400</v>
      </c>
      <c r="F4311" s="219">
        <f xml:space="preserve"> InpC!$F$28</f>
        <v>4</v>
      </c>
      <c r="G4311" s="217">
        <f t="shared" si="335"/>
        <v>2033</v>
      </c>
      <c r="H4311" s="216">
        <v>5.7729169168464489</v>
      </c>
      <c r="I4311" s="216">
        <v>6.3671704342510793</v>
      </c>
      <c r="J4311" s="194">
        <f t="shared" si="336"/>
        <v>6.0700436755487637</v>
      </c>
      <c r="K4311" s="219">
        <f>InpC!$F$55*100</f>
        <v>0.15</v>
      </c>
      <c r="L4311" s="219">
        <f>InpC!$F$64*100</f>
        <v>0</v>
      </c>
      <c r="M4311" s="194">
        <f t="shared" si="337"/>
        <v>5.9200436755487633</v>
      </c>
      <c r="N4311" s="194">
        <f t="shared" si="338"/>
        <v>5.9200436755487633</v>
      </c>
    </row>
    <row r="4312" spans="5:14" x14ac:dyDescent="0.25">
      <c r="E4312" s="220">
        <f t="shared" si="339"/>
        <v>48401</v>
      </c>
      <c r="F4312" s="219">
        <f xml:space="preserve"> InpC!$F$28</f>
        <v>4</v>
      </c>
      <c r="G4312" s="217">
        <f t="shared" si="335"/>
        <v>2033</v>
      </c>
      <c r="H4312" s="216">
        <v>5.7729169168464489</v>
      </c>
      <c r="I4312" s="216">
        <v>6.3671704342510793</v>
      </c>
      <c r="J4312" s="194">
        <f t="shared" si="336"/>
        <v>6.0700436755487637</v>
      </c>
      <c r="K4312" s="219">
        <f>InpC!$F$55*100</f>
        <v>0.15</v>
      </c>
      <c r="L4312" s="219">
        <f>InpC!$F$64*100</f>
        <v>0</v>
      </c>
      <c r="M4312" s="194">
        <f t="shared" si="337"/>
        <v>5.9200436755487633</v>
      </c>
      <c r="N4312" s="194">
        <f t="shared" si="338"/>
        <v>5.9200436755487633</v>
      </c>
    </row>
    <row r="4313" spans="5:14" x14ac:dyDescent="0.25">
      <c r="E4313" s="220">
        <f t="shared" si="339"/>
        <v>48402</v>
      </c>
      <c r="F4313" s="219">
        <f xml:space="preserve"> InpC!$F$28</f>
        <v>4</v>
      </c>
      <c r="G4313" s="217">
        <f t="shared" si="335"/>
        <v>2033</v>
      </c>
      <c r="H4313" s="216">
        <v>5.7729169168464489</v>
      </c>
      <c r="I4313" s="216">
        <v>6.3671704342510793</v>
      </c>
      <c r="J4313" s="194">
        <f t="shared" si="336"/>
        <v>6.0700436755487637</v>
      </c>
      <c r="K4313" s="219">
        <f>InpC!$F$55*100</f>
        <v>0.15</v>
      </c>
      <c r="L4313" s="219">
        <f>InpC!$F$64*100</f>
        <v>0</v>
      </c>
      <c r="M4313" s="194">
        <f t="shared" si="337"/>
        <v>5.9200436755487633</v>
      </c>
      <c r="N4313" s="194">
        <f t="shared" si="338"/>
        <v>5.9200436755487633</v>
      </c>
    </row>
    <row r="4314" spans="5:14" x14ac:dyDescent="0.25">
      <c r="E4314" s="220">
        <f t="shared" si="339"/>
        <v>48403</v>
      </c>
      <c r="F4314" s="219">
        <f xml:space="preserve"> InpC!$F$28</f>
        <v>4</v>
      </c>
      <c r="G4314" s="217">
        <f t="shared" si="335"/>
        <v>2033</v>
      </c>
      <c r="H4314" s="216">
        <v>5.7729169168464489</v>
      </c>
      <c r="I4314" s="216">
        <v>6.3671704342510793</v>
      </c>
      <c r="J4314" s="194">
        <f t="shared" si="336"/>
        <v>6.0700436755487637</v>
      </c>
      <c r="K4314" s="219">
        <f>InpC!$F$55*100</f>
        <v>0.15</v>
      </c>
      <c r="L4314" s="219">
        <f>InpC!$F$64*100</f>
        <v>0</v>
      </c>
      <c r="M4314" s="194">
        <f t="shared" si="337"/>
        <v>5.9200436755487633</v>
      </c>
      <c r="N4314" s="194">
        <f t="shared" si="338"/>
        <v>5.9200436755487633</v>
      </c>
    </row>
    <row r="4315" spans="5:14" x14ac:dyDescent="0.25">
      <c r="E4315" s="220">
        <f t="shared" si="339"/>
        <v>48404</v>
      </c>
      <c r="F4315" s="219">
        <f xml:space="preserve"> InpC!$F$28</f>
        <v>4</v>
      </c>
      <c r="G4315" s="217">
        <f t="shared" si="335"/>
        <v>2033</v>
      </c>
      <c r="H4315" s="216">
        <v>5.7729169168464489</v>
      </c>
      <c r="I4315" s="216">
        <v>6.3671704342510793</v>
      </c>
      <c r="J4315" s="194">
        <f t="shared" si="336"/>
        <v>6.0700436755487637</v>
      </c>
      <c r="K4315" s="219">
        <f>InpC!$F$55*100</f>
        <v>0.15</v>
      </c>
      <c r="L4315" s="219">
        <f>InpC!$F$64*100</f>
        <v>0</v>
      </c>
      <c r="M4315" s="194">
        <f t="shared" si="337"/>
        <v>5.9200436755487633</v>
      </c>
      <c r="N4315" s="194">
        <f t="shared" si="338"/>
        <v>5.9200436755487633</v>
      </c>
    </row>
    <row r="4316" spans="5:14" x14ac:dyDescent="0.25">
      <c r="E4316" s="220">
        <f t="shared" si="339"/>
        <v>48407</v>
      </c>
      <c r="F4316" s="219">
        <f xml:space="preserve"> InpC!$F$28</f>
        <v>4</v>
      </c>
      <c r="G4316" s="217">
        <f t="shared" si="335"/>
        <v>2033</v>
      </c>
      <c r="H4316" s="216">
        <v>5.7729169168464489</v>
      </c>
      <c r="I4316" s="216">
        <v>6.3671704342510793</v>
      </c>
      <c r="J4316" s="194">
        <f t="shared" si="336"/>
        <v>6.0700436755487637</v>
      </c>
      <c r="K4316" s="219">
        <f>InpC!$F$55*100</f>
        <v>0.15</v>
      </c>
      <c r="L4316" s="219">
        <f>InpC!$F$64*100</f>
        <v>0</v>
      </c>
      <c r="M4316" s="194">
        <f t="shared" si="337"/>
        <v>5.9200436755487633</v>
      </c>
      <c r="N4316" s="194">
        <f t="shared" si="338"/>
        <v>5.9200436755487633</v>
      </c>
    </row>
    <row r="4317" spans="5:14" x14ac:dyDescent="0.25">
      <c r="E4317" s="220">
        <f t="shared" si="339"/>
        <v>48408</v>
      </c>
      <c r="F4317" s="219">
        <f xml:space="preserve"> InpC!$F$28</f>
        <v>4</v>
      </c>
      <c r="G4317" s="217">
        <f t="shared" si="335"/>
        <v>2033</v>
      </c>
      <c r="H4317" s="216">
        <v>5.7729169168464489</v>
      </c>
      <c r="I4317" s="216">
        <v>6.3671704342510793</v>
      </c>
      <c r="J4317" s="194">
        <f t="shared" si="336"/>
        <v>6.0700436755487637</v>
      </c>
      <c r="K4317" s="219">
        <f>InpC!$F$55*100</f>
        <v>0.15</v>
      </c>
      <c r="L4317" s="219">
        <f>InpC!$F$64*100</f>
        <v>0</v>
      </c>
      <c r="M4317" s="194">
        <f t="shared" si="337"/>
        <v>5.9200436755487633</v>
      </c>
      <c r="N4317" s="194">
        <f t="shared" si="338"/>
        <v>5.9200436755487633</v>
      </c>
    </row>
    <row r="4318" spans="5:14" x14ac:dyDescent="0.25">
      <c r="E4318" s="220">
        <f t="shared" si="339"/>
        <v>48409</v>
      </c>
      <c r="F4318" s="219">
        <f xml:space="preserve"> InpC!$F$28</f>
        <v>4</v>
      </c>
      <c r="G4318" s="217">
        <f t="shared" si="335"/>
        <v>2033</v>
      </c>
      <c r="H4318" s="216">
        <v>5.7729169168464489</v>
      </c>
      <c r="I4318" s="216">
        <v>6.3671704342510793</v>
      </c>
      <c r="J4318" s="194">
        <f t="shared" si="336"/>
        <v>6.0700436755487637</v>
      </c>
      <c r="K4318" s="219">
        <f>InpC!$F$55*100</f>
        <v>0.15</v>
      </c>
      <c r="L4318" s="219">
        <f>InpC!$F$64*100</f>
        <v>0</v>
      </c>
      <c r="M4318" s="194">
        <f t="shared" si="337"/>
        <v>5.9200436755487633</v>
      </c>
      <c r="N4318" s="194">
        <f t="shared" si="338"/>
        <v>5.9200436755487633</v>
      </c>
    </row>
    <row r="4319" spans="5:14" x14ac:dyDescent="0.25">
      <c r="E4319" s="220">
        <f t="shared" si="339"/>
        <v>48410</v>
      </c>
      <c r="F4319" s="219">
        <f xml:space="preserve"> InpC!$F$28</f>
        <v>4</v>
      </c>
      <c r="G4319" s="217">
        <f t="shared" si="335"/>
        <v>2033</v>
      </c>
      <c r="H4319" s="216">
        <v>5.7729169168464489</v>
      </c>
      <c r="I4319" s="216">
        <v>6.3671704342510793</v>
      </c>
      <c r="J4319" s="194">
        <f t="shared" si="336"/>
        <v>6.0700436755487637</v>
      </c>
      <c r="K4319" s="219">
        <f>InpC!$F$55*100</f>
        <v>0.15</v>
      </c>
      <c r="L4319" s="219">
        <f>InpC!$F$64*100</f>
        <v>0</v>
      </c>
      <c r="M4319" s="194">
        <f t="shared" si="337"/>
        <v>5.9200436755487633</v>
      </c>
      <c r="N4319" s="194">
        <f t="shared" si="338"/>
        <v>5.9200436755487633</v>
      </c>
    </row>
    <row r="4320" spans="5:14" x14ac:dyDescent="0.25">
      <c r="E4320" s="220">
        <f t="shared" si="339"/>
        <v>48411</v>
      </c>
      <c r="F4320" s="219">
        <f xml:space="preserve"> InpC!$F$28</f>
        <v>4</v>
      </c>
      <c r="G4320" s="217">
        <f t="shared" si="335"/>
        <v>2033</v>
      </c>
      <c r="H4320" s="216">
        <v>5.7729169168464489</v>
      </c>
      <c r="I4320" s="216">
        <v>6.3671704342510793</v>
      </c>
      <c r="J4320" s="194">
        <f t="shared" si="336"/>
        <v>6.0700436755487637</v>
      </c>
      <c r="K4320" s="219">
        <f>InpC!$F$55*100</f>
        <v>0.15</v>
      </c>
      <c r="L4320" s="219">
        <f>InpC!$F$64*100</f>
        <v>0</v>
      </c>
      <c r="M4320" s="194">
        <f t="shared" si="337"/>
        <v>5.9200436755487633</v>
      </c>
      <c r="N4320" s="194">
        <f t="shared" si="338"/>
        <v>5.9200436755487633</v>
      </c>
    </row>
    <row r="4321" spans="5:14" x14ac:dyDescent="0.25">
      <c r="E4321" s="220">
        <f t="shared" si="339"/>
        <v>48414</v>
      </c>
      <c r="F4321" s="219">
        <f xml:space="preserve"> InpC!$F$28</f>
        <v>4</v>
      </c>
      <c r="G4321" s="217">
        <f t="shared" si="335"/>
        <v>2033</v>
      </c>
      <c r="H4321" s="216">
        <v>5.7729169168464489</v>
      </c>
      <c r="I4321" s="216">
        <v>6.3671704342510793</v>
      </c>
      <c r="J4321" s="194">
        <f t="shared" si="336"/>
        <v>6.0700436755487637</v>
      </c>
      <c r="K4321" s="219">
        <f>InpC!$F$55*100</f>
        <v>0.15</v>
      </c>
      <c r="L4321" s="219">
        <f>InpC!$F$64*100</f>
        <v>0</v>
      </c>
      <c r="M4321" s="194">
        <f t="shared" si="337"/>
        <v>5.9200436755487633</v>
      </c>
      <c r="N4321" s="194">
        <f t="shared" si="338"/>
        <v>5.9200436755487633</v>
      </c>
    </row>
    <row r="4322" spans="5:14" x14ac:dyDescent="0.25">
      <c r="E4322" s="220">
        <f t="shared" si="339"/>
        <v>48415</v>
      </c>
      <c r="F4322" s="219">
        <f xml:space="preserve"> InpC!$F$28</f>
        <v>4</v>
      </c>
      <c r="G4322" s="217">
        <f t="shared" si="335"/>
        <v>2033</v>
      </c>
      <c r="H4322" s="216">
        <v>5.7729169168464489</v>
      </c>
      <c r="I4322" s="216">
        <v>6.3671704342510793</v>
      </c>
      <c r="J4322" s="194">
        <f t="shared" si="336"/>
        <v>6.0700436755487637</v>
      </c>
      <c r="K4322" s="219">
        <f>InpC!$F$55*100</f>
        <v>0.15</v>
      </c>
      <c r="L4322" s="219">
        <f>InpC!$F$64*100</f>
        <v>0</v>
      </c>
      <c r="M4322" s="194">
        <f t="shared" si="337"/>
        <v>5.9200436755487633</v>
      </c>
      <c r="N4322" s="194">
        <f t="shared" si="338"/>
        <v>5.9200436755487633</v>
      </c>
    </row>
    <row r="4323" spans="5:14" x14ac:dyDescent="0.25">
      <c r="E4323" s="220">
        <f t="shared" si="339"/>
        <v>48416</v>
      </c>
      <c r="F4323" s="219">
        <f xml:space="preserve"> InpC!$F$28</f>
        <v>4</v>
      </c>
      <c r="G4323" s="217">
        <f t="shared" si="335"/>
        <v>2033</v>
      </c>
      <c r="H4323" s="216">
        <v>5.7729169168464489</v>
      </c>
      <c r="I4323" s="216">
        <v>6.3671704342510793</v>
      </c>
      <c r="J4323" s="194">
        <f t="shared" si="336"/>
        <v>6.0700436755487637</v>
      </c>
      <c r="K4323" s="219">
        <f>InpC!$F$55*100</f>
        <v>0.15</v>
      </c>
      <c r="L4323" s="219">
        <f>InpC!$F$64*100</f>
        <v>0</v>
      </c>
      <c r="M4323" s="194">
        <f t="shared" si="337"/>
        <v>5.9200436755487633</v>
      </c>
      <c r="N4323" s="194">
        <f t="shared" si="338"/>
        <v>5.9200436755487633</v>
      </c>
    </row>
    <row r="4324" spans="5:14" x14ac:dyDescent="0.25">
      <c r="E4324" s="220">
        <f t="shared" si="339"/>
        <v>48417</v>
      </c>
      <c r="F4324" s="219">
        <f xml:space="preserve"> InpC!$F$28</f>
        <v>4</v>
      </c>
      <c r="G4324" s="217">
        <f t="shared" si="335"/>
        <v>2033</v>
      </c>
      <c r="H4324" s="216">
        <v>5.7729169168464489</v>
      </c>
      <c r="I4324" s="216">
        <v>6.3671704342510793</v>
      </c>
      <c r="J4324" s="194">
        <f t="shared" si="336"/>
        <v>6.0700436755487637</v>
      </c>
      <c r="K4324" s="219">
        <f>InpC!$F$55*100</f>
        <v>0.15</v>
      </c>
      <c r="L4324" s="219">
        <f>InpC!$F$64*100</f>
        <v>0</v>
      </c>
      <c r="M4324" s="194">
        <f t="shared" si="337"/>
        <v>5.9200436755487633</v>
      </c>
      <c r="N4324" s="194">
        <f t="shared" si="338"/>
        <v>5.9200436755487633</v>
      </c>
    </row>
    <row r="4325" spans="5:14" x14ac:dyDescent="0.25">
      <c r="E4325" s="220">
        <f t="shared" si="339"/>
        <v>48418</v>
      </c>
      <c r="F4325" s="219">
        <f xml:space="preserve"> InpC!$F$28</f>
        <v>4</v>
      </c>
      <c r="G4325" s="217">
        <f t="shared" si="335"/>
        <v>2033</v>
      </c>
      <c r="H4325" s="216">
        <v>5.7729169168464489</v>
      </c>
      <c r="I4325" s="216">
        <v>6.3671704342510793</v>
      </c>
      <c r="J4325" s="194">
        <f t="shared" si="336"/>
        <v>6.0700436755487637</v>
      </c>
      <c r="K4325" s="219">
        <f>InpC!$F$55*100</f>
        <v>0.15</v>
      </c>
      <c r="L4325" s="219">
        <f>InpC!$F$64*100</f>
        <v>0</v>
      </c>
      <c r="M4325" s="194">
        <f t="shared" si="337"/>
        <v>5.9200436755487633</v>
      </c>
      <c r="N4325" s="194">
        <f t="shared" si="338"/>
        <v>5.9200436755487633</v>
      </c>
    </row>
    <row r="4326" spans="5:14" x14ac:dyDescent="0.25">
      <c r="E4326" s="220">
        <f t="shared" si="339"/>
        <v>48421</v>
      </c>
      <c r="F4326" s="219">
        <f xml:space="preserve"> InpC!$F$28</f>
        <v>4</v>
      </c>
      <c r="G4326" s="217">
        <f t="shared" si="335"/>
        <v>2033</v>
      </c>
      <c r="H4326" s="216">
        <v>5.7729169168464489</v>
      </c>
      <c r="I4326" s="216">
        <v>6.3671704342510793</v>
      </c>
      <c r="J4326" s="194">
        <f t="shared" si="336"/>
        <v>6.0700436755487637</v>
      </c>
      <c r="K4326" s="219">
        <f>InpC!$F$55*100</f>
        <v>0.15</v>
      </c>
      <c r="L4326" s="219">
        <f>InpC!$F$64*100</f>
        <v>0</v>
      </c>
      <c r="M4326" s="194">
        <f t="shared" si="337"/>
        <v>5.9200436755487633</v>
      </c>
      <c r="N4326" s="194">
        <f t="shared" si="338"/>
        <v>5.9200436755487633</v>
      </c>
    </row>
    <row r="4327" spans="5:14" x14ac:dyDescent="0.25">
      <c r="E4327" s="220">
        <f t="shared" si="339"/>
        <v>48422</v>
      </c>
      <c r="F4327" s="219">
        <f xml:space="preserve"> InpC!$F$28</f>
        <v>4</v>
      </c>
      <c r="G4327" s="217">
        <f t="shared" si="335"/>
        <v>2033</v>
      </c>
      <c r="H4327" s="216">
        <v>5.7729169168464489</v>
      </c>
      <c r="I4327" s="216">
        <v>6.3671704342510793</v>
      </c>
      <c r="J4327" s="194">
        <f t="shared" si="336"/>
        <v>6.0700436755487637</v>
      </c>
      <c r="K4327" s="219">
        <f>InpC!$F$55*100</f>
        <v>0.15</v>
      </c>
      <c r="L4327" s="219">
        <f>InpC!$F$64*100</f>
        <v>0</v>
      </c>
      <c r="M4327" s="194">
        <f t="shared" si="337"/>
        <v>5.9200436755487633</v>
      </c>
      <c r="N4327" s="194">
        <f t="shared" si="338"/>
        <v>5.9200436755487633</v>
      </c>
    </row>
    <row r="4328" spans="5:14" x14ac:dyDescent="0.25">
      <c r="E4328" s="220">
        <f t="shared" si="339"/>
        <v>48423</v>
      </c>
      <c r="F4328" s="219">
        <f xml:space="preserve"> InpC!$F$28</f>
        <v>4</v>
      </c>
      <c r="G4328" s="217">
        <f t="shared" si="335"/>
        <v>2033</v>
      </c>
      <c r="H4328" s="216">
        <v>5.7729169168464489</v>
      </c>
      <c r="I4328" s="216">
        <v>6.3671704342510793</v>
      </c>
      <c r="J4328" s="194">
        <f t="shared" si="336"/>
        <v>6.0700436755487637</v>
      </c>
      <c r="K4328" s="219">
        <f>InpC!$F$55*100</f>
        <v>0.15</v>
      </c>
      <c r="L4328" s="219">
        <f>InpC!$F$64*100</f>
        <v>0</v>
      </c>
      <c r="M4328" s="194">
        <f t="shared" si="337"/>
        <v>5.9200436755487633</v>
      </c>
      <c r="N4328" s="194">
        <f t="shared" si="338"/>
        <v>5.9200436755487633</v>
      </c>
    </row>
    <row r="4329" spans="5:14" x14ac:dyDescent="0.25">
      <c r="E4329" s="220">
        <f t="shared" si="339"/>
        <v>48424</v>
      </c>
      <c r="F4329" s="219">
        <f xml:space="preserve"> InpC!$F$28</f>
        <v>4</v>
      </c>
      <c r="G4329" s="217">
        <f t="shared" si="335"/>
        <v>2033</v>
      </c>
      <c r="H4329" s="216">
        <v>5.7729169168464489</v>
      </c>
      <c r="I4329" s="216">
        <v>6.3671704342510793</v>
      </c>
      <c r="J4329" s="194">
        <f t="shared" si="336"/>
        <v>6.0700436755487637</v>
      </c>
      <c r="K4329" s="219">
        <f>InpC!$F$55*100</f>
        <v>0.15</v>
      </c>
      <c r="L4329" s="219">
        <f>InpC!$F$64*100</f>
        <v>0</v>
      </c>
      <c r="M4329" s="194">
        <f t="shared" si="337"/>
        <v>5.9200436755487633</v>
      </c>
      <c r="N4329" s="194">
        <f t="shared" si="338"/>
        <v>5.9200436755487633</v>
      </c>
    </row>
    <row r="4330" spans="5:14" x14ac:dyDescent="0.25">
      <c r="E4330" s="220">
        <f t="shared" si="339"/>
        <v>48425</v>
      </c>
      <c r="F4330" s="219">
        <f xml:space="preserve"> InpC!$F$28</f>
        <v>4</v>
      </c>
      <c r="G4330" s="217">
        <f t="shared" si="335"/>
        <v>2033</v>
      </c>
      <c r="H4330" s="216">
        <v>5.7729169168464489</v>
      </c>
      <c r="I4330" s="216">
        <v>6.3671704342510793</v>
      </c>
      <c r="J4330" s="194">
        <f t="shared" si="336"/>
        <v>6.0700436755487637</v>
      </c>
      <c r="K4330" s="219">
        <f>InpC!$F$55*100</f>
        <v>0.15</v>
      </c>
      <c r="L4330" s="219">
        <f>InpC!$F$64*100</f>
        <v>0</v>
      </c>
      <c r="M4330" s="194">
        <f t="shared" si="337"/>
        <v>5.9200436755487633</v>
      </c>
      <c r="N4330" s="194">
        <f t="shared" si="338"/>
        <v>5.9200436755487633</v>
      </c>
    </row>
    <row r="4331" spans="5:14" x14ac:dyDescent="0.25">
      <c r="E4331" s="220">
        <f t="shared" si="339"/>
        <v>48428</v>
      </c>
      <c r="F4331" s="219">
        <f xml:space="preserve"> InpC!$F$28</f>
        <v>4</v>
      </c>
      <c r="G4331" s="217">
        <f t="shared" si="335"/>
        <v>2033</v>
      </c>
      <c r="H4331" s="216">
        <v>5.7729169168464489</v>
      </c>
      <c r="I4331" s="216">
        <v>6.3671704342510793</v>
      </c>
      <c r="J4331" s="194">
        <f t="shared" si="336"/>
        <v>6.0700436755487637</v>
      </c>
      <c r="K4331" s="219">
        <f>InpC!$F$55*100</f>
        <v>0.15</v>
      </c>
      <c r="L4331" s="219">
        <f>InpC!$F$64*100</f>
        <v>0</v>
      </c>
      <c r="M4331" s="194">
        <f t="shared" si="337"/>
        <v>5.9200436755487633</v>
      </c>
      <c r="N4331" s="194">
        <f t="shared" si="338"/>
        <v>5.9200436755487633</v>
      </c>
    </row>
    <row r="4332" spans="5:14" x14ac:dyDescent="0.25">
      <c r="E4332" s="220">
        <f t="shared" si="339"/>
        <v>48429</v>
      </c>
      <c r="F4332" s="219">
        <f xml:space="preserve"> InpC!$F$28</f>
        <v>4</v>
      </c>
      <c r="G4332" s="217">
        <f t="shared" si="335"/>
        <v>2033</v>
      </c>
      <c r="H4332" s="216">
        <v>5.7729169168464489</v>
      </c>
      <c r="I4332" s="216">
        <v>6.3671704342510793</v>
      </c>
      <c r="J4332" s="194">
        <f t="shared" si="336"/>
        <v>6.0700436755487637</v>
      </c>
      <c r="K4332" s="219">
        <f>InpC!$F$55*100</f>
        <v>0.15</v>
      </c>
      <c r="L4332" s="219">
        <f>InpC!$F$64*100</f>
        <v>0</v>
      </c>
      <c r="M4332" s="194">
        <f t="shared" si="337"/>
        <v>5.9200436755487633</v>
      </c>
      <c r="N4332" s="194">
        <f t="shared" si="338"/>
        <v>5.9200436755487633</v>
      </c>
    </row>
    <row r="4333" spans="5:14" x14ac:dyDescent="0.25">
      <c r="E4333" s="220">
        <f t="shared" si="339"/>
        <v>48430</v>
      </c>
      <c r="F4333" s="219">
        <f xml:space="preserve"> InpC!$F$28</f>
        <v>4</v>
      </c>
      <c r="G4333" s="217">
        <f t="shared" si="335"/>
        <v>2033</v>
      </c>
      <c r="H4333" s="216">
        <v>5.7729169168464489</v>
      </c>
      <c r="I4333" s="216">
        <v>6.3671704342510793</v>
      </c>
      <c r="J4333" s="194">
        <f t="shared" si="336"/>
        <v>6.0700436755487637</v>
      </c>
      <c r="K4333" s="219">
        <f>InpC!$F$55*100</f>
        <v>0.15</v>
      </c>
      <c r="L4333" s="219">
        <f>InpC!$F$64*100</f>
        <v>0</v>
      </c>
      <c r="M4333" s="194">
        <f t="shared" si="337"/>
        <v>5.9200436755487633</v>
      </c>
      <c r="N4333" s="194">
        <f t="shared" si="338"/>
        <v>5.9200436755487633</v>
      </c>
    </row>
    <row r="4334" spans="5:14" x14ac:dyDescent="0.25">
      <c r="E4334" s="220">
        <f t="shared" si="339"/>
        <v>48431</v>
      </c>
      <c r="F4334" s="219">
        <f xml:space="preserve"> InpC!$F$28</f>
        <v>4</v>
      </c>
      <c r="G4334" s="217">
        <f t="shared" si="335"/>
        <v>2033</v>
      </c>
      <c r="H4334" s="216">
        <v>5.7729169168464489</v>
      </c>
      <c r="I4334" s="216">
        <v>6.3671704342510793</v>
      </c>
      <c r="J4334" s="194">
        <f t="shared" si="336"/>
        <v>6.0700436755487637</v>
      </c>
      <c r="K4334" s="219">
        <f>InpC!$F$55*100</f>
        <v>0.15</v>
      </c>
      <c r="L4334" s="219">
        <f>InpC!$F$64*100</f>
        <v>0</v>
      </c>
      <c r="M4334" s="194">
        <f t="shared" si="337"/>
        <v>5.9200436755487633</v>
      </c>
      <c r="N4334" s="194">
        <f t="shared" si="338"/>
        <v>5.9200436755487633</v>
      </c>
    </row>
    <row r="4335" spans="5:14" x14ac:dyDescent="0.25">
      <c r="E4335" s="220">
        <f t="shared" si="339"/>
        <v>48432</v>
      </c>
      <c r="F4335" s="219">
        <f xml:space="preserve"> InpC!$F$28</f>
        <v>4</v>
      </c>
      <c r="G4335" s="217">
        <f t="shared" si="335"/>
        <v>2033</v>
      </c>
      <c r="H4335" s="216">
        <v>5.7729169168464489</v>
      </c>
      <c r="I4335" s="216">
        <v>6.3671704342510793</v>
      </c>
      <c r="J4335" s="194">
        <f t="shared" si="336"/>
        <v>6.0700436755487637</v>
      </c>
      <c r="K4335" s="219">
        <f>InpC!$F$55*100</f>
        <v>0.15</v>
      </c>
      <c r="L4335" s="219">
        <f>InpC!$F$64*100</f>
        <v>0</v>
      </c>
      <c r="M4335" s="194">
        <f t="shared" si="337"/>
        <v>5.9200436755487633</v>
      </c>
      <c r="N4335" s="194">
        <f t="shared" si="338"/>
        <v>5.9200436755487633</v>
      </c>
    </row>
    <row r="4336" spans="5:14" x14ac:dyDescent="0.25">
      <c r="E4336" s="220">
        <f t="shared" si="339"/>
        <v>48435</v>
      </c>
      <c r="F4336" s="219">
        <f xml:space="preserve"> InpC!$F$28</f>
        <v>4</v>
      </c>
      <c r="G4336" s="217">
        <f t="shared" si="335"/>
        <v>2033</v>
      </c>
      <c r="H4336" s="216">
        <v>5.7729169168464489</v>
      </c>
      <c r="I4336" s="216">
        <v>6.3671704342510793</v>
      </c>
      <c r="J4336" s="194">
        <f t="shared" si="336"/>
        <v>6.0700436755487637</v>
      </c>
      <c r="K4336" s="219">
        <f>InpC!$F$55*100</f>
        <v>0.15</v>
      </c>
      <c r="L4336" s="219">
        <f>InpC!$F$64*100</f>
        <v>0</v>
      </c>
      <c r="M4336" s="194">
        <f t="shared" si="337"/>
        <v>5.9200436755487633</v>
      </c>
      <c r="N4336" s="194">
        <f t="shared" si="338"/>
        <v>5.9200436755487633</v>
      </c>
    </row>
    <row r="4337" spans="5:14" x14ac:dyDescent="0.25">
      <c r="E4337" s="220">
        <f t="shared" si="339"/>
        <v>48436</v>
      </c>
      <c r="F4337" s="219">
        <f xml:space="preserve"> InpC!$F$28</f>
        <v>4</v>
      </c>
      <c r="G4337" s="217">
        <f t="shared" si="335"/>
        <v>2033</v>
      </c>
      <c r="H4337" s="216">
        <v>5.7729169168464489</v>
      </c>
      <c r="I4337" s="216">
        <v>6.3671704342510793</v>
      </c>
      <c r="J4337" s="194">
        <f t="shared" si="336"/>
        <v>6.0700436755487637</v>
      </c>
      <c r="K4337" s="219">
        <f>InpC!$F$55*100</f>
        <v>0.15</v>
      </c>
      <c r="L4337" s="219">
        <f>InpC!$F$64*100</f>
        <v>0</v>
      </c>
      <c r="M4337" s="194">
        <f t="shared" si="337"/>
        <v>5.9200436755487633</v>
      </c>
      <c r="N4337" s="194">
        <f t="shared" si="338"/>
        <v>5.9200436755487633</v>
      </c>
    </row>
    <row r="4338" spans="5:14" x14ac:dyDescent="0.25">
      <c r="E4338" s="220">
        <f t="shared" si="339"/>
        <v>48437</v>
      </c>
      <c r="F4338" s="219">
        <f xml:space="preserve"> InpC!$F$28</f>
        <v>4</v>
      </c>
      <c r="G4338" s="217">
        <f t="shared" si="335"/>
        <v>2033</v>
      </c>
      <c r="H4338" s="216">
        <v>5.7729169168464489</v>
      </c>
      <c r="I4338" s="216">
        <v>6.3671704342510793</v>
      </c>
      <c r="J4338" s="194">
        <f t="shared" si="336"/>
        <v>6.0700436755487637</v>
      </c>
      <c r="K4338" s="219">
        <f>InpC!$F$55*100</f>
        <v>0.15</v>
      </c>
      <c r="L4338" s="219">
        <f>InpC!$F$64*100</f>
        <v>0</v>
      </c>
      <c r="M4338" s="194">
        <f t="shared" si="337"/>
        <v>5.9200436755487633</v>
      </c>
      <c r="N4338" s="194">
        <f t="shared" si="338"/>
        <v>5.9200436755487633</v>
      </c>
    </row>
    <row r="4339" spans="5:14" x14ac:dyDescent="0.25">
      <c r="E4339" s="220">
        <f t="shared" si="339"/>
        <v>48438</v>
      </c>
      <c r="F4339" s="219">
        <f xml:space="preserve"> InpC!$F$28</f>
        <v>4</v>
      </c>
      <c r="G4339" s="217">
        <f t="shared" si="335"/>
        <v>2033</v>
      </c>
      <c r="H4339" s="216">
        <v>5.7729169168464489</v>
      </c>
      <c r="I4339" s="216">
        <v>6.3671704342510793</v>
      </c>
      <c r="J4339" s="194">
        <f t="shared" si="336"/>
        <v>6.0700436755487637</v>
      </c>
      <c r="K4339" s="219">
        <f>InpC!$F$55*100</f>
        <v>0.15</v>
      </c>
      <c r="L4339" s="219">
        <f>InpC!$F$64*100</f>
        <v>0</v>
      </c>
      <c r="M4339" s="194">
        <f t="shared" si="337"/>
        <v>5.9200436755487633</v>
      </c>
      <c r="N4339" s="194">
        <f t="shared" si="338"/>
        <v>5.9200436755487633</v>
      </c>
    </row>
    <row r="4340" spans="5:14" x14ac:dyDescent="0.25">
      <c r="E4340" s="220">
        <f t="shared" si="339"/>
        <v>48439</v>
      </c>
      <c r="F4340" s="219">
        <f xml:space="preserve"> InpC!$F$28</f>
        <v>4</v>
      </c>
      <c r="G4340" s="217">
        <f t="shared" si="335"/>
        <v>2033</v>
      </c>
      <c r="H4340" s="216">
        <v>5.7729169168464489</v>
      </c>
      <c r="I4340" s="216">
        <v>6.3671704342510793</v>
      </c>
      <c r="J4340" s="194">
        <f t="shared" si="336"/>
        <v>6.0700436755487637</v>
      </c>
      <c r="K4340" s="219">
        <f>InpC!$F$55*100</f>
        <v>0.15</v>
      </c>
      <c r="L4340" s="219">
        <f>InpC!$F$64*100</f>
        <v>0</v>
      </c>
      <c r="M4340" s="194">
        <f t="shared" si="337"/>
        <v>5.9200436755487633</v>
      </c>
      <c r="N4340" s="194">
        <f t="shared" si="338"/>
        <v>5.9200436755487633</v>
      </c>
    </row>
    <row r="4341" spans="5:14" x14ac:dyDescent="0.25">
      <c r="E4341" s="220">
        <f t="shared" si="339"/>
        <v>48442</v>
      </c>
      <c r="F4341" s="219">
        <f xml:space="preserve"> InpC!$F$28</f>
        <v>4</v>
      </c>
      <c r="G4341" s="217">
        <f t="shared" si="335"/>
        <v>2033</v>
      </c>
      <c r="H4341" s="216">
        <v>5.7729169168464489</v>
      </c>
      <c r="I4341" s="216">
        <v>6.3671704342510793</v>
      </c>
      <c r="J4341" s="194">
        <f t="shared" si="336"/>
        <v>6.0700436755487637</v>
      </c>
      <c r="K4341" s="219">
        <f>InpC!$F$55*100</f>
        <v>0.15</v>
      </c>
      <c r="L4341" s="219">
        <f>InpC!$F$64*100</f>
        <v>0</v>
      </c>
      <c r="M4341" s="194">
        <f t="shared" si="337"/>
        <v>5.9200436755487633</v>
      </c>
      <c r="N4341" s="194">
        <f t="shared" si="338"/>
        <v>5.9200436755487633</v>
      </c>
    </row>
    <row r="4342" spans="5:14" x14ac:dyDescent="0.25">
      <c r="E4342" s="220">
        <f t="shared" si="339"/>
        <v>48443</v>
      </c>
      <c r="F4342" s="219">
        <f xml:space="preserve"> InpC!$F$28</f>
        <v>4</v>
      </c>
      <c r="G4342" s="217">
        <f t="shared" si="335"/>
        <v>2033</v>
      </c>
      <c r="H4342" s="216">
        <v>5.7729169168464489</v>
      </c>
      <c r="I4342" s="216">
        <v>6.3671704342510793</v>
      </c>
      <c r="J4342" s="194">
        <f t="shared" si="336"/>
        <v>6.0700436755487637</v>
      </c>
      <c r="K4342" s="219">
        <f>InpC!$F$55*100</f>
        <v>0.15</v>
      </c>
      <c r="L4342" s="219">
        <f>InpC!$F$64*100</f>
        <v>0</v>
      </c>
      <c r="M4342" s="194">
        <f t="shared" si="337"/>
        <v>5.9200436755487633</v>
      </c>
      <c r="N4342" s="194">
        <f t="shared" si="338"/>
        <v>5.9200436755487633</v>
      </c>
    </row>
    <row r="4343" spans="5:14" x14ac:dyDescent="0.25">
      <c r="E4343" s="220">
        <f t="shared" si="339"/>
        <v>48444</v>
      </c>
      <c r="F4343" s="219">
        <f xml:space="preserve"> InpC!$F$28</f>
        <v>4</v>
      </c>
      <c r="G4343" s="217">
        <f t="shared" si="335"/>
        <v>2033</v>
      </c>
      <c r="H4343" s="216">
        <v>5.7729169168464489</v>
      </c>
      <c r="I4343" s="216">
        <v>6.3671704342510793</v>
      </c>
      <c r="J4343" s="194">
        <f t="shared" si="336"/>
        <v>6.0700436755487637</v>
      </c>
      <c r="K4343" s="219">
        <f>InpC!$F$55*100</f>
        <v>0.15</v>
      </c>
      <c r="L4343" s="219">
        <f>InpC!$F$64*100</f>
        <v>0</v>
      </c>
      <c r="M4343" s="194">
        <f t="shared" si="337"/>
        <v>5.9200436755487633</v>
      </c>
      <c r="N4343" s="194">
        <f t="shared" si="338"/>
        <v>5.9200436755487633</v>
      </c>
    </row>
    <row r="4344" spans="5:14" x14ac:dyDescent="0.25">
      <c r="E4344" s="220">
        <f t="shared" si="339"/>
        <v>48445</v>
      </c>
      <c r="F4344" s="219">
        <f xml:space="preserve"> InpC!$F$28</f>
        <v>4</v>
      </c>
      <c r="G4344" s="217">
        <f t="shared" si="335"/>
        <v>2033</v>
      </c>
      <c r="H4344" s="216">
        <v>5.7729169168464489</v>
      </c>
      <c r="I4344" s="216">
        <v>6.3671704342510793</v>
      </c>
      <c r="J4344" s="194">
        <f t="shared" si="336"/>
        <v>6.0700436755487637</v>
      </c>
      <c r="K4344" s="219">
        <f>InpC!$F$55*100</f>
        <v>0.15</v>
      </c>
      <c r="L4344" s="219">
        <f>InpC!$F$64*100</f>
        <v>0</v>
      </c>
      <c r="M4344" s="194">
        <f t="shared" si="337"/>
        <v>5.9200436755487633</v>
      </c>
      <c r="N4344" s="194">
        <f t="shared" si="338"/>
        <v>5.9200436755487633</v>
      </c>
    </row>
    <row r="4345" spans="5:14" x14ac:dyDescent="0.25">
      <c r="E4345" s="220">
        <f t="shared" si="339"/>
        <v>48446</v>
      </c>
      <c r="F4345" s="219">
        <f xml:space="preserve"> InpC!$F$28</f>
        <v>4</v>
      </c>
      <c r="G4345" s="217">
        <f t="shared" si="335"/>
        <v>2033</v>
      </c>
      <c r="H4345" s="216">
        <v>5.7729169168464489</v>
      </c>
      <c r="I4345" s="216">
        <v>6.3671704342510793</v>
      </c>
      <c r="J4345" s="194">
        <f t="shared" si="336"/>
        <v>6.0700436755487637</v>
      </c>
      <c r="K4345" s="219">
        <f>InpC!$F$55*100</f>
        <v>0.15</v>
      </c>
      <c r="L4345" s="219">
        <f>InpC!$F$64*100</f>
        <v>0</v>
      </c>
      <c r="M4345" s="194">
        <f t="shared" si="337"/>
        <v>5.9200436755487633</v>
      </c>
      <c r="N4345" s="194">
        <f t="shared" si="338"/>
        <v>5.9200436755487633</v>
      </c>
    </row>
    <row r="4346" spans="5:14" x14ac:dyDescent="0.25">
      <c r="E4346" s="220">
        <f t="shared" si="339"/>
        <v>48449</v>
      </c>
      <c r="F4346" s="219">
        <f xml:space="preserve"> InpC!$F$28</f>
        <v>4</v>
      </c>
      <c r="G4346" s="217">
        <f t="shared" si="335"/>
        <v>2033</v>
      </c>
      <c r="H4346" s="216">
        <v>5.7729169168464489</v>
      </c>
      <c r="I4346" s="216">
        <v>6.3671704342510793</v>
      </c>
      <c r="J4346" s="194">
        <f t="shared" si="336"/>
        <v>6.0700436755487637</v>
      </c>
      <c r="K4346" s="219">
        <f>InpC!$F$55*100</f>
        <v>0.15</v>
      </c>
      <c r="L4346" s="219">
        <f>InpC!$F$64*100</f>
        <v>0</v>
      </c>
      <c r="M4346" s="194">
        <f t="shared" si="337"/>
        <v>5.9200436755487633</v>
      </c>
      <c r="N4346" s="194">
        <f t="shared" si="338"/>
        <v>5.9200436755487633</v>
      </c>
    </row>
    <row r="4347" spans="5:14" x14ac:dyDescent="0.25">
      <c r="E4347" s="220">
        <f t="shared" si="339"/>
        <v>48450</v>
      </c>
      <c r="F4347" s="219">
        <f xml:space="preserve"> InpC!$F$28</f>
        <v>4</v>
      </c>
      <c r="G4347" s="217">
        <f t="shared" si="335"/>
        <v>2033</v>
      </c>
      <c r="H4347" s="216">
        <v>5.7729169168464489</v>
      </c>
      <c r="I4347" s="216">
        <v>6.3671704342510793</v>
      </c>
      <c r="J4347" s="194">
        <f t="shared" si="336"/>
        <v>6.0700436755487637</v>
      </c>
      <c r="K4347" s="219">
        <f>InpC!$F$55*100</f>
        <v>0.15</v>
      </c>
      <c r="L4347" s="219">
        <f>InpC!$F$64*100</f>
        <v>0</v>
      </c>
      <c r="M4347" s="194">
        <f t="shared" si="337"/>
        <v>5.9200436755487633</v>
      </c>
      <c r="N4347" s="194">
        <f t="shared" si="338"/>
        <v>5.9200436755487633</v>
      </c>
    </row>
    <row r="4348" spans="5:14" x14ac:dyDescent="0.25">
      <c r="E4348" s="220">
        <f t="shared" si="339"/>
        <v>48451</v>
      </c>
      <c r="F4348" s="219">
        <f xml:space="preserve"> InpC!$F$28</f>
        <v>4</v>
      </c>
      <c r="G4348" s="217">
        <f t="shared" si="335"/>
        <v>2033</v>
      </c>
      <c r="H4348" s="216">
        <v>5.7729169168464489</v>
      </c>
      <c r="I4348" s="216">
        <v>6.3671704342510793</v>
      </c>
      <c r="J4348" s="194">
        <f t="shared" si="336"/>
        <v>6.0700436755487637</v>
      </c>
      <c r="K4348" s="219">
        <f>InpC!$F$55*100</f>
        <v>0.15</v>
      </c>
      <c r="L4348" s="219">
        <f>InpC!$F$64*100</f>
        <v>0</v>
      </c>
      <c r="M4348" s="194">
        <f t="shared" si="337"/>
        <v>5.9200436755487633</v>
      </c>
      <c r="N4348" s="194">
        <f t="shared" si="338"/>
        <v>5.9200436755487633</v>
      </c>
    </row>
    <row r="4349" spans="5:14" x14ac:dyDescent="0.25">
      <c r="E4349" s="220">
        <f t="shared" si="339"/>
        <v>48452</v>
      </c>
      <c r="F4349" s="219">
        <f xml:space="preserve"> InpC!$F$28</f>
        <v>4</v>
      </c>
      <c r="G4349" s="217">
        <f t="shared" si="335"/>
        <v>2033</v>
      </c>
      <c r="H4349" s="216">
        <v>5.7729169168464489</v>
      </c>
      <c r="I4349" s="216">
        <v>6.3671704342510793</v>
      </c>
      <c r="J4349" s="194">
        <f t="shared" si="336"/>
        <v>6.0700436755487637</v>
      </c>
      <c r="K4349" s="219">
        <f>InpC!$F$55*100</f>
        <v>0.15</v>
      </c>
      <c r="L4349" s="219">
        <f>InpC!$F$64*100</f>
        <v>0</v>
      </c>
      <c r="M4349" s="194">
        <f t="shared" si="337"/>
        <v>5.9200436755487633</v>
      </c>
      <c r="N4349" s="194">
        <f t="shared" si="338"/>
        <v>5.9200436755487633</v>
      </c>
    </row>
    <row r="4350" spans="5:14" x14ac:dyDescent="0.25">
      <c r="E4350" s="220">
        <f t="shared" si="339"/>
        <v>48453</v>
      </c>
      <c r="F4350" s="219">
        <f xml:space="preserve"> InpC!$F$28</f>
        <v>4</v>
      </c>
      <c r="G4350" s="217">
        <f t="shared" si="335"/>
        <v>2033</v>
      </c>
      <c r="H4350" s="216">
        <v>5.7729169168464489</v>
      </c>
      <c r="I4350" s="216">
        <v>6.3671704342510793</v>
      </c>
      <c r="J4350" s="194">
        <f t="shared" si="336"/>
        <v>6.0700436755487637</v>
      </c>
      <c r="K4350" s="219">
        <f>InpC!$F$55*100</f>
        <v>0.15</v>
      </c>
      <c r="L4350" s="219">
        <f>InpC!$F$64*100</f>
        <v>0</v>
      </c>
      <c r="M4350" s="194">
        <f t="shared" si="337"/>
        <v>5.9200436755487633</v>
      </c>
      <c r="N4350" s="194">
        <f t="shared" si="338"/>
        <v>5.9200436755487633</v>
      </c>
    </row>
    <row r="4351" spans="5:14" x14ac:dyDescent="0.25">
      <c r="E4351" s="220">
        <f t="shared" si="339"/>
        <v>48456</v>
      </c>
      <c r="F4351" s="219">
        <f xml:space="preserve"> InpC!$F$28</f>
        <v>4</v>
      </c>
      <c r="G4351" s="217">
        <f t="shared" si="335"/>
        <v>2033</v>
      </c>
      <c r="H4351" s="216">
        <v>5.7729169168464489</v>
      </c>
      <c r="I4351" s="216">
        <v>6.3671704342510793</v>
      </c>
      <c r="J4351" s="194">
        <f t="shared" si="336"/>
        <v>6.0700436755487637</v>
      </c>
      <c r="K4351" s="219">
        <f>InpC!$F$55*100</f>
        <v>0.15</v>
      </c>
      <c r="L4351" s="219">
        <f>InpC!$F$64*100</f>
        <v>0</v>
      </c>
      <c r="M4351" s="194">
        <f t="shared" si="337"/>
        <v>5.9200436755487633</v>
      </c>
      <c r="N4351" s="194">
        <f t="shared" si="338"/>
        <v>5.9200436755487633</v>
      </c>
    </row>
    <row r="4352" spans="5:14" x14ac:dyDescent="0.25">
      <c r="E4352" s="220">
        <f t="shared" si="339"/>
        <v>48457</v>
      </c>
      <c r="F4352" s="219">
        <f xml:space="preserve"> InpC!$F$28</f>
        <v>4</v>
      </c>
      <c r="G4352" s="217">
        <f t="shared" si="335"/>
        <v>2033</v>
      </c>
      <c r="H4352" s="216">
        <v>5.7729169168464489</v>
      </c>
      <c r="I4352" s="216">
        <v>6.3671704342510793</v>
      </c>
      <c r="J4352" s="194">
        <f t="shared" si="336"/>
        <v>6.0700436755487637</v>
      </c>
      <c r="K4352" s="219">
        <f>InpC!$F$55*100</f>
        <v>0.15</v>
      </c>
      <c r="L4352" s="219">
        <f>InpC!$F$64*100</f>
        <v>0</v>
      </c>
      <c r="M4352" s="194">
        <f t="shared" si="337"/>
        <v>5.9200436755487633</v>
      </c>
      <c r="N4352" s="194">
        <f t="shared" si="338"/>
        <v>5.9200436755487633</v>
      </c>
    </row>
    <row r="4353" spans="5:14" x14ac:dyDescent="0.25">
      <c r="E4353" s="220">
        <f t="shared" si="339"/>
        <v>48458</v>
      </c>
      <c r="F4353" s="219">
        <f xml:space="preserve"> InpC!$F$28</f>
        <v>4</v>
      </c>
      <c r="G4353" s="217">
        <f t="shared" si="335"/>
        <v>2033</v>
      </c>
      <c r="H4353" s="216">
        <v>5.7729169168464489</v>
      </c>
      <c r="I4353" s="216">
        <v>6.3671704342510793</v>
      </c>
      <c r="J4353" s="194">
        <f t="shared" si="336"/>
        <v>6.0700436755487637</v>
      </c>
      <c r="K4353" s="219">
        <f>InpC!$F$55*100</f>
        <v>0.15</v>
      </c>
      <c r="L4353" s="219">
        <f>InpC!$F$64*100</f>
        <v>0</v>
      </c>
      <c r="M4353" s="194">
        <f t="shared" si="337"/>
        <v>5.9200436755487633</v>
      </c>
      <c r="N4353" s="194">
        <f t="shared" si="338"/>
        <v>5.9200436755487633</v>
      </c>
    </row>
    <row r="4354" spans="5:14" x14ac:dyDescent="0.25">
      <c r="E4354" s="220">
        <f t="shared" si="339"/>
        <v>48459</v>
      </c>
      <c r="F4354" s="219">
        <f xml:space="preserve"> InpC!$F$28</f>
        <v>4</v>
      </c>
      <c r="G4354" s="217">
        <f t="shared" si="335"/>
        <v>2033</v>
      </c>
      <c r="H4354" s="216">
        <v>5.7729169168464489</v>
      </c>
      <c r="I4354" s="216">
        <v>6.3671704342510793</v>
      </c>
      <c r="J4354" s="194">
        <f t="shared" si="336"/>
        <v>6.0700436755487637</v>
      </c>
      <c r="K4354" s="219">
        <f>InpC!$F$55*100</f>
        <v>0.15</v>
      </c>
      <c r="L4354" s="219">
        <f>InpC!$F$64*100</f>
        <v>0</v>
      </c>
      <c r="M4354" s="194">
        <f t="shared" si="337"/>
        <v>5.9200436755487633</v>
      </c>
      <c r="N4354" s="194">
        <f t="shared" si="338"/>
        <v>5.9200436755487633</v>
      </c>
    </row>
    <row r="4355" spans="5:14" x14ac:dyDescent="0.25">
      <c r="E4355" s="220">
        <f t="shared" si="339"/>
        <v>48460</v>
      </c>
      <c r="F4355" s="219">
        <f xml:space="preserve"> InpC!$F$28</f>
        <v>4</v>
      </c>
      <c r="G4355" s="217">
        <f t="shared" si="335"/>
        <v>2033</v>
      </c>
      <c r="H4355" s="216">
        <v>5.7729169168464489</v>
      </c>
      <c r="I4355" s="216">
        <v>6.3671704342510793</v>
      </c>
      <c r="J4355" s="194">
        <f t="shared" si="336"/>
        <v>6.0700436755487637</v>
      </c>
      <c r="K4355" s="219">
        <f>InpC!$F$55*100</f>
        <v>0.15</v>
      </c>
      <c r="L4355" s="219">
        <f>InpC!$F$64*100</f>
        <v>0</v>
      </c>
      <c r="M4355" s="194">
        <f t="shared" si="337"/>
        <v>5.9200436755487633</v>
      </c>
      <c r="N4355" s="194">
        <f t="shared" si="338"/>
        <v>5.9200436755487633</v>
      </c>
    </row>
    <row r="4356" spans="5:14" x14ac:dyDescent="0.25">
      <c r="E4356" s="220">
        <f t="shared" si="339"/>
        <v>48463</v>
      </c>
      <c r="F4356" s="219">
        <f xml:space="preserve"> InpC!$F$28</f>
        <v>4</v>
      </c>
      <c r="G4356" s="217">
        <f t="shared" si="335"/>
        <v>2033</v>
      </c>
      <c r="H4356" s="216">
        <v>5.7729169168464489</v>
      </c>
      <c r="I4356" s="216">
        <v>6.3671704342510793</v>
      </c>
      <c r="J4356" s="194">
        <f t="shared" si="336"/>
        <v>6.0700436755487637</v>
      </c>
      <c r="K4356" s="219">
        <f>InpC!$F$55*100</f>
        <v>0.15</v>
      </c>
      <c r="L4356" s="219">
        <f>InpC!$F$64*100</f>
        <v>0</v>
      </c>
      <c r="M4356" s="194">
        <f t="shared" si="337"/>
        <v>5.9200436755487633</v>
      </c>
      <c r="N4356" s="194">
        <f t="shared" si="338"/>
        <v>5.9200436755487633</v>
      </c>
    </row>
    <row r="4357" spans="5:14" x14ac:dyDescent="0.25">
      <c r="E4357" s="220">
        <f t="shared" si="339"/>
        <v>48464</v>
      </c>
      <c r="F4357" s="219">
        <f xml:space="preserve"> InpC!$F$28</f>
        <v>4</v>
      </c>
      <c r="G4357" s="217">
        <f t="shared" si="335"/>
        <v>2033</v>
      </c>
      <c r="H4357" s="216">
        <v>5.7729169168464489</v>
      </c>
      <c r="I4357" s="216">
        <v>6.3671704342510793</v>
      </c>
      <c r="J4357" s="194">
        <f t="shared" si="336"/>
        <v>6.0700436755487637</v>
      </c>
      <c r="K4357" s="219">
        <f>InpC!$F$55*100</f>
        <v>0.15</v>
      </c>
      <c r="L4357" s="219">
        <f>InpC!$F$64*100</f>
        <v>0</v>
      </c>
      <c r="M4357" s="194">
        <f t="shared" si="337"/>
        <v>5.9200436755487633</v>
      </c>
      <c r="N4357" s="194">
        <f t="shared" si="338"/>
        <v>5.9200436755487633</v>
      </c>
    </row>
    <row r="4358" spans="5:14" x14ac:dyDescent="0.25">
      <c r="E4358" s="220">
        <f t="shared" si="339"/>
        <v>48465</v>
      </c>
      <c r="F4358" s="219">
        <f xml:space="preserve"> InpC!$F$28</f>
        <v>4</v>
      </c>
      <c r="G4358" s="217">
        <f t="shared" si="335"/>
        <v>2033</v>
      </c>
      <c r="H4358" s="216">
        <v>5.7729169168464489</v>
      </c>
      <c r="I4358" s="216">
        <v>6.3671704342510793</v>
      </c>
      <c r="J4358" s="194">
        <f t="shared" si="336"/>
        <v>6.0700436755487637</v>
      </c>
      <c r="K4358" s="219">
        <f>InpC!$F$55*100</f>
        <v>0.15</v>
      </c>
      <c r="L4358" s="219">
        <f>InpC!$F$64*100</f>
        <v>0</v>
      </c>
      <c r="M4358" s="194">
        <f t="shared" si="337"/>
        <v>5.9200436755487633</v>
      </c>
      <c r="N4358" s="194">
        <f t="shared" si="338"/>
        <v>5.9200436755487633</v>
      </c>
    </row>
    <row r="4359" spans="5:14" x14ac:dyDescent="0.25">
      <c r="E4359" s="220">
        <f t="shared" si="339"/>
        <v>48466</v>
      </c>
      <c r="F4359" s="219">
        <f xml:space="preserve"> InpC!$F$28</f>
        <v>4</v>
      </c>
      <c r="G4359" s="217">
        <f t="shared" ref="G4359:G4422" si="340">YEAR(E4359) + IF(MONTH(E4359) &gt;= F4359, 1, 0)</f>
        <v>2033</v>
      </c>
      <c r="H4359" s="216">
        <v>5.7729169168464489</v>
      </c>
      <c r="I4359" s="216">
        <v>6.3671704342510793</v>
      </c>
      <c r="J4359" s="194">
        <f t="shared" ref="J4359:J4422" si="341">IFERROR(AVERAGE(H4359:I4359),"")</f>
        <v>6.0700436755487637</v>
      </c>
      <c r="K4359" s="219">
        <f>InpC!$F$55*100</f>
        <v>0.15</v>
      </c>
      <c r="L4359" s="219">
        <f>InpC!$F$64*100</f>
        <v>0</v>
      </c>
      <c r="M4359" s="194">
        <f t="shared" ref="M4359:M4422" si="342" xml:space="preserve"> IFERROR(J4359 - K4359,"")</f>
        <v>5.9200436755487633</v>
      </c>
      <c r="N4359" s="194">
        <f t="shared" ref="N4359:N4422" si="343">IFERROR(J4359-K4359+L4359,"")</f>
        <v>5.9200436755487633</v>
      </c>
    </row>
    <row r="4360" spans="5:14" x14ac:dyDescent="0.25">
      <c r="E4360" s="220">
        <f t="shared" ref="E4360:E4423" si="344">WORKDAY(E4359,1,)</f>
        <v>48467</v>
      </c>
      <c r="F4360" s="219">
        <f xml:space="preserve"> InpC!$F$28</f>
        <v>4</v>
      </c>
      <c r="G4360" s="217">
        <f t="shared" si="340"/>
        <v>2033</v>
      </c>
      <c r="H4360" s="216">
        <v>5.7729169168464489</v>
      </c>
      <c r="I4360" s="216">
        <v>6.3671704342510793</v>
      </c>
      <c r="J4360" s="194">
        <f t="shared" si="341"/>
        <v>6.0700436755487637</v>
      </c>
      <c r="K4360" s="219">
        <f>InpC!$F$55*100</f>
        <v>0.15</v>
      </c>
      <c r="L4360" s="219">
        <f>InpC!$F$64*100</f>
        <v>0</v>
      </c>
      <c r="M4360" s="194">
        <f t="shared" si="342"/>
        <v>5.9200436755487633</v>
      </c>
      <c r="N4360" s="194">
        <f t="shared" si="343"/>
        <v>5.9200436755487633</v>
      </c>
    </row>
    <row r="4361" spans="5:14" x14ac:dyDescent="0.25">
      <c r="E4361" s="220">
        <f t="shared" si="344"/>
        <v>48470</v>
      </c>
      <c r="F4361" s="219">
        <f xml:space="preserve"> InpC!$F$28</f>
        <v>4</v>
      </c>
      <c r="G4361" s="217">
        <f t="shared" si="340"/>
        <v>2033</v>
      </c>
      <c r="H4361" s="216">
        <v>5.7729169168464489</v>
      </c>
      <c r="I4361" s="216">
        <v>6.3671704342510793</v>
      </c>
      <c r="J4361" s="194">
        <f t="shared" si="341"/>
        <v>6.0700436755487637</v>
      </c>
      <c r="K4361" s="219">
        <f>InpC!$F$55*100</f>
        <v>0.15</v>
      </c>
      <c r="L4361" s="219">
        <f>InpC!$F$64*100</f>
        <v>0</v>
      </c>
      <c r="M4361" s="194">
        <f t="shared" si="342"/>
        <v>5.9200436755487633</v>
      </c>
      <c r="N4361" s="194">
        <f t="shared" si="343"/>
        <v>5.9200436755487633</v>
      </c>
    </row>
    <row r="4362" spans="5:14" x14ac:dyDescent="0.25">
      <c r="E4362" s="220">
        <f t="shared" si="344"/>
        <v>48471</v>
      </c>
      <c r="F4362" s="219">
        <f xml:space="preserve"> InpC!$F$28</f>
        <v>4</v>
      </c>
      <c r="G4362" s="217">
        <f t="shared" si="340"/>
        <v>2033</v>
      </c>
      <c r="H4362" s="216">
        <v>5.7729169168464489</v>
      </c>
      <c r="I4362" s="216">
        <v>6.3671704342510793</v>
      </c>
      <c r="J4362" s="194">
        <f t="shared" si="341"/>
        <v>6.0700436755487637</v>
      </c>
      <c r="K4362" s="219">
        <f>InpC!$F$55*100</f>
        <v>0.15</v>
      </c>
      <c r="L4362" s="219">
        <f>InpC!$F$64*100</f>
        <v>0</v>
      </c>
      <c r="M4362" s="194">
        <f t="shared" si="342"/>
        <v>5.9200436755487633</v>
      </c>
      <c r="N4362" s="194">
        <f t="shared" si="343"/>
        <v>5.9200436755487633</v>
      </c>
    </row>
    <row r="4363" spans="5:14" x14ac:dyDescent="0.25">
      <c r="E4363" s="220">
        <f t="shared" si="344"/>
        <v>48472</v>
      </c>
      <c r="F4363" s="219">
        <f xml:space="preserve"> InpC!$F$28</f>
        <v>4</v>
      </c>
      <c r="G4363" s="217">
        <f t="shared" si="340"/>
        <v>2033</v>
      </c>
      <c r="H4363" s="216">
        <v>5.7729169168464489</v>
      </c>
      <c r="I4363" s="216">
        <v>6.3671704342510793</v>
      </c>
      <c r="J4363" s="194">
        <f t="shared" si="341"/>
        <v>6.0700436755487637</v>
      </c>
      <c r="K4363" s="219">
        <f>InpC!$F$55*100</f>
        <v>0.15</v>
      </c>
      <c r="L4363" s="219">
        <f>InpC!$F$64*100</f>
        <v>0</v>
      </c>
      <c r="M4363" s="194">
        <f t="shared" si="342"/>
        <v>5.9200436755487633</v>
      </c>
      <c r="N4363" s="194">
        <f t="shared" si="343"/>
        <v>5.9200436755487633</v>
      </c>
    </row>
    <row r="4364" spans="5:14" x14ac:dyDescent="0.25">
      <c r="E4364" s="220">
        <f t="shared" si="344"/>
        <v>48473</v>
      </c>
      <c r="F4364" s="219">
        <f xml:space="preserve"> InpC!$F$28</f>
        <v>4</v>
      </c>
      <c r="G4364" s="217">
        <f t="shared" si="340"/>
        <v>2033</v>
      </c>
      <c r="H4364" s="216">
        <v>5.7729169168464489</v>
      </c>
      <c r="I4364" s="216">
        <v>6.3671704342510793</v>
      </c>
      <c r="J4364" s="194">
        <f t="shared" si="341"/>
        <v>6.0700436755487637</v>
      </c>
      <c r="K4364" s="219">
        <f>InpC!$F$55*100</f>
        <v>0.15</v>
      </c>
      <c r="L4364" s="219">
        <f>InpC!$F$64*100</f>
        <v>0</v>
      </c>
      <c r="M4364" s="194">
        <f t="shared" si="342"/>
        <v>5.9200436755487633</v>
      </c>
      <c r="N4364" s="194">
        <f t="shared" si="343"/>
        <v>5.9200436755487633</v>
      </c>
    </row>
    <row r="4365" spans="5:14" x14ac:dyDescent="0.25">
      <c r="E4365" s="220">
        <f t="shared" si="344"/>
        <v>48474</v>
      </c>
      <c r="F4365" s="219">
        <f xml:space="preserve"> InpC!$F$28</f>
        <v>4</v>
      </c>
      <c r="G4365" s="217">
        <f t="shared" si="340"/>
        <v>2033</v>
      </c>
      <c r="H4365" s="216">
        <v>5.7729169168464489</v>
      </c>
      <c r="I4365" s="216">
        <v>6.3671704342510793</v>
      </c>
      <c r="J4365" s="194">
        <f t="shared" si="341"/>
        <v>6.0700436755487637</v>
      </c>
      <c r="K4365" s="219">
        <f>InpC!$F$55*100</f>
        <v>0.15</v>
      </c>
      <c r="L4365" s="219">
        <f>InpC!$F$64*100</f>
        <v>0</v>
      </c>
      <c r="M4365" s="194">
        <f t="shared" si="342"/>
        <v>5.9200436755487633</v>
      </c>
      <c r="N4365" s="194">
        <f t="shared" si="343"/>
        <v>5.9200436755487633</v>
      </c>
    </row>
    <row r="4366" spans="5:14" x14ac:dyDescent="0.25">
      <c r="E4366" s="220">
        <f t="shared" si="344"/>
        <v>48477</v>
      </c>
      <c r="F4366" s="219">
        <f xml:space="preserve"> InpC!$F$28</f>
        <v>4</v>
      </c>
      <c r="G4366" s="217">
        <f t="shared" si="340"/>
        <v>2033</v>
      </c>
      <c r="H4366" s="216">
        <v>5.7729169168464489</v>
      </c>
      <c r="I4366" s="216">
        <v>6.3671704342510793</v>
      </c>
      <c r="J4366" s="194">
        <f t="shared" si="341"/>
        <v>6.0700436755487637</v>
      </c>
      <c r="K4366" s="219">
        <f>InpC!$F$55*100</f>
        <v>0.15</v>
      </c>
      <c r="L4366" s="219">
        <f>InpC!$F$64*100</f>
        <v>0</v>
      </c>
      <c r="M4366" s="194">
        <f t="shared" si="342"/>
        <v>5.9200436755487633</v>
      </c>
      <c r="N4366" s="194">
        <f t="shared" si="343"/>
        <v>5.9200436755487633</v>
      </c>
    </row>
    <row r="4367" spans="5:14" x14ac:dyDescent="0.25">
      <c r="E4367" s="220">
        <f t="shared" si="344"/>
        <v>48478</v>
      </c>
      <c r="F4367" s="219">
        <f xml:space="preserve"> InpC!$F$28</f>
        <v>4</v>
      </c>
      <c r="G4367" s="217">
        <f t="shared" si="340"/>
        <v>2033</v>
      </c>
      <c r="H4367" s="216">
        <v>5.7729169168464489</v>
      </c>
      <c r="I4367" s="216">
        <v>6.3671704342510793</v>
      </c>
      <c r="J4367" s="194">
        <f t="shared" si="341"/>
        <v>6.0700436755487637</v>
      </c>
      <c r="K4367" s="219">
        <f>InpC!$F$55*100</f>
        <v>0.15</v>
      </c>
      <c r="L4367" s="219">
        <f>InpC!$F$64*100</f>
        <v>0</v>
      </c>
      <c r="M4367" s="194">
        <f t="shared" si="342"/>
        <v>5.9200436755487633</v>
      </c>
      <c r="N4367" s="194">
        <f t="shared" si="343"/>
        <v>5.9200436755487633</v>
      </c>
    </row>
    <row r="4368" spans="5:14" x14ac:dyDescent="0.25">
      <c r="E4368" s="220">
        <f t="shared" si="344"/>
        <v>48479</v>
      </c>
      <c r="F4368" s="219">
        <f xml:space="preserve"> InpC!$F$28</f>
        <v>4</v>
      </c>
      <c r="G4368" s="217">
        <f t="shared" si="340"/>
        <v>2033</v>
      </c>
      <c r="H4368" s="216">
        <v>5.7729169168464489</v>
      </c>
      <c r="I4368" s="216">
        <v>6.3671704342510793</v>
      </c>
      <c r="J4368" s="194">
        <f t="shared" si="341"/>
        <v>6.0700436755487637</v>
      </c>
      <c r="K4368" s="219">
        <f>InpC!$F$55*100</f>
        <v>0.15</v>
      </c>
      <c r="L4368" s="219">
        <f>InpC!$F$64*100</f>
        <v>0</v>
      </c>
      <c r="M4368" s="194">
        <f t="shared" si="342"/>
        <v>5.9200436755487633</v>
      </c>
      <c r="N4368" s="194">
        <f t="shared" si="343"/>
        <v>5.9200436755487633</v>
      </c>
    </row>
    <row r="4369" spans="5:14" x14ac:dyDescent="0.25">
      <c r="E4369" s="220">
        <f t="shared" si="344"/>
        <v>48480</v>
      </c>
      <c r="F4369" s="219">
        <f xml:space="preserve"> InpC!$F$28</f>
        <v>4</v>
      </c>
      <c r="G4369" s="217">
        <f t="shared" si="340"/>
        <v>2033</v>
      </c>
      <c r="H4369" s="216">
        <v>5.7729169168464489</v>
      </c>
      <c r="I4369" s="216">
        <v>6.3671704342510793</v>
      </c>
      <c r="J4369" s="194">
        <f t="shared" si="341"/>
        <v>6.0700436755487637</v>
      </c>
      <c r="K4369" s="219">
        <f>InpC!$F$55*100</f>
        <v>0.15</v>
      </c>
      <c r="L4369" s="219">
        <f>InpC!$F$64*100</f>
        <v>0</v>
      </c>
      <c r="M4369" s="194">
        <f t="shared" si="342"/>
        <v>5.9200436755487633</v>
      </c>
      <c r="N4369" s="194">
        <f t="shared" si="343"/>
        <v>5.9200436755487633</v>
      </c>
    </row>
    <row r="4370" spans="5:14" x14ac:dyDescent="0.25">
      <c r="E4370" s="220">
        <f t="shared" si="344"/>
        <v>48481</v>
      </c>
      <c r="F4370" s="219">
        <f xml:space="preserve"> InpC!$F$28</f>
        <v>4</v>
      </c>
      <c r="G4370" s="217">
        <f t="shared" si="340"/>
        <v>2033</v>
      </c>
      <c r="H4370" s="216">
        <v>5.7729169168464489</v>
      </c>
      <c r="I4370" s="216">
        <v>6.3671704342510793</v>
      </c>
      <c r="J4370" s="194">
        <f t="shared" si="341"/>
        <v>6.0700436755487637</v>
      </c>
      <c r="K4370" s="219">
        <f>InpC!$F$55*100</f>
        <v>0.15</v>
      </c>
      <c r="L4370" s="219">
        <f>InpC!$F$64*100</f>
        <v>0</v>
      </c>
      <c r="M4370" s="194">
        <f t="shared" si="342"/>
        <v>5.9200436755487633</v>
      </c>
      <c r="N4370" s="194">
        <f t="shared" si="343"/>
        <v>5.9200436755487633</v>
      </c>
    </row>
    <row r="4371" spans="5:14" x14ac:dyDescent="0.25">
      <c r="E4371" s="220">
        <f t="shared" si="344"/>
        <v>48484</v>
      </c>
      <c r="F4371" s="219">
        <f xml:space="preserve"> InpC!$F$28</f>
        <v>4</v>
      </c>
      <c r="G4371" s="217">
        <f t="shared" si="340"/>
        <v>2033</v>
      </c>
      <c r="H4371" s="216">
        <v>5.7729169168464489</v>
      </c>
      <c r="I4371" s="216">
        <v>6.3671704342510793</v>
      </c>
      <c r="J4371" s="194">
        <f t="shared" si="341"/>
        <v>6.0700436755487637</v>
      </c>
      <c r="K4371" s="219">
        <f>InpC!$F$55*100</f>
        <v>0.15</v>
      </c>
      <c r="L4371" s="219">
        <f>InpC!$F$64*100</f>
        <v>0</v>
      </c>
      <c r="M4371" s="194">
        <f t="shared" si="342"/>
        <v>5.9200436755487633</v>
      </c>
      <c r="N4371" s="194">
        <f t="shared" si="343"/>
        <v>5.9200436755487633</v>
      </c>
    </row>
    <row r="4372" spans="5:14" x14ac:dyDescent="0.25">
      <c r="E4372" s="220">
        <f t="shared" si="344"/>
        <v>48485</v>
      </c>
      <c r="F4372" s="219">
        <f xml:space="preserve"> InpC!$F$28</f>
        <v>4</v>
      </c>
      <c r="G4372" s="217">
        <f t="shared" si="340"/>
        <v>2033</v>
      </c>
      <c r="H4372" s="216">
        <v>5.7729169168464489</v>
      </c>
      <c r="I4372" s="216">
        <v>6.3671704342510793</v>
      </c>
      <c r="J4372" s="194">
        <f t="shared" si="341"/>
        <v>6.0700436755487637</v>
      </c>
      <c r="K4372" s="219">
        <f>InpC!$F$55*100</f>
        <v>0.15</v>
      </c>
      <c r="L4372" s="219">
        <f>InpC!$F$64*100</f>
        <v>0</v>
      </c>
      <c r="M4372" s="194">
        <f t="shared" si="342"/>
        <v>5.9200436755487633</v>
      </c>
      <c r="N4372" s="194">
        <f t="shared" si="343"/>
        <v>5.9200436755487633</v>
      </c>
    </row>
    <row r="4373" spans="5:14" x14ac:dyDescent="0.25">
      <c r="E4373" s="220">
        <f t="shared" si="344"/>
        <v>48486</v>
      </c>
      <c r="F4373" s="219">
        <f xml:space="preserve"> InpC!$F$28</f>
        <v>4</v>
      </c>
      <c r="G4373" s="217">
        <f t="shared" si="340"/>
        <v>2033</v>
      </c>
      <c r="H4373" s="216">
        <v>5.7729169168464489</v>
      </c>
      <c r="I4373" s="216">
        <v>6.3671704342510793</v>
      </c>
      <c r="J4373" s="194">
        <f t="shared" si="341"/>
        <v>6.0700436755487637</v>
      </c>
      <c r="K4373" s="219">
        <f>InpC!$F$55*100</f>
        <v>0.15</v>
      </c>
      <c r="L4373" s="219">
        <f>InpC!$F$64*100</f>
        <v>0</v>
      </c>
      <c r="M4373" s="194">
        <f t="shared" si="342"/>
        <v>5.9200436755487633</v>
      </c>
      <c r="N4373" s="194">
        <f t="shared" si="343"/>
        <v>5.9200436755487633</v>
      </c>
    </row>
    <row r="4374" spans="5:14" x14ac:dyDescent="0.25">
      <c r="E4374" s="220">
        <f t="shared" si="344"/>
        <v>48487</v>
      </c>
      <c r="F4374" s="219">
        <f xml:space="preserve"> InpC!$F$28</f>
        <v>4</v>
      </c>
      <c r="G4374" s="217">
        <f t="shared" si="340"/>
        <v>2033</v>
      </c>
      <c r="H4374" s="216">
        <v>5.7729169168464489</v>
      </c>
      <c r="I4374" s="216">
        <v>6.3671704342510793</v>
      </c>
      <c r="J4374" s="194">
        <f t="shared" si="341"/>
        <v>6.0700436755487637</v>
      </c>
      <c r="K4374" s="219">
        <f>InpC!$F$55*100</f>
        <v>0.15</v>
      </c>
      <c r="L4374" s="219">
        <f>InpC!$F$64*100</f>
        <v>0</v>
      </c>
      <c r="M4374" s="194">
        <f t="shared" si="342"/>
        <v>5.9200436755487633</v>
      </c>
      <c r="N4374" s="194">
        <f t="shared" si="343"/>
        <v>5.9200436755487633</v>
      </c>
    </row>
    <row r="4375" spans="5:14" x14ac:dyDescent="0.25">
      <c r="E4375" s="220">
        <f t="shared" si="344"/>
        <v>48488</v>
      </c>
      <c r="F4375" s="219">
        <f xml:space="preserve"> InpC!$F$28</f>
        <v>4</v>
      </c>
      <c r="G4375" s="217">
        <f t="shared" si="340"/>
        <v>2033</v>
      </c>
      <c r="H4375" s="216">
        <v>5.7729169168464489</v>
      </c>
      <c r="I4375" s="216">
        <v>6.3671704342510793</v>
      </c>
      <c r="J4375" s="194">
        <f t="shared" si="341"/>
        <v>6.0700436755487637</v>
      </c>
      <c r="K4375" s="219">
        <f>InpC!$F$55*100</f>
        <v>0.15</v>
      </c>
      <c r="L4375" s="219">
        <f>InpC!$F$64*100</f>
        <v>0</v>
      </c>
      <c r="M4375" s="194">
        <f t="shared" si="342"/>
        <v>5.9200436755487633</v>
      </c>
      <c r="N4375" s="194">
        <f t="shared" si="343"/>
        <v>5.9200436755487633</v>
      </c>
    </row>
    <row r="4376" spans="5:14" x14ac:dyDescent="0.25">
      <c r="E4376" s="220">
        <f t="shared" si="344"/>
        <v>48491</v>
      </c>
      <c r="F4376" s="219">
        <f xml:space="preserve"> InpC!$F$28</f>
        <v>4</v>
      </c>
      <c r="G4376" s="217">
        <f t="shared" si="340"/>
        <v>2033</v>
      </c>
      <c r="H4376" s="216">
        <v>5.7729169168464489</v>
      </c>
      <c r="I4376" s="216">
        <v>6.3671704342510793</v>
      </c>
      <c r="J4376" s="194">
        <f t="shared" si="341"/>
        <v>6.0700436755487637</v>
      </c>
      <c r="K4376" s="219">
        <f>InpC!$F$55*100</f>
        <v>0.15</v>
      </c>
      <c r="L4376" s="219">
        <f>InpC!$F$64*100</f>
        <v>0</v>
      </c>
      <c r="M4376" s="194">
        <f t="shared" si="342"/>
        <v>5.9200436755487633</v>
      </c>
      <c r="N4376" s="194">
        <f t="shared" si="343"/>
        <v>5.9200436755487633</v>
      </c>
    </row>
    <row r="4377" spans="5:14" x14ac:dyDescent="0.25">
      <c r="E4377" s="220">
        <f t="shared" si="344"/>
        <v>48492</v>
      </c>
      <c r="F4377" s="219">
        <f xml:space="preserve"> InpC!$F$28</f>
        <v>4</v>
      </c>
      <c r="G4377" s="217">
        <f t="shared" si="340"/>
        <v>2033</v>
      </c>
      <c r="H4377" s="216">
        <v>5.7729169168464489</v>
      </c>
      <c r="I4377" s="216">
        <v>6.3671704342510793</v>
      </c>
      <c r="J4377" s="194">
        <f t="shared" si="341"/>
        <v>6.0700436755487637</v>
      </c>
      <c r="K4377" s="219">
        <f>InpC!$F$55*100</f>
        <v>0.15</v>
      </c>
      <c r="L4377" s="219">
        <f>InpC!$F$64*100</f>
        <v>0</v>
      </c>
      <c r="M4377" s="194">
        <f t="shared" si="342"/>
        <v>5.9200436755487633</v>
      </c>
      <c r="N4377" s="194">
        <f t="shared" si="343"/>
        <v>5.9200436755487633</v>
      </c>
    </row>
    <row r="4378" spans="5:14" x14ac:dyDescent="0.25">
      <c r="E4378" s="220">
        <f t="shared" si="344"/>
        <v>48493</v>
      </c>
      <c r="F4378" s="219">
        <f xml:space="preserve"> InpC!$F$28</f>
        <v>4</v>
      </c>
      <c r="G4378" s="217">
        <f t="shared" si="340"/>
        <v>2033</v>
      </c>
      <c r="H4378" s="216">
        <v>5.7729169168464489</v>
      </c>
      <c r="I4378" s="216">
        <v>6.3671704342510793</v>
      </c>
      <c r="J4378" s="194">
        <f t="shared" si="341"/>
        <v>6.0700436755487637</v>
      </c>
      <c r="K4378" s="219">
        <f>InpC!$F$55*100</f>
        <v>0.15</v>
      </c>
      <c r="L4378" s="219">
        <f>InpC!$F$64*100</f>
        <v>0</v>
      </c>
      <c r="M4378" s="194">
        <f t="shared" si="342"/>
        <v>5.9200436755487633</v>
      </c>
      <c r="N4378" s="194">
        <f t="shared" si="343"/>
        <v>5.9200436755487633</v>
      </c>
    </row>
    <row r="4379" spans="5:14" x14ac:dyDescent="0.25">
      <c r="E4379" s="220">
        <f t="shared" si="344"/>
        <v>48494</v>
      </c>
      <c r="F4379" s="219">
        <f xml:space="preserve"> InpC!$F$28</f>
        <v>4</v>
      </c>
      <c r="G4379" s="217">
        <f t="shared" si="340"/>
        <v>2033</v>
      </c>
      <c r="H4379" s="216">
        <v>5.7729169168464489</v>
      </c>
      <c r="I4379" s="216">
        <v>6.3671704342510793</v>
      </c>
      <c r="J4379" s="194">
        <f t="shared" si="341"/>
        <v>6.0700436755487637</v>
      </c>
      <c r="K4379" s="219">
        <f>InpC!$F$55*100</f>
        <v>0.15</v>
      </c>
      <c r="L4379" s="219">
        <f>InpC!$F$64*100</f>
        <v>0</v>
      </c>
      <c r="M4379" s="194">
        <f t="shared" si="342"/>
        <v>5.9200436755487633</v>
      </c>
      <c r="N4379" s="194">
        <f t="shared" si="343"/>
        <v>5.9200436755487633</v>
      </c>
    </row>
    <row r="4380" spans="5:14" x14ac:dyDescent="0.25">
      <c r="E4380" s="220">
        <f t="shared" si="344"/>
        <v>48495</v>
      </c>
      <c r="F4380" s="219">
        <f xml:space="preserve"> InpC!$F$28</f>
        <v>4</v>
      </c>
      <c r="G4380" s="217">
        <f t="shared" si="340"/>
        <v>2033</v>
      </c>
      <c r="H4380" s="216">
        <v>5.7729169168464489</v>
      </c>
      <c r="I4380" s="216">
        <v>6.3671704342510793</v>
      </c>
      <c r="J4380" s="194">
        <f t="shared" si="341"/>
        <v>6.0700436755487637</v>
      </c>
      <c r="K4380" s="219">
        <f>InpC!$F$55*100</f>
        <v>0.15</v>
      </c>
      <c r="L4380" s="219">
        <f>InpC!$F$64*100</f>
        <v>0</v>
      </c>
      <c r="M4380" s="194">
        <f t="shared" si="342"/>
        <v>5.9200436755487633</v>
      </c>
      <c r="N4380" s="194">
        <f t="shared" si="343"/>
        <v>5.9200436755487633</v>
      </c>
    </row>
    <row r="4381" spans="5:14" x14ac:dyDescent="0.25">
      <c r="E4381" s="220">
        <f t="shared" si="344"/>
        <v>48498</v>
      </c>
      <c r="F4381" s="219">
        <f xml:space="preserve"> InpC!$F$28</f>
        <v>4</v>
      </c>
      <c r="G4381" s="217">
        <f t="shared" si="340"/>
        <v>2033</v>
      </c>
      <c r="H4381" s="216">
        <v>5.7729169168464489</v>
      </c>
      <c r="I4381" s="216">
        <v>6.3671704342510793</v>
      </c>
      <c r="J4381" s="194">
        <f t="shared" si="341"/>
        <v>6.0700436755487637</v>
      </c>
      <c r="K4381" s="219">
        <f>InpC!$F$55*100</f>
        <v>0.15</v>
      </c>
      <c r="L4381" s="219">
        <f>InpC!$F$64*100</f>
        <v>0</v>
      </c>
      <c r="M4381" s="194">
        <f t="shared" si="342"/>
        <v>5.9200436755487633</v>
      </c>
      <c r="N4381" s="194">
        <f t="shared" si="343"/>
        <v>5.9200436755487633</v>
      </c>
    </row>
    <row r="4382" spans="5:14" x14ac:dyDescent="0.25">
      <c r="E4382" s="220">
        <f t="shared" si="344"/>
        <v>48499</v>
      </c>
      <c r="F4382" s="219">
        <f xml:space="preserve"> InpC!$F$28</f>
        <v>4</v>
      </c>
      <c r="G4382" s="217">
        <f t="shared" si="340"/>
        <v>2033</v>
      </c>
      <c r="H4382" s="216">
        <v>5.7729169168464489</v>
      </c>
      <c r="I4382" s="216">
        <v>6.3671704342510793</v>
      </c>
      <c r="J4382" s="194">
        <f t="shared" si="341"/>
        <v>6.0700436755487637</v>
      </c>
      <c r="K4382" s="219">
        <f>InpC!$F$55*100</f>
        <v>0.15</v>
      </c>
      <c r="L4382" s="219">
        <f>InpC!$F$64*100</f>
        <v>0</v>
      </c>
      <c r="M4382" s="194">
        <f t="shared" si="342"/>
        <v>5.9200436755487633</v>
      </c>
      <c r="N4382" s="194">
        <f t="shared" si="343"/>
        <v>5.9200436755487633</v>
      </c>
    </row>
    <row r="4383" spans="5:14" x14ac:dyDescent="0.25">
      <c r="E4383" s="220">
        <f t="shared" si="344"/>
        <v>48500</v>
      </c>
      <c r="F4383" s="219">
        <f xml:space="preserve"> InpC!$F$28</f>
        <v>4</v>
      </c>
      <c r="G4383" s="217">
        <f t="shared" si="340"/>
        <v>2033</v>
      </c>
      <c r="H4383" s="216">
        <v>5.7729169168464489</v>
      </c>
      <c r="I4383" s="216">
        <v>6.3671704342510793</v>
      </c>
      <c r="J4383" s="194">
        <f t="shared" si="341"/>
        <v>6.0700436755487637</v>
      </c>
      <c r="K4383" s="219">
        <f>InpC!$F$55*100</f>
        <v>0.15</v>
      </c>
      <c r="L4383" s="219">
        <f>InpC!$F$64*100</f>
        <v>0</v>
      </c>
      <c r="M4383" s="194">
        <f t="shared" si="342"/>
        <v>5.9200436755487633</v>
      </c>
      <c r="N4383" s="194">
        <f t="shared" si="343"/>
        <v>5.9200436755487633</v>
      </c>
    </row>
    <row r="4384" spans="5:14" x14ac:dyDescent="0.25">
      <c r="E4384" s="220">
        <f t="shared" si="344"/>
        <v>48501</v>
      </c>
      <c r="F4384" s="219">
        <f xml:space="preserve"> InpC!$F$28</f>
        <v>4</v>
      </c>
      <c r="G4384" s="217">
        <f t="shared" si="340"/>
        <v>2033</v>
      </c>
      <c r="H4384" s="216">
        <v>5.7729169168464489</v>
      </c>
      <c r="I4384" s="216">
        <v>6.3671704342510793</v>
      </c>
      <c r="J4384" s="194">
        <f t="shared" si="341"/>
        <v>6.0700436755487637</v>
      </c>
      <c r="K4384" s="219">
        <f>InpC!$F$55*100</f>
        <v>0.15</v>
      </c>
      <c r="L4384" s="219">
        <f>InpC!$F$64*100</f>
        <v>0</v>
      </c>
      <c r="M4384" s="194">
        <f t="shared" si="342"/>
        <v>5.9200436755487633</v>
      </c>
      <c r="N4384" s="194">
        <f t="shared" si="343"/>
        <v>5.9200436755487633</v>
      </c>
    </row>
    <row r="4385" spans="5:14" x14ac:dyDescent="0.25">
      <c r="E4385" s="220">
        <f t="shared" si="344"/>
        <v>48502</v>
      </c>
      <c r="F4385" s="219">
        <f xml:space="preserve"> InpC!$F$28</f>
        <v>4</v>
      </c>
      <c r="G4385" s="217">
        <f t="shared" si="340"/>
        <v>2033</v>
      </c>
      <c r="H4385" s="216">
        <v>5.7729169168464489</v>
      </c>
      <c r="I4385" s="216">
        <v>6.3671704342510793</v>
      </c>
      <c r="J4385" s="194">
        <f t="shared" si="341"/>
        <v>6.0700436755487637</v>
      </c>
      <c r="K4385" s="219">
        <f>InpC!$F$55*100</f>
        <v>0.15</v>
      </c>
      <c r="L4385" s="219">
        <f>InpC!$F$64*100</f>
        <v>0</v>
      </c>
      <c r="M4385" s="194">
        <f t="shared" si="342"/>
        <v>5.9200436755487633</v>
      </c>
      <c r="N4385" s="194">
        <f t="shared" si="343"/>
        <v>5.9200436755487633</v>
      </c>
    </row>
    <row r="4386" spans="5:14" x14ac:dyDescent="0.25">
      <c r="E4386" s="220">
        <f t="shared" si="344"/>
        <v>48505</v>
      </c>
      <c r="F4386" s="219">
        <f xml:space="preserve"> InpC!$F$28</f>
        <v>4</v>
      </c>
      <c r="G4386" s="217">
        <f t="shared" si="340"/>
        <v>2033</v>
      </c>
      <c r="H4386" s="216">
        <v>5.7729169168464489</v>
      </c>
      <c r="I4386" s="216">
        <v>6.3671704342510793</v>
      </c>
      <c r="J4386" s="194">
        <f t="shared" si="341"/>
        <v>6.0700436755487637</v>
      </c>
      <c r="K4386" s="219">
        <f>InpC!$F$55*100</f>
        <v>0.15</v>
      </c>
      <c r="L4386" s="219">
        <f>InpC!$F$64*100</f>
        <v>0</v>
      </c>
      <c r="M4386" s="194">
        <f t="shared" si="342"/>
        <v>5.9200436755487633</v>
      </c>
      <c r="N4386" s="194">
        <f t="shared" si="343"/>
        <v>5.9200436755487633</v>
      </c>
    </row>
    <row r="4387" spans="5:14" x14ac:dyDescent="0.25">
      <c r="E4387" s="220">
        <f t="shared" si="344"/>
        <v>48506</v>
      </c>
      <c r="F4387" s="219">
        <f xml:space="preserve"> InpC!$F$28</f>
        <v>4</v>
      </c>
      <c r="G4387" s="217">
        <f t="shared" si="340"/>
        <v>2033</v>
      </c>
      <c r="H4387" s="216">
        <v>5.7729169168464489</v>
      </c>
      <c r="I4387" s="216">
        <v>6.3671704342510793</v>
      </c>
      <c r="J4387" s="194">
        <f t="shared" si="341"/>
        <v>6.0700436755487637</v>
      </c>
      <c r="K4387" s="219">
        <f>InpC!$F$55*100</f>
        <v>0.15</v>
      </c>
      <c r="L4387" s="219">
        <f>InpC!$F$64*100</f>
        <v>0</v>
      </c>
      <c r="M4387" s="194">
        <f t="shared" si="342"/>
        <v>5.9200436755487633</v>
      </c>
      <c r="N4387" s="194">
        <f t="shared" si="343"/>
        <v>5.9200436755487633</v>
      </c>
    </row>
    <row r="4388" spans="5:14" x14ac:dyDescent="0.25">
      <c r="E4388" s="220">
        <f t="shared" si="344"/>
        <v>48507</v>
      </c>
      <c r="F4388" s="219">
        <f xml:space="preserve"> InpC!$F$28</f>
        <v>4</v>
      </c>
      <c r="G4388" s="217">
        <f t="shared" si="340"/>
        <v>2033</v>
      </c>
      <c r="H4388" s="216">
        <v>5.7729169168464489</v>
      </c>
      <c r="I4388" s="216">
        <v>6.3671704342510793</v>
      </c>
      <c r="J4388" s="194">
        <f t="shared" si="341"/>
        <v>6.0700436755487637</v>
      </c>
      <c r="K4388" s="219">
        <f>InpC!$F$55*100</f>
        <v>0.15</v>
      </c>
      <c r="L4388" s="219">
        <f>InpC!$F$64*100</f>
        <v>0</v>
      </c>
      <c r="M4388" s="194">
        <f t="shared" si="342"/>
        <v>5.9200436755487633</v>
      </c>
      <c r="N4388" s="194">
        <f t="shared" si="343"/>
        <v>5.9200436755487633</v>
      </c>
    </row>
    <row r="4389" spans="5:14" x14ac:dyDescent="0.25">
      <c r="E4389" s="220">
        <f t="shared" si="344"/>
        <v>48508</v>
      </c>
      <c r="F4389" s="219">
        <f xml:space="preserve"> InpC!$F$28</f>
        <v>4</v>
      </c>
      <c r="G4389" s="217">
        <f t="shared" si="340"/>
        <v>2033</v>
      </c>
      <c r="H4389" s="216">
        <v>5.7729169168464489</v>
      </c>
      <c r="I4389" s="216">
        <v>6.3671704342510793</v>
      </c>
      <c r="J4389" s="194">
        <f t="shared" si="341"/>
        <v>6.0700436755487637</v>
      </c>
      <c r="K4389" s="219">
        <f>InpC!$F$55*100</f>
        <v>0.15</v>
      </c>
      <c r="L4389" s="219">
        <f>InpC!$F$64*100</f>
        <v>0</v>
      </c>
      <c r="M4389" s="194">
        <f t="shared" si="342"/>
        <v>5.9200436755487633</v>
      </c>
      <c r="N4389" s="194">
        <f t="shared" si="343"/>
        <v>5.9200436755487633</v>
      </c>
    </row>
    <row r="4390" spans="5:14" x14ac:dyDescent="0.25">
      <c r="E4390" s="220">
        <f t="shared" si="344"/>
        <v>48509</v>
      </c>
      <c r="F4390" s="219">
        <f xml:space="preserve"> InpC!$F$28</f>
        <v>4</v>
      </c>
      <c r="G4390" s="217">
        <f t="shared" si="340"/>
        <v>2033</v>
      </c>
      <c r="H4390" s="216">
        <v>5.7729169168464489</v>
      </c>
      <c r="I4390" s="216">
        <v>6.3671704342510793</v>
      </c>
      <c r="J4390" s="194">
        <f t="shared" si="341"/>
        <v>6.0700436755487637</v>
      </c>
      <c r="K4390" s="219">
        <f>InpC!$F$55*100</f>
        <v>0.15</v>
      </c>
      <c r="L4390" s="219">
        <f>InpC!$F$64*100</f>
        <v>0</v>
      </c>
      <c r="M4390" s="194">
        <f t="shared" si="342"/>
        <v>5.9200436755487633</v>
      </c>
      <c r="N4390" s="194">
        <f t="shared" si="343"/>
        <v>5.9200436755487633</v>
      </c>
    </row>
    <row r="4391" spans="5:14" x14ac:dyDescent="0.25">
      <c r="E4391" s="220">
        <f t="shared" si="344"/>
        <v>48512</v>
      </c>
      <c r="F4391" s="219">
        <f xml:space="preserve"> InpC!$F$28</f>
        <v>4</v>
      </c>
      <c r="G4391" s="217">
        <f t="shared" si="340"/>
        <v>2033</v>
      </c>
      <c r="H4391" s="216">
        <v>5.7729169168464489</v>
      </c>
      <c r="I4391" s="216">
        <v>6.3671704342510793</v>
      </c>
      <c r="J4391" s="194">
        <f t="shared" si="341"/>
        <v>6.0700436755487637</v>
      </c>
      <c r="K4391" s="219">
        <f>InpC!$F$55*100</f>
        <v>0.15</v>
      </c>
      <c r="L4391" s="219">
        <f>InpC!$F$64*100</f>
        <v>0</v>
      </c>
      <c r="M4391" s="194">
        <f t="shared" si="342"/>
        <v>5.9200436755487633</v>
      </c>
      <c r="N4391" s="194">
        <f t="shared" si="343"/>
        <v>5.9200436755487633</v>
      </c>
    </row>
    <row r="4392" spans="5:14" x14ac:dyDescent="0.25">
      <c r="E4392" s="220">
        <f t="shared" si="344"/>
        <v>48513</v>
      </c>
      <c r="F4392" s="219">
        <f xml:space="preserve"> InpC!$F$28</f>
        <v>4</v>
      </c>
      <c r="G4392" s="217">
        <f t="shared" si="340"/>
        <v>2033</v>
      </c>
      <c r="H4392" s="216">
        <v>5.7729169168464489</v>
      </c>
      <c r="I4392" s="216">
        <v>6.3671704342510793</v>
      </c>
      <c r="J4392" s="194">
        <f t="shared" si="341"/>
        <v>6.0700436755487637</v>
      </c>
      <c r="K4392" s="219">
        <f>InpC!$F$55*100</f>
        <v>0.15</v>
      </c>
      <c r="L4392" s="219">
        <f>InpC!$F$64*100</f>
        <v>0</v>
      </c>
      <c r="M4392" s="194">
        <f t="shared" si="342"/>
        <v>5.9200436755487633</v>
      </c>
      <c r="N4392" s="194">
        <f t="shared" si="343"/>
        <v>5.9200436755487633</v>
      </c>
    </row>
    <row r="4393" spans="5:14" x14ac:dyDescent="0.25">
      <c r="E4393" s="220">
        <f t="shared" si="344"/>
        <v>48514</v>
      </c>
      <c r="F4393" s="219">
        <f xml:space="preserve"> InpC!$F$28</f>
        <v>4</v>
      </c>
      <c r="G4393" s="217">
        <f t="shared" si="340"/>
        <v>2033</v>
      </c>
      <c r="H4393" s="216">
        <v>5.7729169168464489</v>
      </c>
      <c r="I4393" s="216">
        <v>6.3671704342510793</v>
      </c>
      <c r="J4393" s="194">
        <f t="shared" si="341"/>
        <v>6.0700436755487637</v>
      </c>
      <c r="K4393" s="219">
        <f>InpC!$F$55*100</f>
        <v>0.15</v>
      </c>
      <c r="L4393" s="219">
        <f>InpC!$F$64*100</f>
        <v>0</v>
      </c>
      <c r="M4393" s="194">
        <f t="shared" si="342"/>
        <v>5.9200436755487633</v>
      </c>
      <c r="N4393" s="194">
        <f t="shared" si="343"/>
        <v>5.9200436755487633</v>
      </c>
    </row>
    <row r="4394" spans="5:14" x14ac:dyDescent="0.25">
      <c r="E4394" s="220">
        <f t="shared" si="344"/>
        <v>48515</v>
      </c>
      <c r="F4394" s="219">
        <f xml:space="preserve"> InpC!$F$28</f>
        <v>4</v>
      </c>
      <c r="G4394" s="217">
        <f t="shared" si="340"/>
        <v>2033</v>
      </c>
      <c r="H4394" s="216">
        <v>5.7729169168464489</v>
      </c>
      <c r="I4394" s="216">
        <v>6.3671704342510793</v>
      </c>
      <c r="J4394" s="194">
        <f t="shared" si="341"/>
        <v>6.0700436755487637</v>
      </c>
      <c r="K4394" s="219">
        <f>InpC!$F$55*100</f>
        <v>0.15</v>
      </c>
      <c r="L4394" s="219">
        <f>InpC!$F$64*100</f>
        <v>0</v>
      </c>
      <c r="M4394" s="194">
        <f t="shared" si="342"/>
        <v>5.9200436755487633</v>
      </c>
      <c r="N4394" s="194">
        <f t="shared" si="343"/>
        <v>5.9200436755487633</v>
      </c>
    </row>
    <row r="4395" spans="5:14" x14ac:dyDescent="0.25">
      <c r="E4395" s="220">
        <f t="shared" si="344"/>
        <v>48516</v>
      </c>
      <c r="F4395" s="219">
        <f xml:space="preserve"> InpC!$F$28</f>
        <v>4</v>
      </c>
      <c r="G4395" s="217">
        <f t="shared" si="340"/>
        <v>2033</v>
      </c>
      <c r="H4395" s="216">
        <v>5.7729169168464489</v>
      </c>
      <c r="I4395" s="216">
        <v>6.3671704342510793</v>
      </c>
      <c r="J4395" s="194">
        <f t="shared" si="341"/>
        <v>6.0700436755487637</v>
      </c>
      <c r="K4395" s="219">
        <f>InpC!$F$55*100</f>
        <v>0.15</v>
      </c>
      <c r="L4395" s="219">
        <f>InpC!$F$64*100</f>
        <v>0</v>
      </c>
      <c r="M4395" s="194">
        <f t="shared" si="342"/>
        <v>5.9200436755487633</v>
      </c>
      <c r="N4395" s="194">
        <f t="shared" si="343"/>
        <v>5.9200436755487633</v>
      </c>
    </row>
    <row r="4396" spans="5:14" x14ac:dyDescent="0.25">
      <c r="E4396" s="220">
        <f t="shared" si="344"/>
        <v>48519</v>
      </c>
      <c r="F4396" s="219">
        <f xml:space="preserve"> InpC!$F$28</f>
        <v>4</v>
      </c>
      <c r="G4396" s="217">
        <f t="shared" si="340"/>
        <v>2033</v>
      </c>
      <c r="H4396" s="216">
        <v>5.7729169168464489</v>
      </c>
      <c r="I4396" s="216">
        <v>6.3671704342510793</v>
      </c>
      <c r="J4396" s="194">
        <f t="shared" si="341"/>
        <v>6.0700436755487637</v>
      </c>
      <c r="K4396" s="219">
        <f>InpC!$F$55*100</f>
        <v>0.15</v>
      </c>
      <c r="L4396" s="219">
        <f>InpC!$F$64*100</f>
        <v>0</v>
      </c>
      <c r="M4396" s="194">
        <f t="shared" si="342"/>
        <v>5.9200436755487633</v>
      </c>
      <c r="N4396" s="194">
        <f t="shared" si="343"/>
        <v>5.9200436755487633</v>
      </c>
    </row>
    <row r="4397" spans="5:14" x14ac:dyDescent="0.25">
      <c r="E4397" s="220">
        <f t="shared" si="344"/>
        <v>48520</v>
      </c>
      <c r="F4397" s="219">
        <f xml:space="preserve"> InpC!$F$28</f>
        <v>4</v>
      </c>
      <c r="G4397" s="217">
        <f t="shared" si="340"/>
        <v>2033</v>
      </c>
      <c r="H4397" s="216">
        <v>5.7729169168464489</v>
      </c>
      <c r="I4397" s="216">
        <v>6.3671704342510793</v>
      </c>
      <c r="J4397" s="194">
        <f t="shared" si="341"/>
        <v>6.0700436755487637</v>
      </c>
      <c r="K4397" s="219">
        <f>InpC!$F$55*100</f>
        <v>0.15</v>
      </c>
      <c r="L4397" s="219">
        <f>InpC!$F$64*100</f>
        <v>0</v>
      </c>
      <c r="M4397" s="194">
        <f t="shared" si="342"/>
        <v>5.9200436755487633</v>
      </c>
      <c r="N4397" s="194">
        <f t="shared" si="343"/>
        <v>5.9200436755487633</v>
      </c>
    </row>
    <row r="4398" spans="5:14" x14ac:dyDescent="0.25">
      <c r="E4398" s="220">
        <f t="shared" si="344"/>
        <v>48521</v>
      </c>
      <c r="F4398" s="219">
        <f xml:space="preserve"> InpC!$F$28</f>
        <v>4</v>
      </c>
      <c r="G4398" s="217">
        <f t="shared" si="340"/>
        <v>2033</v>
      </c>
      <c r="H4398" s="216">
        <v>5.7729169168464489</v>
      </c>
      <c r="I4398" s="216">
        <v>6.3671704342510793</v>
      </c>
      <c r="J4398" s="194">
        <f t="shared" si="341"/>
        <v>6.0700436755487637</v>
      </c>
      <c r="K4398" s="219">
        <f>InpC!$F$55*100</f>
        <v>0.15</v>
      </c>
      <c r="L4398" s="219">
        <f>InpC!$F$64*100</f>
        <v>0</v>
      </c>
      <c r="M4398" s="194">
        <f t="shared" si="342"/>
        <v>5.9200436755487633</v>
      </c>
      <c r="N4398" s="194">
        <f t="shared" si="343"/>
        <v>5.9200436755487633</v>
      </c>
    </row>
    <row r="4399" spans="5:14" x14ac:dyDescent="0.25">
      <c r="E4399" s="220">
        <f t="shared" si="344"/>
        <v>48522</v>
      </c>
      <c r="F4399" s="219">
        <f xml:space="preserve"> InpC!$F$28</f>
        <v>4</v>
      </c>
      <c r="G4399" s="217">
        <f t="shared" si="340"/>
        <v>2033</v>
      </c>
      <c r="H4399" s="216">
        <v>5.7729169168464489</v>
      </c>
      <c r="I4399" s="216">
        <v>6.3671704342510793</v>
      </c>
      <c r="J4399" s="194">
        <f t="shared" si="341"/>
        <v>6.0700436755487637</v>
      </c>
      <c r="K4399" s="219">
        <f>InpC!$F$55*100</f>
        <v>0.15</v>
      </c>
      <c r="L4399" s="219">
        <f>InpC!$F$64*100</f>
        <v>0</v>
      </c>
      <c r="M4399" s="194">
        <f t="shared" si="342"/>
        <v>5.9200436755487633</v>
      </c>
      <c r="N4399" s="194">
        <f t="shared" si="343"/>
        <v>5.9200436755487633</v>
      </c>
    </row>
    <row r="4400" spans="5:14" x14ac:dyDescent="0.25">
      <c r="E4400" s="220">
        <f t="shared" si="344"/>
        <v>48523</v>
      </c>
      <c r="F4400" s="219">
        <f xml:space="preserve"> InpC!$F$28</f>
        <v>4</v>
      </c>
      <c r="G4400" s="217">
        <f t="shared" si="340"/>
        <v>2033</v>
      </c>
      <c r="H4400" s="216">
        <v>5.7729169168464489</v>
      </c>
      <c r="I4400" s="216">
        <v>6.3671704342510793</v>
      </c>
      <c r="J4400" s="194">
        <f t="shared" si="341"/>
        <v>6.0700436755487637</v>
      </c>
      <c r="K4400" s="219">
        <f>InpC!$F$55*100</f>
        <v>0.15</v>
      </c>
      <c r="L4400" s="219">
        <f>InpC!$F$64*100</f>
        <v>0</v>
      </c>
      <c r="M4400" s="194">
        <f t="shared" si="342"/>
        <v>5.9200436755487633</v>
      </c>
      <c r="N4400" s="194">
        <f t="shared" si="343"/>
        <v>5.9200436755487633</v>
      </c>
    </row>
    <row r="4401" spans="5:14" x14ac:dyDescent="0.25">
      <c r="E4401" s="220">
        <f t="shared" si="344"/>
        <v>48526</v>
      </c>
      <c r="F4401" s="219">
        <f xml:space="preserve"> InpC!$F$28</f>
        <v>4</v>
      </c>
      <c r="G4401" s="217">
        <f t="shared" si="340"/>
        <v>2033</v>
      </c>
      <c r="H4401" s="216">
        <v>5.7729169168464489</v>
      </c>
      <c r="I4401" s="216">
        <v>6.3671704342510793</v>
      </c>
      <c r="J4401" s="194">
        <f t="shared" si="341"/>
        <v>6.0700436755487637</v>
      </c>
      <c r="K4401" s="219">
        <f>InpC!$F$55*100</f>
        <v>0.15</v>
      </c>
      <c r="L4401" s="219">
        <f>InpC!$F$64*100</f>
        <v>0</v>
      </c>
      <c r="M4401" s="194">
        <f t="shared" si="342"/>
        <v>5.9200436755487633</v>
      </c>
      <c r="N4401" s="194">
        <f t="shared" si="343"/>
        <v>5.9200436755487633</v>
      </c>
    </row>
    <row r="4402" spans="5:14" x14ac:dyDescent="0.25">
      <c r="E4402" s="220">
        <f t="shared" si="344"/>
        <v>48527</v>
      </c>
      <c r="F4402" s="219">
        <f xml:space="preserve"> InpC!$F$28</f>
        <v>4</v>
      </c>
      <c r="G4402" s="217">
        <f t="shared" si="340"/>
        <v>2033</v>
      </c>
      <c r="H4402" s="216">
        <v>5.7729169168464489</v>
      </c>
      <c r="I4402" s="216">
        <v>6.3671704342510793</v>
      </c>
      <c r="J4402" s="194">
        <f t="shared" si="341"/>
        <v>6.0700436755487637</v>
      </c>
      <c r="K4402" s="219">
        <f>InpC!$F$55*100</f>
        <v>0.15</v>
      </c>
      <c r="L4402" s="219">
        <f>InpC!$F$64*100</f>
        <v>0</v>
      </c>
      <c r="M4402" s="194">
        <f t="shared" si="342"/>
        <v>5.9200436755487633</v>
      </c>
      <c r="N4402" s="194">
        <f t="shared" si="343"/>
        <v>5.9200436755487633</v>
      </c>
    </row>
    <row r="4403" spans="5:14" x14ac:dyDescent="0.25">
      <c r="E4403" s="220">
        <f t="shared" si="344"/>
        <v>48528</v>
      </c>
      <c r="F4403" s="219">
        <f xml:space="preserve"> InpC!$F$28</f>
        <v>4</v>
      </c>
      <c r="G4403" s="217">
        <f t="shared" si="340"/>
        <v>2033</v>
      </c>
      <c r="H4403" s="216">
        <v>5.7729169168464489</v>
      </c>
      <c r="I4403" s="216">
        <v>6.3671704342510793</v>
      </c>
      <c r="J4403" s="194">
        <f t="shared" si="341"/>
        <v>6.0700436755487637</v>
      </c>
      <c r="K4403" s="219">
        <f>InpC!$F$55*100</f>
        <v>0.15</v>
      </c>
      <c r="L4403" s="219">
        <f>InpC!$F$64*100</f>
        <v>0</v>
      </c>
      <c r="M4403" s="194">
        <f t="shared" si="342"/>
        <v>5.9200436755487633</v>
      </c>
      <c r="N4403" s="194">
        <f t="shared" si="343"/>
        <v>5.9200436755487633</v>
      </c>
    </row>
    <row r="4404" spans="5:14" x14ac:dyDescent="0.25">
      <c r="E4404" s="220">
        <f t="shared" si="344"/>
        <v>48529</v>
      </c>
      <c r="F4404" s="219">
        <f xml:space="preserve"> InpC!$F$28</f>
        <v>4</v>
      </c>
      <c r="G4404" s="217">
        <f t="shared" si="340"/>
        <v>2033</v>
      </c>
      <c r="H4404" s="216">
        <v>5.7729169168464489</v>
      </c>
      <c r="I4404" s="216">
        <v>6.3671704342510793</v>
      </c>
      <c r="J4404" s="194">
        <f t="shared" si="341"/>
        <v>6.0700436755487637</v>
      </c>
      <c r="K4404" s="219">
        <f>InpC!$F$55*100</f>
        <v>0.15</v>
      </c>
      <c r="L4404" s="219">
        <f>InpC!$F$64*100</f>
        <v>0</v>
      </c>
      <c r="M4404" s="194">
        <f t="shared" si="342"/>
        <v>5.9200436755487633</v>
      </c>
      <c r="N4404" s="194">
        <f t="shared" si="343"/>
        <v>5.9200436755487633</v>
      </c>
    </row>
    <row r="4405" spans="5:14" x14ac:dyDescent="0.25">
      <c r="E4405" s="220">
        <f t="shared" si="344"/>
        <v>48530</v>
      </c>
      <c r="F4405" s="219">
        <f xml:space="preserve"> InpC!$F$28</f>
        <v>4</v>
      </c>
      <c r="G4405" s="217">
        <f t="shared" si="340"/>
        <v>2033</v>
      </c>
      <c r="H4405" s="216">
        <v>5.7729169168464489</v>
      </c>
      <c r="I4405" s="216">
        <v>6.3671704342510793</v>
      </c>
      <c r="J4405" s="194">
        <f t="shared" si="341"/>
        <v>6.0700436755487637</v>
      </c>
      <c r="K4405" s="219">
        <f>InpC!$F$55*100</f>
        <v>0.15</v>
      </c>
      <c r="L4405" s="219">
        <f>InpC!$F$64*100</f>
        <v>0</v>
      </c>
      <c r="M4405" s="194">
        <f t="shared" si="342"/>
        <v>5.9200436755487633</v>
      </c>
      <c r="N4405" s="194">
        <f t="shared" si="343"/>
        <v>5.9200436755487633</v>
      </c>
    </row>
    <row r="4406" spans="5:14" x14ac:dyDescent="0.25">
      <c r="E4406" s="220">
        <f t="shared" si="344"/>
        <v>48533</v>
      </c>
      <c r="F4406" s="219">
        <f xml:space="preserve"> InpC!$F$28</f>
        <v>4</v>
      </c>
      <c r="G4406" s="217">
        <f t="shared" si="340"/>
        <v>2033</v>
      </c>
      <c r="H4406" s="216">
        <v>5.7729169168464489</v>
      </c>
      <c r="I4406" s="216">
        <v>6.3671704342510793</v>
      </c>
      <c r="J4406" s="194">
        <f t="shared" si="341"/>
        <v>6.0700436755487637</v>
      </c>
      <c r="K4406" s="219">
        <f>InpC!$F$55*100</f>
        <v>0.15</v>
      </c>
      <c r="L4406" s="219">
        <f>InpC!$F$64*100</f>
        <v>0</v>
      </c>
      <c r="M4406" s="194">
        <f t="shared" si="342"/>
        <v>5.9200436755487633</v>
      </c>
      <c r="N4406" s="194">
        <f t="shared" si="343"/>
        <v>5.9200436755487633</v>
      </c>
    </row>
    <row r="4407" spans="5:14" x14ac:dyDescent="0.25">
      <c r="E4407" s="220">
        <f t="shared" si="344"/>
        <v>48534</v>
      </c>
      <c r="F4407" s="219">
        <f xml:space="preserve"> InpC!$F$28</f>
        <v>4</v>
      </c>
      <c r="G4407" s="217">
        <f t="shared" si="340"/>
        <v>2033</v>
      </c>
      <c r="H4407" s="216">
        <v>5.7729169168464489</v>
      </c>
      <c r="I4407" s="216">
        <v>6.3671704342510793</v>
      </c>
      <c r="J4407" s="194">
        <f t="shared" si="341"/>
        <v>6.0700436755487637</v>
      </c>
      <c r="K4407" s="219">
        <f>InpC!$F$55*100</f>
        <v>0.15</v>
      </c>
      <c r="L4407" s="219">
        <f>InpC!$F$64*100</f>
        <v>0</v>
      </c>
      <c r="M4407" s="194">
        <f t="shared" si="342"/>
        <v>5.9200436755487633</v>
      </c>
      <c r="N4407" s="194">
        <f t="shared" si="343"/>
        <v>5.9200436755487633</v>
      </c>
    </row>
    <row r="4408" spans="5:14" x14ac:dyDescent="0.25">
      <c r="E4408" s="220">
        <f t="shared" si="344"/>
        <v>48535</v>
      </c>
      <c r="F4408" s="219">
        <f xml:space="preserve"> InpC!$F$28</f>
        <v>4</v>
      </c>
      <c r="G4408" s="217">
        <f t="shared" si="340"/>
        <v>2033</v>
      </c>
      <c r="H4408" s="216">
        <v>5.7729169168464489</v>
      </c>
      <c r="I4408" s="216">
        <v>6.3671704342510793</v>
      </c>
      <c r="J4408" s="194">
        <f t="shared" si="341"/>
        <v>6.0700436755487637</v>
      </c>
      <c r="K4408" s="219">
        <f>InpC!$F$55*100</f>
        <v>0.15</v>
      </c>
      <c r="L4408" s="219">
        <f>InpC!$F$64*100</f>
        <v>0</v>
      </c>
      <c r="M4408" s="194">
        <f t="shared" si="342"/>
        <v>5.9200436755487633</v>
      </c>
      <c r="N4408" s="194">
        <f t="shared" si="343"/>
        <v>5.9200436755487633</v>
      </c>
    </row>
    <row r="4409" spans="5:14" x14ac:dyDescent="0.25">
      <c r="E4409" s="220">
        <f t="shared" si="344"/>
        <v>48536</v>
      </c>
      <c r="F4409" s="219">
        <f xml:space="preserve"> InpC!$F$28</f>
        <v>4</v>
      </c>
      <c r="G4409" s="217">
        <f t="shared" si="340"/>
        <v>2033</v>
      </c>
      <c r="H4409" s="216">
        <v>5.7729169168464489</v>
      </c>
      <c r="I4409" s="216">
        <v>6.3671704342510793</v>
      </c>
      <c r="J4409" s="194">
        <f t="shared" si="341"/>
        <v>6.0700436755487637</v>
      </c>
      <c r="K4409" s="219">
        <f>InpC!$F$55*100</f>
        <v>0.15</v>
      </c>
      <c r="L4409" s="219">
        <f>InpC!$F$64*100</f>
        <v>0</v>
      </c>
      <c r="M4409" s="194">
        <f t="shared" si="342"/>
        <v>5.9200436755487633</v>
      </c>
      <c r="N4409" s="194">
        <f t="shared" si="343"/>
        <v>5.9200436755487633</v>
      </c>
    </row>
    <row r="4410" spans="5:14" x14ac:dyDescent="0.25">
      <c r="E4410" s="220">
        <f t="shared" si="344"/>
        <v>48537</v>
      </c>
      <c r="F4410" s="219">
        <f xml:space="preserve"> InpC!$F$28</f>
        <v>4</v>
      </c>
      <c r="G4410" s="217">
        <f t="shared" si="340"/>
        <v>2033</v>
      </c>
      <c r="H4410" s="216">
        <v>5.7729169168464489</v>
      </c>
      <c r="I4410" s="216">
        <v>6.3671704342510793</v>
      </c>
      <c r="J4410" s="194">
        <f t="shared" si="341"/>
        <v>6.0700436755487637</v>
      </c>
      <c r="K4410" s="219">
        <f>InpC!$F$55*100</f>
        <v>0.15</v>
      </c>
      <c r="L4410" s="219">
        <f>InpC!$F$64*100</f>
        <v>0</v>
      </c>
      <c r="M4410" s="194">
        <f t="shared" si="342"/>
        <v>5.9200436755487633</v>
      </c>
      <c r="N4410" s="194">
        <f t="shared" si="343"/>
        <v>5.9200436755487633</v>
      </c>
    </row>
    <row r="4411" spans="5:14" x14ac:dyDescent="0.25">
      <c r="E4411" s="220">
        <f t="shared" si="344"/>
        <v>48540</v>
      </c>
      <c r="F4411" s="219">
        <f xml:space="preserve"> InpC!$F$28</f>
        <v>4</v>
      </c>
      <c r="G4411" s="217">
        <f t="shared" si="340"/>
        <v>2033</v>
      </c>
      <c r="H4411" s="216">
        <v>5.7729169168464489</v>
      </c>
      <c r="I4411" s="216">
        <v>6.3671704342510793</v>
      </c>
      <c r="J4411" s="194">
        <f t="shared" si="341"/>
        <v>6.0700436755487637</v>
      </c>
      <c r="K4411" s="219">
        <f>InpC!$F$55*100</f>
        <v>0.15</v>
      </c>
      <c r="L4411" s="219">
        <f>InpC!$F$64*100</f>
        <v>0</v>
      </c>
      <c r="M4411" s="194">
        <f t="shared" si="342"/>
        <v>5.9200436755487633</v>
      </c>
      <c r="N4411" s="194">
        <f t="shared" si="343"/>
        <v>5.9200436755487633</v>
      </c>
    </row>
    <row r="4412" spans="5:14" x14ac:dyDescent="0.25">
      <c r="E4412" s="220">
        <f t="shared" si="344"/>
        <v>48541</v>
      </c>
      <c r="F4412" s="219">
        <f xml:space="preserve"> InpC!$F$28</f>
        <v>4</v>
      </c>
      <c r="G4412" s="217">
        <f t="shared" si="340"/>
        <v>2033</v>
      </c>
      <c r="H4412" s="216">
        <v>5.7729169168464489</v>
      </c>
      <c r="I4412" s="216">
        <v>6.3671704342510793</v>
      </c>
      <c r="J4412" s="194">
        <f t="shared" si="341"/>
        <v>6.0700436755487637</v>
      </c>
      <c r="K4412" s="219">
        <f>InpC!$F$55*100</f>
        <v>0.15</v>
      </c>
      <c r="L4412" s="219">
        <f>InpC!$F$64*100</f>
        <v>0</v>
      </c>
      <c r="M4412" s="194">
        <f t="shared" si="342"/>
        <v>5.9200436755487633</v>
      </c>
      <c r="N4412" s="194">
        <f t="shared" si="343"/>
        <v>5.9200436755487633</v>
      </c>
    </row>
    <row r="4413" spans="5:14" x14ac:dyDescent="0.25">
      <c r="E4413" s="220">
        <f t="shared" si="344"/>
        <v>48542</v>
      </c>
      <c r="F4413" s="219">
        <f xml:space="preserve"> InpC!$F$28</f>
        <v>4</v>
      </c>
      <c r="G4413" s="217">
        <f t="shared" si="340"/>
        <v>2033</v>
      </c>
      <c r="H4413" s="216">
        <v>5.7729169168464489</v>
      </c>
      <c r="I4413" s="216">
        <v>6.3671704342510793</v>
      </c>
      <c r="J4413" s="194">
        <f t="shared" si="341"/>
        <v>6.0700436755487637</v>
      </c>
      <c r="K4413" s="219">
        <f>InpC!$F$55*100</f>
        <v>0.15</v>
      </c>
      <c r="L4413" s="219">
        <f>InpC!$F$64*100</f>
        <v>0</v>
      </c>
      <c r="M4413" s="194">
        <f t="shared" si="342"/>
        <v>5.9200436755487633</v>
      </c>
      <c r="N4413" s="194">
        <f t="shared" si="343"/>
        <v>5.9200436755487633</v>
      </c>
    </row>
    <row r="4414" spans="5:14" x14ac:dyDescent="0.25">
      <c r="E4414" s="220">
        <f t="shared" si="344"/>
        <v>48543</v>
      </c>
      <c r="F4414" s="219">
        <f xml:space="preserve"> InpC!$F$28</f>
        <v>4</v>
      </c>
      <c r="G4414" s="217">
        <f t="shared" si="340"/>
        <v>2033</v>
      </c>
      <c r="H4414" s="216">
        <v>5.7729169168464489</v>
      </c>
      <c r="I4414" s="216">
        <v>6.3671704342510793</v>
      </c>
      <c r="J4414" s="194">
        <f t="shared" si="341"/>
        <v>6.0700436755487637</v>
      </c>
      <c r="K4414" s="219">
        <f>InpC!$F$55*100</f>
        <v>0.15</v>
      </c>
      <c r="L4414" s="219">
        <f>InpC!$F$64*100</f>
        <v>0</v>
      </c>
      <c r="M4414" s="194">
        <f t="shared" si="342"/>
        <v>5.9200436755487633</v>
      </c>
      <c r="N4414" s="194">
        <f t="shared" si="343"/>
        <v>5.9200436755487633</v>
      </c>
    </row>
    <row r="4415" spans="5:14" x14ac:dyDescent="0.25">
      <c r="E4415" s="220">
        <f t="shared" si="344"/>
        <v>48544</v>
      </c>
      <c r="F4415" s="219">
        <f xml:space="preserve"> InpC!$F$28</f>
        <v>4</v>
      </c>
      <c r="G4415" s="217">
        <f t="shared" si="340"/>
        <v>2033</v>
      </c>
      <c r="H4415" s="216">
        <v>5.7729169168464489</v>
      </c>
      <c r="I4415" s="216">
        <v>6.3671704342510793</v>
      </c>
      <c r="J4415" s="194">
        <f t="shared" si="341"/>
        <v>6.0700436755487637</v>
      </c>
      <c r="K4415" s="219">
        <f>InpC!$F$55*100</f>
        <v>0.15</v>
      </c>
      <c r="L4415" s="219">
        <f>InpC!$F$64*100</f>
        <v>0</v>
      </c>
      <c r="M4415" s="194">
        <f t="shared" si="342"/>
        <v>5.9200436755487633</v>
      </c>
      <c r="N4415" s="194">
        <f t="shared" si="343"/>
        <v>5.9200436755487633</v>
      </c>
    </row>
    <row r="4416" spans="5:14" x14ac:dyDescent="0.25">
      <c r="E4416" s="220">
        <f t="shared" si="344"/>
        <v>48547</v>
      </c>
      <c r="F4416" s="219">
        <f xml:space="preserve"> InpC!$F$28</f>
        <v>4</v>
      </c>
      <c r="G4416" s="217">
        <f t="shared" si="340"/>
        <v>2033</v>
      </c>
      <c r="H4416" s="216">
        <v>5.7729169168464489</v>
      </c>
      <c r="I4416" s="216">
        <v>6.3671704342510793</v>
      </c>
      <c r="J4416" s="194">
        <f t="shared" si="341"/>
        <v>6.0700436755487637</v>
      </c>
      <c r="K4416" s="219">
        <f>InpC!$F$55*100</f>
        <v>0.15</v>
      </c>
      <c r="L4416" s="219">
        <f>InpC!$F$64*100</f>
        <v>0</v>
      </c>
      <c r="M4416" s="194">
        <f t="shared" si="342"/>
        <v>5.9200436755487633</v>
      </c>
      <c r="N4416" s="194">
        <f t="shared" si="343"/>
        <v>5.9200436755487633</v>
      </c>
    </row>
    <row r="4417" spans="5:14" x14ac:dyDescent="0.25">
      <c r="E4417" s="220">
        <f t="shared" si="344"/>
        <v>48548</v>
      </c>
      <c r="F4417" s="219">
        <f xml:space="preserve"> InpC!$F$28</f>
        <v>4</v>
      </c>
      <c r="G4417" s="217">
        <f t="shared" si="340"/>
        <v>2033</v>
      </c>
      <c r="H4417" s="216">
        <v>5.7729169168464489</v>
      </c>
      <c r="I4417" s="216">
        <v>6.3671704342510793</v>
      </c>
      <c r="J4417" s="194">
        <f t="shared" si="341"/>
        <v>6.0700436755487637</v>
      </c>
      <c r="K4417" s="219">
        <f>InpC!$F$55*100</f>
        <v>0.15</v>
      </c>
      <c r="L4417" s="219">
        <f>InpC!$F$64*100</f>
        <v>0</v>
      </c>
      <c r="M4417" s="194">
        <f t="shared" si="342"/>
        <v>5.9200436755487633</v>
      </c>
      <c r="N4417" s="194">
        <f t="shared" si="343"/>
        <v>5.9200436755487633</v>
      </c>
    </row>
    <row r="4418" spans="5:14" x14ac:dyDescent="0.25">
      <c r="E4418" s="220">
        <f t="shared" si="344"/>
        <v>48549</v>
      </c>
      <c r="F4418" s="219">
        <f xml:space="preserve"> InpC!$F$28</f>
        <v>4</v>
      </c>
      <c r="G4418" s="217">
        <f t="shared" si="340"/>
        <v>2033</v>
      </c>
      <c r="H4418" s="216">
        <v>5.7729169168464489</v>
      </c>
      <c r="I4418" s="216">
        <v>6.3671704342510793</v>
      </c>
      <c r="J4418" s="194">
        <f t="shared" si="341"/>
        <v>6.0700436755487637</v>
      </c>
      <c r="K4418" s="219">
        <f>InpC!$F$55*100</f>
        <v>0.15</v>
      </c>
      <c r="L4418" s="219">
        <f>InpC!$F$64*100</f>
        <v>0</v>
      </c>
      <c r="M4418" s="194">
        <f t="shared" si="342"/>
        <v>5.9200436755487633</v>
      </c>
      <c r="N4418" s="194">
        <f t="shared" si="343"/>
        <v>5.9200436755487633</v>
      </c>
    </row>
    <row r="4419" spans="5:14" x14ac:dyDescent="0.25">
      <c r="E4419" s="220">
        <f t="shared" si="344"/>
        <v>48550</v>
      </c>
      <c r="F4419" s="219">
        <f xml:space="preserve"> InpC!$F$28</f>
        <v>4</v>
      </c>
      <c r="G4419" s="217">
        <f t="shared" si="340"/>
        <v>2033</v>
      </c>
      <c r="H4419" s="216">
        <v>5.7729169168464489</v>
      </c>
      <c r="I4419" s="216">
        <v>6.3671704342510793</v>
      </c>
      <c r="J4419" s="194">
        <f t="shared" si="341"/>
        <v>6.0700436755487637</v>
      </c>
      <c r="K4419" s="219">
        <f>InpC!$F$55*100</f>
        <v>0.15</v>
      </c>
      <c r="L4419" s="219">
        <f>InpC!$F$64*100</f>
        <v>0</v>
      </c>
      <c r="M4419" s="194">
        <f t="shared" si="342"/>
        <v>5.9200436755487633</v>
      </c>
      <c r="N4419" s="194">
        <f t="shared" si="343"/>
        <v>5.9200436755487633</v>
      </c>
    </row>
    <row r="4420" spans="5:14" x14ac:dyDescent="0.25">
      <c r="E4420" s="220">
        <f t="shared" si="344"/>
        <v>48551</v>
      </c>
      <c r="F4420" s="219">
        <f xml:space="preserve"> InpC!$F$28</f>
        <v>4</v>
      </c>
      <c r="G4420" s="217">
        <f t="shared" si="340"/>
        <v>2033</v>
      </c>
      <c r="H4420" s="216">
        <v>5.7729169168464489</v>
      </c>
      <c r="I4420" s="216">
        <v>6.3671704342510793</v>
      </c>
      <c r="J4420" s="194">
        <f t="shared" si="341"/>
        <v>6.0700436755487637</v>
      </c>
      <c r="K4420" s="219">
        <f>InpC!$F$55*100</f>
        <v>0.15</v>
      </c>
      <c r="L4420" s="219">
        <f>InpC!$F$64*100</f>
        <v>0</v>
      </c>
      <c r="M4420" s="194">
        <f t="shared" si="342"/>
        <v>5.9200436755487633</v>
      </c>
      <c r="N4420" s="194">
        <f t="shared" si="343"/>
        <v>5.9200436755487633</v>
      </c>
    </row>
    <row r="4421" spans="5:14" x14ac:dyDescent="0.25">
      <c r="E4421" s="220">
        <f t="shared" si="344"/>
        <v>48554</v>
      </c>
      <c r="F4421" s="219">
        <f xml:space="preserve"> InpC!$F$28</f>
        <v>4</v>
      </c>
      <c r="G4421" s="217">
        <f t="shared" si="340"/>
        <v>2033</v>
      </c>
      <c r="H4421" s="216">
        <v>5.7729169168464489</v>
      </c>
      <c r="I4421" s="216">
        <v>6.3671704342510793</v>
      </c>
      <c r="J4421" s="194">
        <f t="shared" si="341"/>
        <v>6.0700436755487637</v>
      </c>
      <c r="K4421" s="219">
        <f>InpC!$F$55*100</f>
        <v>0.15</v>
      </c>
      <c r="L4421" s="219">
        <f>InpC!$F$64*100</f>
        <v>0</v>
      </c>
      <c r="M4421" s="194">
        <f t="shared" si="342"/>
        <v>5.9200436755487633</v>
      </c>
      <c r="N4421" s="194">
        <f t="shared" si="343"/>
        <v>5.9200436755487633</v>
      </c>
    </row>
    <row r="4422" spans="5:14" x14ac:dyDescent="0.25">
      <c r="E4422" s="220">
        <f t="shared" si="344"/>
        <v>48555</v>
      </c>
      <c r="F4422" s="219">
        <f xml:space="preserve"> InpC!$F$28</f>
        <v>4</v>
      </c>
      <c r="G4422" s="217">
        <f t="shared" si="340"/>
        <v>2033</v>
      </c>
      <c r="H4422" s="216">
        <v>5.7729169168464489</v>
      </c>
      <c r="I4422" s="216">
        <v>6.3671704342510793</v>
      </c>
      <c r="J4422" s="194">
        <f t="shared" si="341"/>
        <v>6.0700436755487637</v>
      </c>
      <c r="K4422" s="219">
        <f>InpC!$F$55*100</f>
        <v>0.15</v>
      </c>
      <c r="L4422" s="219">
        <f>InpC!$F$64*100</f>
        <v>0</v>
      </c>
      <c r="M4422" s="194">
        <f t="shared" si="342"/>
        <v>5.9200436755487633</v>
      </c>
      <c r="N4422" s="194">
        <f t="shared" si="343"/>
        <v>5.9200436755487633</v>
      </c>
    </row>
    <row r="4423" spans="5:14" x14ac:dyDescent="0.25">
      <c r="E4423" s="220">
        <f t="shared" si="344"/>
        <v>48556</v>
      </c>
      <c r="F4423" s="219">
        <f xml:space="preserve"> InpC!$F$28</f>
        <v>4</v>
      </c>
      <c r="G4423" s="217">
        <f t="shared" ref="G4423:G4486" si="345">YEAR(E4423) + IF(MONTH(E4423) &gt;= F4423, 1, 0)</f>
        <v>2033</v>
      </c>
      <c r="H4423" s="216">
        <v>5.7729169168464489</v>
      </c>
      <c r="I4423" s="216">
        <v>6.3671704342510793</v>
      </c>
      <c r="J4423" s="194">
        <f t="shared" ref="J4423:J4486" si="346">IFERROR(AVERAGE(H4423:I4423),"")</f>
        <v>6.0700436755487637</v>
      </c>
      <c r="K4423" s="219">
        <f>InpC!$F$55*100</f>
        <v>0.15</v>
      </c>
      <c r="L4423" s="219">
        <f>InpC!$F$64*100</f>
        <v>0</v>
      </c>
      <c r="M4423" s="194">
        <f t="shared" ref="M4423:M4486" si="347" xml:space="preserve"> IFERROR(J4423 - K4423,"")</f>
        <v>5.9200436755487633</v>
      </c>
      <c r="N4423" s="194">
        <f t="shared" ref="N4423:N4486" si="348">IFERROR(J4423-K4423+L4423,"")</f>
        <v>5.9200436755487633</v>
      </c>
    </row>
    <row r="4424" spans="5:14" x14ac:dyDescent="0.25">
      <c r="E4424" s="220">
        <f t="shared" ref="E4424:E4487" si="349">WORKDAY(E4423,1,)</f>
        <v>48557</v>
      </c>
      <c r="F4424" s="219">
        <f xml:space="preserve"> InpC!$F$28</f>
        <v>4</v>
      </c>
      <c r="G4424" s="217">
        <f t="shared" si="345"/>
        <v>2033</v>
      </c>
      <c r="H4424" s="216">
        <v>5.7729169168464489</v>
      </c>
      <c r="I4424" s="216">
        <v>6.3671704342510793</v>
      </c>
      <c r="J4424" s="194">
        <f t="shared" si="346"/>
        <v>6.0700436755487637</v>
      </c>
      <c r="K4424" s="219">
        <f>InpC!$F$55*100</f>
        <v>0.15</v>
      </c>
      <c r="L4424" s="219">
        <f>InpC!$F$64*100</f>
        <v>0</v>
      </c>
      <c r="M4424" s="194">
        <f t="shared" si="347"/>
        <v>5.9200436755487633</v>
      </c>
      <c r="N4424" s="194">
        <f t="shared" si="348"/>
        <v>5.9200436755487633</v>
      </c>
    </row>
    <row r="4425" spans="5:14" x14ac:dyDescent="0.25">
      <c r="E4425" s="220">
        <f t="shared" si="349"/>
        <v>48558</v>
      </c>
      <c r="F4425" s="219">
        <f xml:space="preserve"> InpC!$F$28</f>
        <v>4</v>
      </c>
      <c r="G4425" s="217">
        <f t="shared" si="345"/>
        <v>2033</v>
      </c>
      <c r="H4425" s="216">
        <v>5.7729169168464489</v>
      </c>
      <c r="I4425" s="216">
        <v>6.3671704342510793</v>
      </c>
      <c r="J4425" s="194">
        <f t="shared" si="346"/>
        <v>6.0700436755487637</v>
      </c>
      <c r="K4425" s="219">
        <f>InpC!$F$55*100</f>
        <v>0.15</v>
      </c>
      <c r="L4425" s="219">
        <f>InpC!$F$64*100</f>
        <v>0</v>
      </c>
      <c r="M4425" s="194">
        <f t="shared" si="347"/>
        <v>5.9200436755487633</v>
      </c>
      <c r="N4425" s="194">
        <f t="shared" si="348"/>
        <v>5.9200436755487633</v>
      </c>
    </row>
    <row r="4426" spans="5:14" x14ac:dyDescent="0.25">
      <c r="E4426" s="220">
        <f t="shared" si="349"/>
        <v>48561</v>
      </c>
      <c r="F4426" s="219">
        <f xml:space="preserve"> InpC!$F$28</f>
        <v>4</v>
      </c>
      <c r="G4426" s="217">
        <f t="shared" si="345"/>
        <v>2033</v>
      </c>
      <c r="H4426" s="216">
        <v>5.7729169168464489</v>
      </c>
      <c r="I4426" s="216">
        <v>6.3671704342510793</v>
      </c>
      <c r="J4426" s="194">
        <f t="shared" si="346"/>
        <v>6.0700436755487637</v>
      </c>
      <c r="K4426" s="219">
        <f>InpC!$F$55*100</f>
        <v>0.15</v>
      </c>
      <c r="L4426" s="219">
        <f>InpC!$F$64*100</f>
        <v>0</v>
      </c>
      <c r="M4426" s="194">
        <f t="shared" si="347"/>
        <v>5.9200436755487633</v>
      </c>
      <c r="N4426" s="194">
        <f t="shared" si="348"/>
        <v>5.9200436755487633</v>
      </c>
    </row>
    <row r="4427" spans="5:14" x14ac:dyDescent="0.25">
      <c r="E4427" s="220">
        <f t="shared" si="349"/>
        <v>48562</v>
      </c>
      <c r="F4427" s="219">
        <f xml:space="preserve"> InpC!$F$28</f>
        <v>4</v>
      </c>
      <c r="G4427" s="217">
        <f t="shared" si="345"/>
        <v>2033</v>
      </c>
      <c r="H4427" s="216">
        <v>5.7729169168464489</v>
      </c>
      <c r="I4427" s="216">
        <v>6.3671704342510793</v>
      </c>
      <c r="J4427" s="194">
        <f t="shared" si="346"/>
        <v>6.0700436755487637</v>
      </c>
      <c r="K4427" s="219">
        <f>InpC!$F$55*100</f>
        <v>0.15</v>
      </c>
      <c r="L4427" s="219">
        <f>InpC!$F$64*100</f>
        <v>0</v>
      </c>
      <c r="M4427" s="194">
        <f t="shared" si="347"/>
        <v>5.9200436755487633</v>
      </c>
      <c r="N4427" s="194">
        <f t="shared" si="348"/>
        <v>5.9200436755487633</v>
      </c>
    </row>
    <row r="4428" spans="5:14" x14ac:dyDescent="0.25">
      <c r="E4428" s="220">
        <f t="shared" si="349"/>
        <v>48563</v>
      </c>
      <c r="F4428" s="219">
        <f xml:space="preserve"> InpC!$F$28</f>
        <v>4</v>
      </c>
      <c r="G4428" s="217">
        <f t="shared" si="345"/>
        <v>2033</v>
      </c>
      <c r="H4428" s="216">
        <v>5.7729169168464489</v>
      </c>
      <c r="I4428" s="216">
        <v>6.3671704342510793</v>
      </c>
      <c r="J4428" s="194">
        <f t="shared" si="346"/>
        <v>6.0700436755487637</v>
      </c>
      <c r="K4428" s="219">
        <f>InpC!$F$55*100</f>
        <v>0.15</v>
      </c>
      <c r="L4428" s="219">
        <f>InpC!$F$64*100</f>
        <v>0</v>
      </c>
      <c r="M4428" s="194">
        <f t="shared" si="347"/>
        <v>5.9200436755487633</v>
      </c>
      <c r="N4428" s="194">
        <f t="shared" si="348"/>
        <v>5.9200436755487633</v>
      </c>
    </row>
    <row r="4429" spans="5:14" x14ac:dyDescent="0.25">
      <c r="E4429" s="220">
        <f t="shared" si="349"/>
        <v>48564</v>
      </c>
      <c r="F4429" s="219">
        <f xml:space="preserve"> InpC!$F$28</f>
        <v>4</v>
      </c>
      <c r="G4429" s="217">
        <f t="shared" si="345"/>
        <v>2033</v>
      </c>
      <c r="H4429" s="216">
        <v>5.7729169168464489</v>
      </c>
      <c r="I4429" s="216">
        <v>6.3671704342510793</v>
      </c>
      <c r="J4429" s="194">
        <f t="shared" si="346"/>
        <v>6.0700436755487637</v>
      </c>
      <c r="K4429" s="219">
        <f>InpC!$F$55*100</f>
        <v>0.15</v>
      </c>
      <c r="L4429" s="219">
        <f>InpC!$F$64*100</f>
        <v>0</v>
      </c>
      <c r="M4429" s="194">
        <f t="shared" si="347"/>
        <v>5.9200436755487633</v>
      </c>
      <c r="N4429" s="194">
        <f t="shared" si="348"/>
        <v>5.9200436755487633</v>
      </c>
    </row>
    <row r="4430" spans="5:14" x14ac:dyDescent="0.25">
      <c r="E4430" s="220">
        <f t="shared" si="349"/>
        <v>48565</v>
      </c>
      <c r="F4430" s="219">
        <f xml:space="preserve"> InpC!$F$28</f>
        <v>4</v>
      </c>
      <c r="G4430" s="217">
        <f t="shared" si="345"/>
        <v>2033</v>
      </c>
      <c r="H4430" s="216">
        <v>5.7729169168464489</v>
      </c>
      <c r="I4430" s="216">
        <v>6.3671704342510793</v>
      </c>
      <c r="J4430" s="194">
        <f t="shared" si="346"/>
        <v>6.0700436755487637</v>
      </c>
      <c r="K4430" s="219">
        <f>InpC!$F$55*100</f>
        <v>0.15</v>
      </c>
      <c r="L4430" s="219">
        <f>InpC!$F$64*100</f>
        <v>0</v>
      </c>
      <c r="M4430" s="194">
        <f t="shared" si="347"/>
        <v>5.9200436755487633</v>
      </c>
      <c r="N4430" s="194">
        <f t="shared" si="348"/>
        <v>5.9200436755487633</v>
      </c>
    </row>
    <row r="4431" spans="5:14" x14ac:dyDescent="0.25">
      <c r="E4431" s="220">
        <f t="shared" si="349"/>
        <v>48568</v>
      </c>
      <c r="F4431" s="219">
        <f xml:space="preserve"> InpC!$F$28</f>
        <v>4</v>
      </c>
      <c r="G4431" s="217">
        <f t="shared" si="345"/>
        <v>2033</v>
      </c>
      <c r="H4431" s="216">
        <v>5.7729169168464489</v>
      </c>
      <c r="I4431" s="216">
        <v>6.3671704342510793</v>
      </c>
      <c r="J4431" s="194">
        <f t="shared" si="346"/>
        <v>6.0700436755487637</v>
      </c>
      <c r="K4431" s="219">
        <f>InpC!$F$55*100</f>
        <v>0.15</v>
      </c>
      <c r="L4431" s="219">
        <f>InpC!$F$64*100</f>
        <v>0</v>
      </c>
      <c r="M4431" s="194">
        <f t="shared" si="347"/>
        <v>5.9200436755487633</v>
      </c>
      <c r="N4431" s="194">
        <f t="shared" si="348"/>
        <v>5.9200436755487633</v>
      </c>
    </row>
    <row r="4432" spans="5:14" x14ac:dyDescent="0.25">
      <c r="E4432" s="220">
        <f t="shared" si="349"/>
        <v>48569</v>
      </c>
      <c r="F4432" s="219">
        <f xml:space="preserve"> InpC!$F$28</f>
        <v>4</v>
      </c>
      <c r="G4432" s="217">
        <f t="shared" si="345"/>
        <v>2033</v>
      </c>
      <c r="H4432" s="216">
        <v>5.7729169168464489</v>
      </c>
      <c r="I4432" s="216">
        <v>6.3671704342510793</v>
      </c>
      <c r="J4432" s="194">
        <f t="shared" si="346"/>
        <v>6.0700436755487637</v>
      </c>
      <c r="K4432" s="219">
        <f>InpC!$F$55*100</f>
        <v>0.15</v>
      </c>
      <c r="L4432" s="219">
        <f>InpC!$F$64*100</f>
        <v>0</v>
      </c>
      <c r="M4432" s="194">
        <f t="shared" si="347"/>
        <v>5.9200436755487633</v>
      </c>
      <c r="N4432" s="194">
        <f t="shared" si="348"/>
        <v>5.9200436755487633</v>
      </c>
    </row>
    <row r="4433" spans="5:14" x14ac:dyDescent="0.25">
      <c r="E4433" s="220">
        <f t="shared" si="349"/>
        <v>48570</v>
      </c>
      <c r="F4433" s="219">
        <f xml:space="preserve"> InpC!$F$28</f>
        <v>4</v>
      </c>
      <c r="G4433" s="217">
        <f t="shared" si="345"/>
        <v>2033</v>
      </c>
      <c r="H4433" s="216">
        <v>5.7729169168464489</v>
      </c>
      <c r="I4433" s="216">
        <v>6.3671704342510793</v>
      </c>
      <c r="J4433" s="194">
        <f t="shared" si="346"/>
        <v>6.0700436755487637</v>
      </c>
      <c r="K4433" s="219">
        <f>InpC!$F$55*100</f>
        <v>0.15</v>
      </c>
      <c r="L4433" s="219">
        <f>InpC!$F$64*100</f>
        <v>0</v>
      </c>
      <c r="M4433" s="194">
        <f t="shared" si="347"/>
        <v>5.9200436755487633</v>
      </c>
      <c r="N4433" s="194">
        <f t="shared" si="348"/>
        <v>5.9200436755487633</v>
      </c>
    </row>
    <row r="4434" spans="5:14" x14ac:dyDescent="0.25">
      <c r="E4434" s="220">
        <f t="shared" si="349"/>
        <v>48571</v>
      </c>
      <c r="F4434" s="219">
        <f xml:space="preserve"> InpC!$F$28</f>
        <v>4</v>
      </c>
      <c r="G4434" s="217">
        <f t="shared" si="345"/>
        <v>2033</v>
      </c>
      <c r="H4434" s="216">
        <v>5.7729169168464489</v>
      </c>
      <c r="I4434" s="216">
        <v>6.3671704342510793</v>
      </c>
      <c r="J4434" s="194">
        <f t="shared" si="346"/>
        <v>6.0700436755487637</v>
      </c>
      <c r="K4434" s="219">
        <f>InpC!$F$55*100</f>
        <v>0.15</v>
      </c>
      <c r="L4434" s="219">
        <f>InpC!$F$64*100</f>
        <v>0</v>
      </c>
      <c r="M4434" s="194">
        <f t="shared" si="347"/>
        <v>5.9200436755487633</v>
      </c>
      <c r="N4434" s="194">
        <f t="shared" si="348"/>
        <v>5.9200436755487633</v>
      </c>
    </row>
    <row r="4435" spans="5:14" x14ac:dyDescent="0.25">
      <c r="E4435" s="220">
        <f t="shared" si="349"/>
        <v>48572</v>
      </c>
      <c r="F4435" s="219">
        <f xml:space="preserve"> InpC!$F$28</f>
        <v>4</v>
      </c>
      <c r="G4435" s="217">
        <f t="shared" si="345"/>
        <v>2033</v>
      </c>
      <c r="H4435" s="216">
        <v>5.7729169168464489</v>
      </c>
      <c r="I4435" s="216">
        <v>6.3671704342510793</v>
      </c>
      <c r="J4435" s="194">
        <f t="shared" si="346"/>
        <v>6.0700436755487637</v>
      </c>
      <c r="K4435" s="219">
        <f>InpC!$F$55*100</f>
        <v>0.15</v>
      </c>
      <c r="L4435" s="219">
        <f>InpC!$F$64*100</f>
        <v>0</v>
      </c>
      <c r="M4435" s="194">
        <f t="shared" si="347"/>
        <v>5.9200436755487633</v>
      </c>
      <c r="N4435" s="194">
        <f t="shared" si="348"/>
        <v>5.9200436755487633</v>
      </c>
    </row>
    <row r="4436" spans="5:14" x14ac:dyDescent="0.25">
      <c r="E4436" s="220">
        <f t="shared" si="349"/>
        <v>48575</v>
      </c>
      <c r="F4436" s="219">
        <f xml:space="preserve"> InpC!$F$28</f>
        <v>4</v>
      </c>
      <c r="G4436" s="217">
        <f t="shared" si="345"/>
        <v>2033</v>
      </c>
      <c r="H4436" s="216">
        <v>5.7729169168464489</v>
      </c>
      <c r="I4436" s="216">
        <v>6.3671704342510793</v>
      </c>
      <c r="J4436" s="194">
        <f t="shared" si="346"/>
        <v>6.0700436755487637</v>
      </c>
      <c r="K4436" s="219">
        <f>InpC!$F$55*100</f>
        <v>0.15</v>
      </c>
      <c r="L4436" s="219">
        <f>InpC!$F$64*100</f>
        <v>0</v>
      </c>
      <c r="M4436" s="194">
        <f t="shared" si="347"/>
        <v>5.9200436755487633</v>
      </c>
      <c r="N4436" s="194">
        <f t="shared" si="348"/>
        <v>5.9200436755487633</v>
      </c>
    </row>
    <row r="4437" spans="5:14" x14ac:dyDescent="0.25">
      <c r="E4437" s="220">
        <f t="shared" si="349"/>
        <v>48576</v>
      </c>
      <c r="F4437" s="219">
        <f xml:space="preserve"> InpC!$F$28</f>
        <v>4</v>
      </c>
      <c r="G4437" s="217">
        <f t="shared" si="345"/>
        <v>2033</v>
      </c>
      <c r="H4437" s="216">
        <v>5.7729169168464489</v>
      </c>
      <c r="I4437" s="216">
        <v>6.3671704342510793</v>
      </c>
      <c r="J4437" s="194">
        <f t="shared" si="346"/>
        <v>6.0700436755487637</v>
      </c>
      <c r="K4437" s="219">
        <f>InpC!$F$55*100</f>
        <v>0.15</v>
      </c>
      <c r="L4437" s="219">
        <f>InpC!$F$64*100</f>
        <v>0</v>
      </c>
      <c r="M4437" s="194">
        <f t="shared" si="347"/>
        <v>5.9200436755487633</v>
      </c>
      <c r="N4437" s="194">
        <f t="shared" si="348"/>
        <v>5.9200436755487633</v>
      </c>
    </row>
    <row r="4438" spans="5:14" x14ac:dyDescent="0.25">
      <c r="E4438" s="220">
        <f t="shared" si="349"/>
        <v>48577</v>
      </c>
      <c r="F4438" s="219">
        <f xml:space="preserve"> InpC!$F$28</f>
        <v>4</v>
      </c>
      <c r="G4438" s="217">
        <f t="shared" si="345"/>
        <v>2033</v>
      </c>
      <c r="H4438" s="216">
        <v>5.7729169168464489</v>
      </c>
      <c r="I4438" s="216">
        <v>6.3671704342510793</v>
      </c>
      <c r="J4438" s="194">
        <f t="shared" si="346"/>
        <v>6.0700436755487637</v>
      </c>
      <c r="K4438" s="219">
        <f>InpC!$F$55*100</f>
        <v>0.15</v>
      </c>
      <c r="L4438" s="219">
        <f>InpC!$F$64*100</f>
        <v>0</v>
      </c>
      <c r="M4438" s="194">
        <f t="shared" si="347"/>
        <v>5.9200436755487633</v>
      </c>
      <c r="N4438" s="194">
        <f t="shared" si="348"/>
        <v>5.9200436755487633</v>
      </c>
    </row>
    <row r="4439" spans="5:14" x14ac:dyDescent="0.25">
      <c r="E4439" s="220">
        <f t="shared" si="349"/>
        <v>48578</v>
      </c>
      <c r="F4439" s="219">
        <f xml:space="preserve"> InpC!$F$28</f>
        <v>4</v>
      </c>
      <c r="G4439" s="217">
        <f t="shared" si="345"/>
        <v>2033</v>
      </c>
      <c r="H4439" s="216">
        <v>5.7729169168464489</v>
      </c>
      <c r="I4439" s="216">
        <v>6.3671704342510793</v>
      </c>
      <c r="J4439" s="194">
        <f t="shared" si="346"/>
        <v>6.0700436755487637</v>
      </c>
      <c r="K4439" s="219">
        <f>InpC!$F$55*100</f>
        <v>0.15</v>
      </c>
      <c r="L4439" s="219">
        <f>InpC!$F$64*100</f>
        <v>0</v>
      </c>
      <c r="M4439" s="194">
        <f t="shared" si="347"/>
        <v>5.9200436755487633</v>
      </c>
      <c r="N4439" s="194">
        <f t="shared" si="348"/>
        <v>5.9200436755487633</v>
      </c>
    </row>
    <row r="4440" spans="5:14" x14ac:dyDescent="0.25">
      <c r="E4440" s="220">
        <f t="shared" si="349"/>
        <v>48579</v>
      </c>
      <c r="F4440" s="219">
        <f xml:space="preserve"> InpC!$F$28</f>
        <v>4</v>
      </c>
      <c r="G4440" s="217">
        <f t="shared" si="345"/>
        <v>2033</v>
      </c>
      <c r="H4440" s="216">
        <v>5.7729169168464489</v>
      </c>
      <c r="I4440" s="216">
        <v>6.3671704342510793</v>
      </c>
      <c r="J4440" s="194">
        <f t="shared" si="346"/>
        <v>6.0700436755487637</v>
      </c>
      <c r="K4440" s="219">
        <f>InpC!$F$55*100</f>
        <v>0.15</v>
      </c>
      <c r="L4440" s="219">
        <f>InpC!$F$64*100</f>
        <v>0</v>
      </c>
      <c r="M4440" s="194">
        <f t="shared" si="347"/>
        <v>5.9200436755487633</v>
      </c>
      <c r="N4440" s="194">
        <f t="shared" si="348"/>
        <v>5.9200436755487633</v>
      </c>
    </row>
    <row r="4441" spans="5:14" x14ac:dyDescent="0.25">
      <c r="E4441" s="220">
        <f t="shared" si="349"/>
        <v>48582</v>
      </c>
      <c r="F4441" s="219">
        <f xml:space="preserve"> InpC!$F$28</f>
        <v>4</v>
      </c>
      <c r="G4441" s="217">
        <f t="shared" si="345"/>
        <v>2033</v>
      </c>
      <c r="H4441" s="216">
        <v>5.7729169168464489</v>
      </c>
      <c r="I4441" s="216">
        <v>6.3671704342510793</v>
      </c>
      <c r="J4441" s="194">
        <f t="shared" si="346"/>
        <v>6.0700436755487637</v>
      </c>
      <c r="K4441" s="219">
        <f>InpC!$F$55*100</f>
        <v>0.15</v>
      </c>
      <c r="L4441" s="219">
        <f>InpC!$F$64*100</f>
        <v>0</v>
      </c>
      <c r="M4441" s="194">
        <f t="shared" si="347"/>
        <v>5.9200436755487633</v>
      </c>
      <c r="N4441" s="194">
        <f t="shared" si="348"/>
        <v>5.9200436755487633</v>
      </c>
    </row>
    <row r="4442" spans="5:14" x14ac:dyDescent="0.25">
      <c r="E4442" s="220">
        <f t="shared" si="349"/>
        <v>48583</v>
      </c>
      <c r="F4442" s="219">
        <f xml:space="preserve"> InpC!$F$28</f>
        <v>4</v>
      </c>
      <c r="G4442" s="217">
        <f t="shared" si="345"/>
        <v>2033</v>
      </c>
      <c r="H4442" s="216">
        <v>5.7729169168464489</v>
      </c>
      <c r="I4442" s="216">
        <v>6.3671704342510793</v>
      </c>
      <c r="J4442" s="194">
        <f t="shared" si="346"/>
        <v>6.0700436755487637</v>
      </c>
      <c r="K4442" s="219">
        <f>InpC!$F$55*100</f>
        <v>0.15</v>
      </c>
      <c r="L4442" s="219">
        <f>InpC!$F$64*100</f>
        <v>0</v>
      </c>
      <c r="M4442" s="194">
        <f t="shared" si="347"/>
        <v>5.9200436755487633</v>
      </c>
      <c r="N4442" s="194">
        <f t="shared" si="348"/>
        <v>5.9200436755487633</v>
      </c>
    </row>
    <row r="4443" spans="5:14" x14ac:dyDescent="0.25">
      <c r="E4443" s="220">
        <f t="shared" si="349"/>
        <v>48584</v>
      </c>
      <c r="F4443" s="219">
        <f xml:space="preserve"> InpC!$F$28</f>
        <v>4</v>
      </c>
      <c r="G4443" s="217">
        <f t="shared" si="345"/>
        <v>2033</v>
      </c>
      <c r="H4443" s="216">
        <v>5.7729169168464489</v>
      </c>
      <c r="I4443" s="216">
        <v>6.3671704342510793</v>
      </c>
      <c r="J4443" s="194">
        <f t="shared" si="346"/>
        <v>6.0700436755487637</v>
      </c>
      <c r="K4443" s="219">
        <f>InpC!$F$55*100</f>
        <v>0.15</v>
      </c>
      <c r="L4443" s="219">
        <f>InpC!$F$64*100</f>
        <v>0</v>
      </c>
      <c r="M4443" s="194">
        <f t="shared" si="347"/>
        <v>5.9200436755487633</v>
      </c>
      <c r="N4443" s="194">
        <f t="shared" si="348"/>
        <v>5.9200436755487633</v>
      </c>
    </row>
    <row r="4444" spans="5:14" x14ac:dyDescent="0.25">
      <c r="E4444" s="220">
        <f t="shared" si="349"/>
        <v>48585</v>
      </c>
      <c r="F4444" s="219">
        <f xml:space="preserve"> InpC!$F$28</f>
        <v>4</v>
      </c>
      <c r="G4444" s="217">
        <f t="shared" si="345"/>
        <v>2033</v>
      </c>
      <c r="H4444" s="216">
        <v>5.7729169168464489</v>
      </c>
      <c r="I4444" s="216">
        <v>6.3671704342510793</v>
      </c>
      <c r="J4444" s="194">
        <f t="shared" si="346"/>
        <v>6.0700436755487637</v>
      </c>
      <c r="K4444" s="219">
        <f>InpC!$F$55*100</f>
        <v>0.15</v>
      </c>
      <c r="L4444" s="219">
        <f>InpC!$F$64*100</f>
        <v>0</v>
      </c>
      <c r="M4444" s="194">
        <f t="shared" si="347"/>
        <v>5.9200436755487633</v>
      </c>
      <c r="N4444" s="194">
        <f t="shared" si="348"/>
        <v>5.9200436755487633</v>
      </c>
    </row>
    <row r="4445" spans="5:14" x14ac:dyDescent="0.25">
      <c r="E4445" s="220">
        <f t="shared" si="349"/>
        <v>48586</v>
      </c>
      <c r="F4445" s="219">
        <f xml:space="preserve"> InpC!$F$28</f>
        <v>4</v>
      </c>
      <c r="G4445" s="217">
        <f t="shared" si="345"/>
        <v>2033</v>
      </c>
      <c r="H4445" s="216">
        <v>5.7729169168464489</v>
      </c>
      <c r="I4445" s="216">
        <v>6.3671704342510793</v>
      </c>
      <c r="J4445" s="194">
        <f t="shared" si="346"/>
        <v>6.0700436755487637</v>
      </c>
      <c r="K4445" s="219">
        <f>InpC!$F$55*100</f>
        <v>0.15</v>
      </c>
      <c r="L4445" s="219">
        <f>InpC!$F$64*100</f>
        <v>0</v>
      </c>
      <c r="M4445" s="194">
        <f t="shared" si="347"/>
        <v>5.9200436755487633</v>
      </c>
      <c r="N4445" s="194">
        <f t="shared" si="348"/>
        <v>5.9200436755487633</v>
      </c>
    </row>
    <row r="4446" spans="5:14" x14ac:dyDescent="0.25">
      <c r="E4446" s="220">
        <f t="shared" si="349"/>
        <v>48589</v>
      </c>
      <c r="F4446" s="219">
        <f xml:space="preserve"> InpC!$F$28</f>
        <v>4</v>
      </c>
      <c r="G4446" s="217">
        <f t="shared" si="345"/>
        <v>2033</v>
      </c>
      <c r="H4446" s="216">
        <v>5.7729169168464489</v>
      </c>
      <c r="I4446" s="216">
        <v>6.3671704342510793</v>
      </c>
      <c r="J4446" s="194">
        <f t="shared" si="346"/>
        <v>6.0700436755487637</v>
      </c>
      <c r="K4446" s="219">
        <f>InpC!$F$55*100</f>
        <v>0.15</v>
      </c>
      <c r="L4446" s="219">
        <f>InpC!$F$64*100</f>
        <v>0</v>
      </c>
      <c r="M4446" s="194">
        <f t="shared" si="347"/>
        <v>5.9200436755487633</v>
      </c>
      <c r="N4446" s="194">
        <f t="shared" si="348"/>
        <v>5.9200436755487633</v>
      </c>
    </row>
    <row r="4447" spans="5:14" x14ac:dyDescent="0.25">
      <c r="E4447" s="220">
        <f t="shared" si="349"/>
        <v>48590</v>
      </c>
      <c r="F4447" s="219">
        <f xml:space="preserve"> InpC!$F$28</f>
        <v>4</v>
      </c>
      <c r="G4447" s="217">
        <f t="shared" si="345"/>
        <v>2033</v>
      </c>
      <c r="H4447" s="216">
        <v>5.7729169168464489</v>
      </c>
      <c r="I4447" s="216">
        <v>6.3671704342510793</v>
      </c>
      <c r="J4447" s="194">
        <f t="shared" si="346"/>
        <v>6.0700436755487637</v>
      </c>
      <c r="K4447" s="219">
        <f>InpC!$F$55*100</f>
        <v>0.15</v>
      </c>
      <c r="L4447" s="219">
        <f>InpC!$F$64*100</f>
        <v>0</v>
      </c>
      <c r="M4447" s="194">
        <f t="shared" si="347"/>
        <v>5.9200436755487633</v>
      </c>
      <c r="N4447" s="194">
        <f t="shared" si="348"/>
        <v>5.9200436755487633</v>
      </c>
    </row>
    <row r="4448" spans="5:14" x14ac:dyDescent="0.25">
      <c r="E4448" s="220">
        <f t="shared" si="349"/>
        <v>48591</v>
      </c>
      <c r="F4448" s="219">
        <f xml:space="preserve"> InpC!$F$28</f>
        <v>4</v>
      </c>
      <c r="G4448" s="217">
        <f t="shared" si="345"/>
        <v>2033</v>
      </c>
      <c r="H4448" s="216">
        <v>5.7729169168464489</v>
      </c>
      <c r="I4448" s="216">
        <v>6.3671704342510793</v>
      </c>
      <c r="J4448" s="194">
        <f t="shared" si="346"/>
        <v>6.0700436755487637</v>
      </c>
      <c r="K4448" s="219">
        <f>InpC!$F$55*100</f>
        <v>0.15</v>
      </c>
      <c r="L4448" s="219">
        <f>InpC!$F$64*100</f>
        <v>0</v>
      </c>
      <c r="M4448" s="194">
        <f t="shared" si="347"/>
        <v>5.9200436755487633</v>
      </c>
      <c r="N4448" s="194">
        <f t="shared" si="348"/>
        <v>5.9200436755487633</v>
      </c>
    </row>
    <row r="4449" spans="5:14" x14ac:dyDescent="0.25">
      <c r="E4449" s="220">
        <f t="shared" si="349"/>
        <v>48592</v>
      </c>
      <c r="F4449" s="219">
        <f xml:space="preserve"> InpC!$F$28</f>
        <v>4</v>
      </c>
      <c r="G4449" s="217">
        <f t="shared" si="345"/>
        <v>2033</v>
      </c>
      <c r="H4449" s="216">
        <v>5.7729169168464489</v>
      </c>
      <c r="I4449" s="216">
        <v>6.3671704342510793</v>
      </c>
      <c r="J4449" s="194">
        <f t="shared" si="346"/>
        <v>6.0700436755487637</v>
      </c>
      <c r="K4449" s="219">
        <f>InpC!$F$55*100</f>
        <v>0.15</v>
      </c>
      <c r="L4449" s="219">
        <f>InpC!$F$64*100</f>
        <v>0</v>
      </c>
      <c r="M4449" s="194">
        <f t="shared" si="347"/>
        <v>5.9200436755487633</v>
      </c>
      <c r="N4449" s="194">
        <f t="shared" si="348"/>
        <v>5.9200436755487633</v>
      </c>
    </row>
    <row r="4450" spans="5:14" x14ac:dyDescent="0.25">
      <c r="E4450" s="220">
        <f t="shared" si="349"/>
        <v>48593</v>
      </c>
      <c r="F4450" s="219">
        <f xml:space="preserve"> InpC!$F$28</f>
        <v>4</v>
      </c>
      <c r="G4450" s="217">
        <f t="shared" si="345"/>
        <v>2033</v>
      </c>
      <c r="H4450" s="216">
        <v>5.7729169168464489</v>
      </c>
      <c r="I4450" s="216">
        <v>6.3671704342510793</v>
      </c>
      <c r="J4450" s="194">
        <f t="shared" si="346"/>
        <v>6.0700436755487637</v>
      </c>
      <c r="K4450" s="219">
        <f>InpC!$F$55*100</f>
        <v>0.15</v>
      </c>
      <c r="L4450" s="219">
        <f>InpC!$F$64*100</f>
        <v>0</v>
      </c>
      <c r="M4450" s="194">
        <f t="shared" si="347"/>
        <v>5.9200436755487633</v>
      </c>
      <c r="N4450" s="194">
        <f t="shared" si="348"/>
        <v>5.9200436755487633</v>
      </c>
    </row>
    <row r="4451" spans="5:14" x14ac:dyDescent="0.25">
      <c r="E4451" s="220">
        <f t="shared" si="349"/>
        <v>48596</v>
      </c>
      <c r="F4451" s="219">
        <f xml:space="preserve"> InpC!$F$28</f>
        <v>4</v>
      </c>
      <c r="G4451" s="217">
        <f t="shared" si="345"/>
        <v>2033</v>
      </c>
      <c r="H4451" s="216">
        <v>5.7729169168464489</v>
      </c>
      <c r="I4451" s="216">
        <v>6.3671704342510793</v>
      </c>
      <c r="J4451" s="194">
        <f t="shared" si="346"/>
        <v>6.0700436755487637</v>
      </c>
      <c r="K4451" s="219">
        <f>InpC!$F$55*100</f>
        <v>0.15</v>
      </c>
      <c r="L4451" s="219">
        <f>InpC!$F$64*100</f>
        <v>0</v>
      </c>
      <c r="M4451" s="194">
        <f t="shared" si="347"/>
        <v>5.9200436755487633</v>
      </c>
      <c r="N4451" s="194">
        <f t="shared" si="348"/>
        <v>5.9200436755487633</v>
      </c>
    </row>
    <row r="4452" spans="5:14" x14ac:dyDescent="0.25">
      <c r="E4452" s="220">
        <f t="shared" si="349"/>
        <v>48597</v>
      </c>
      <c r="F4452" s="219">
        <f xml:space="preserve"> InpC!$F$28</f>
        <v>4</v>
      </c>
      <c r="G4452" s="217">
        <f t="shared" si="345"/>
        <v>2033</v>
      </c>
      <c r="H4452" s="216">
        <v>5.7729169168464489</v>
      </c>
      <c r="I4452" s="216">
        <v>6.3671704342510793</v>
      </c>
      <c r="J4452" s="194">
        <f t="shared" si="346"/>
        <v>6.0700436755487637</v>
      </c>
      <c r="K4452" s="219">
        <f>InpC!$F$55*100</f>
        <v>0.15</v>
      </c>
      <c r="L4452" s="219">
        <f>InpC!$F$64*100</f>
        <v>0</v>
      </c>
      <c r="M4452" s="194">
        <f t="shared" si="347"/>
        <v>5.9200436755487633</v>
      </c>
      <c r="N4452" s="194">
        <f t="shared" si="348"/>
        <v>5.9200436755487633</v>
      </c>
    </row>
    <row r="4453" spans="5:14" x14ac:dyDescent="0.25">
      <c r="E4453" s="220">
        <f t="shared" si="349"/>
        <v>48598</v>
      </c>
      <c r="F4453" s="219">
        <f xml:space="preserve"> InpC!$F$28</f>
        <v>4</v>
      </c>
      <c r="G4453" s="217">
        <f t="shared" si="345"/>
        <v>2033</v>
      </c>
      <c r="H4453" s="216">
        <v>5.7729169168464489</v>
      </c>
      <c r="I4453" s="216">
        <v>6.3671704342510793</v>
      </c>
      <c r="J4453" s="194">
        <f t="shared" si="346"/>
        <v>6.0700436755487637</v>
      </c>
      <c r="K4453" s="219">
        <f>InpC!$F$55*100</f>
        <v>0.15</v>
      </c>
      <c r="L4453" s="219">
        <f>InpC!$F$64*100</f>
        <v>0</v>
      </c>
      <c r="M4453" s="194">
        <f t="shared" si="347"/>
        <v>5.9200436755487633</v>
      </c>
      <c r="N4453" s="194">
        <f t="shared" si="348"/>
        <v>5.9200436755487633</v>
      </c>
    </row>
    <row r="4454" spans="5:14" x14ac:dyDescent="0.25">
      <c r="E4454" s="220">
        <f t="shared" si="349"/>
        <v>48599</v>
      </c>
      <c r="F4454" s="219">
        <f xml:space="preserve"> InpC!$F$28</f>
        <v>4</v>
      </c>
      <c r="G4454" s="217">
        <f t="shared" si="345"/>
        <v>2033</v>
      </c>
      <c r="H4454" s="216">
        <v>5.7729169168464489</v>
      </c>
      <c r="I4454" s="216">
        <v>6.3671704342510793</v>
      </c>
      <c r="J4454" s="194">
        <f t="shared" si="346"/>
        <v>6.0700436755487637</v>
      </c>
      <c r="K4454" s="219">
        <f>InpC!$F$55*100</f>
        <v>0.15</v>
      </c>
      <c r="L4454" s="219">
        <f>InpC!$F$64*100</f>
        <v>0</v>
      </c>
      <c r="M4454" s="194">
        <f t="shared" si="347"/>
        <v>5.9200436755487633</v>
      </c>
      <c r="N4454" s="194">
        <f t="shared" si="348"/>
        <v>5.9200436755487633</v>
      </c>
    </row>
    <row r="4455" spans="5:14" x14ac:dyDescent="0.25">
      <c r="E4455" s="220">
        <f t="shared" si="349"/>
        <v>48600</v>
      </c>
      <c r="F4455" s="219">
        <f xml:space="preserve"> InpC!$F$28</f>
        <v>4</v>
      </c>
      <c r="G4455" s="217">
        <f t="shared" si="345"/>
        <v>2033</v>
      </c>
      <c r="H4455" s="216">
        <v>5.7729169168464489</v>
      </c>
      <c r="I4455" s="216">
        <v>6.3671704342510793</v>
      </c>
      <c r="J4455" s="194">
        <f t="shared" si="346"/>
        <v>6.0700436755487637</v>
      </c>
      <c r="K4455" s="219">
        <f>InpC!$F$55*100</f>
        <v>0.15</v>
      </c>
      <c r="L4455" s="219">
        <f>InpC!$F$64*100</f>
        <v>0</v>
      </c>
      <c r="M4455" s="194">
        <f t="shared" si="347"/>
        <v>5.9200436755487633</v>
      </c>
      <c r="N4455" s="194">
        <f t="shared" si="348"/>
        <v>5.9200436755487633</v>
      </c>
    </row>
    <row r="4456" spans="5:14" x14ac:dyDescent="0.25">
      <c r="E4456" s="220">
        <f t="shared" si="349"/>
        <v>48603</v>
      </c>
      <c r="F4456" s="219">
        <f xml:space="preserve"> InpC!$F$28</f>
        <v>4</v>
      </c>
      <c r="G4456" s="217">
        <f t="shared" si="345"/>
        <v>2033</v>
      </c>
      <c r="H4456" s="216">
        <v>5.7729169168464489</v>
      </c>
      <c r="I4456" s="216">
        <v>6.3671704342510793</v>
      </c>
      <c r="J4456" s="194">
        <f t="shared" si="346"/>
        <v>6.0700436755487637</v>
      </c>
      <c r="K4456" s="219">
        <f>InpC!$F$55*100</f>
        <v>0.15</v>
      </c>
      <c r="L4456" s="219">
        <f>InpC!$F$64*100</f>
        <v>0</v>
      </c>
      <c r="M4456" s="194">
        <f t="shared" si="347"/>
        <v>5.9200436755487633</v>
      </c>
      <c r="N4456" s="194">
        <f t="shared" si="348"/>
        <v>5.9200436755487633</v>
      </c>
    </row>
    <row r="4457" spans="5:14" x14ac:dyDescent="0.25">
      <c r="E4457" s="220">
        <f t="shared" si="349"/>
        <v>48604</v>
      </c>
      <c r="F4457" s="219">
        <f xml:space="preserve"> InpC!$F$28</f>
        <v>4</v>
      </c>
      <c r="G4457" s="217">
        <f t="shared" si="345"/>
        <v>2033</v>
      </c>
      <c r="H4457" s="216">
        <v>5.7729169168464489</v>
      </c>
      <c r="I4457" s="216">
        <v>6.3671704342510793</v>
      </c>
      <c r="J4457" s="194">
        <f t="shared" si="346"/>
        <v>6.0700436755487637</v>
      </c>
      <c r="K4457" s="219">
        <f>InpC!$F$55*100</f>
        <v>0.15</v>
      </c>
      <c r="L4457" s="219">
        <f>InpC!$F$64*100</f>
        <v>0</v>
      </c>
      <c r="M4457" s="194">
        <f t="shared" si="347"/>
        <v>5.9200436755487633</v>
      </c>
      <c r="N4457" s="194">
        <f t="shared" si="348"/>
        <v>5.9200436755487633</v>
      </c>
    </row>
    <row r="4458" spans="5:14" x14ac:dyDescent="0.25">
      <c r="E4458" s="220">
        <f t="shared" si="349"/>
        <v>48605</v>
      </c>
      <c r="F4458" s="219">
        <f xml:space="preserve"> InpC!$F$28</f>
        <v>4</v>
      </c>
      <c r="G4458" s="217">
        <f t="shared" si="345"/>
        <v>2033</v>
      </c>
      <c r="H4458" s="216">
        <v>5.7729169168464489</v>
      </c>
      <c r="I4458" s="216">
        <v>6.3671704342510793</v>
      </c>
      <c r="J4458" s="194">
        <f t="shared" si="346"/>
        <v>6.0700436755487637</v>
      </c>
      <c r="K4458" s="219">
        <f>InpC!$F$55*100</f>
        <v>0.15</v>
      </c>
      <c r="L4458" s="219">
        <f>InpC!$F$64*100</f>
        <v>0</v>
      </c>
      <c r="M4458" s="194">
        <f t="shared" si="347"/>
        <v>5.9200436755487633</v>
      </c>
      <c r="N4458" s="194">
        <f t="shared" si="348"/>
        <v>5.9200436755487633</v>
      </c>
    </row>
    <row r="4459" spans="5:14" x14ac:dyDescent="0.25">
      <c r="E4459" s="220">
        <f t="shared" si="349"/>
        <v>48606</v>
      </c>
      <c r="F4459" s="219">
        <f xml:space="preserve"> InpC!$F$28</f>
        <v>4</v>
      </c>
      <c r="G4459" s="217">
        <f t="shared" si="345"/>
        <v>2033</v>
      </c>
      <c r="H4459" s="216">
        <v>5.7729169168464489</v>
      </c>
      <c r="I4459" s="216">
        <v>6.3671704342510793</v>
      </c>
      <c r="J4459" s="194">
        <f t="shared" si="346"/>
        <v>6.0700436755487637</v>
      </c>
      <c r="K4459" s="219">
        <f>InpC!$F$55*100</f>
        <v>0.15</v>
      </c>
      <c r="L4459" s="219">
        <f>InpC!$F$64*100</f>
        <v>0</v>
      </c>
      <c r="M4459" s="194">
        <f t="shared" si="347"/>
        <v>5.9200436755487633</v>
      </c>
      <c r="N4459" s="194">
        <f t="shared" si="348"/>
        <v>5.9200436755487633</v>
      </c>
    </row>
    <row r="4460" spans="5:14" x14ac:dyDescent="0.25">
      <c r="E4460" s="220">
        <f t="shared" si="349"/>
        <v>48607</v>
      </c>
      <c r="F4460" s="219">
        <f xml:space="preserve"> InpC!$F$28</f>
        <v>4</v>
      </c>
      <c r="G4460" s="217">
        <f t="shared" si="345"/>
        <v>2033</v>
      </c>
      <c r="H4460" s="216">
        <v>5.7729169168464489</v>
      </c>
      <c r="I4460" s="216">
        <v>6.3671704342510793</v>
      </c>
      <c r="J4460" s="194">
        <f t="shared" si="346"/>
        <v>6.0700436755487637</v>
      </c>
      <c r="K4460" s="219">
        <f>InpC!$F$55*100</f>
        <v>0.15</v>
      </c>
      <c r="L4460" s="219">
        <f>InpC!$F$64*100</f>
        <v>0</v>
      </c>
      <c r="M4460" s="194">
        <f t="shared" si="347"/>
        <v>5.9200436755487633</v>
      </c>
      <c r="N4460" s="194">
        <f t="shared" si="348"/>
        <v>5.9200436755487633</v>
      </c>
    </row>
    <row r="4461" spans="5:14" x14ac:dyDescent="0.25">
      <c r="E4461" s="220">
        <f t="shared" si="349"/>
        <v>48610</v>
      </c>
      <c r="F4461" s="219">
        <f xml:space="preserve"> InpC!$F$28</f>
        <v>4</v>
      </c>
      <c r="G4461" s="217">
        <f t="shared" si="345"/>
        <v>2033</v>
      </c>
      <c r="H4461" s="216">
        <v>5.7729169168464489</v>
      </c>
      <c r="I4461" s="216">
        <v>6.3671704342510793</v>
      </c>
      <c r="J4461" s="194">
        <f t="shared" si="346"/>
        <v>6.0700436755487637</v>
      </c>
      <c r="K4461" s="219">
        <f>InpC!$F$55*100</f>
        <v>0.15</v>
      </c>
      <c r="L4461" s="219">
        <f>InpC!$F$64*100</f>
        <v>0</v>
      </c>
      <c r="M4461" s="194">
        <f t="shared" si="347"/>
        <v>5.9200436755487633</v>
      </c>
      <c r="N4461" s="194">
        <f t="shared" si="348"/>
        <v>5.9200436755487633</v>
      </c>
    </row>
    <row r="4462" spans="5:14" x14ac:dyDescent="0.25">
      <c r="E4462" s="220">
        <f t="shared" si="349"/>
        <v>48611</v>
      </c>
      <c r="F4462" s="219">
        <f xml:space="preserve"> InpC!$F$28</f>
        <v>4</v>
      </c>
      <c r="G4462" s="217">
        <f t="shared" si="345"/>
        <v>2033</v>
      </c>
      <c r="H4462" s="216">
        <v>5.7729169168464489</v>
      </c>
      <c r="I4462" s="216">
        <v>6.3671704342510793</v>
      </c>
      <c r="J4462" s="194">
        <f t="shared" si="346"/>
        <v>6.0700436755487637</v>
      </c>
      <c r="K4462" s="219">
        <f>InpC!$F$55*100</f>
        <v>0.15</v>
      </c>
      <c r="L4462" s="219">
        <f>InpC!$F$64*100</f>
        <v>0</v>
      </c>
      <c r="M4462" s="194">
        <f t="shared" si="347"/>
        <v>5.9200436755487633</v>
      </c>
      <c r="N4462" s="194">
        <f t="shared" si="348"/>
        <v>5.9200436755487633</v>
      </c>
    </row>
    <row r="4463" spans="5:14" x14ac:dyDescent="0.25">
      <c r="E4463" s="220">
        <f t="shared" si="349"/>
        <v>48612</v>
      </c>
      <c r="F4463" s="219">
        <f xml:space="preserve"> InpC!$F$28</f>
        <v>4</v>
      </c>
      <c r="G4463" s="217">
        <f t="shared" si="345"/>
        <v>2033</v>
      </c>
      <c r="H4463" s="216">
        <v>5.7729169168464489</v>
      </c>
      <c r="I4463" s="216">
        <v>6.3671704342510793</v>
      </c>
      <c r="J4463" s="194">
        <f t="shared" si="346"/>
        <v>6.0700436755487637</v>
      </c>
      <c r="K4463" s="219">
        <f>InpC!$F$55*100</f>
        <v>0.15</v>
      </c>
      <c r="L4463" s="219">
        <f>InpC!$F$64*100</f>
        <v>0</v>
      </c>
      <c r="M4463" s="194">
        <f t="shared" si="347"/>
        <v>5.9200436755487633</v>
      </c>
      <c r="N4463" s="194">
        <f t="shared" si="348"/>
        <v>5.9200436755487633</v>
      </c>
    </row>
    <row r="4464" spans="5:14" x14ac:dyDescent="0.25">
      <c r="E4464" s="220">
        <f t="shared" si="349"/>
        <v>48613</v>
      </c>
      <c r="F4464" s="219">
        <f xml:space="preserve"> InpC!$F$28</f>
        <v>4</v>
      </c>
      <c r="G4464" s="217">
        <f t="shared" si="345"/>
        <v>2033</v>
      </c>
      <c r="H4464" s="216">
        <v>5.7729169168464489</v>
      </c>
      <c r="I4464" s="216">
        <v>6.3671704342510793</v>
      </c>
      <c r="J4464" s="194">
        <f t="shared" si="346"/>
        <v>6.0700436755487637</v>
      </c>
      <c r="K4464" s="219">
        <f>InpC!$F$55*100</f>
        <v>0.15</v>
      </c>
      <c r="L4464" s="219">
        <f>InpC!$F$64*100</f>
        <v>0</v>
      </c>
      <c r="M4464" s="194">
        <f t="shared" si="347"/>
        <v>5.9200436755487633</v>
      </c>
      <c r="N4464" s="194">
        <f t="shared" si="348"/>
        <v>5.9200436755487633</v>
      </c>
    </row>
    <row r="4465" spans="5:14" x14ac:dyDescent="0.25">
      <c r="E4465" s="220">
        <f t="shared" si="349"/>
        <v>48614</v>
      </c>
      <c r="F4465" s="219">
        <f xml:space="preserve"> InpC!$F$28</f>
        <v>4</v>
      </c>
      <c r="G4465" s="217">
        <f t="shared" si="345"/>
        <v>2033</v>
      </c>
      <c r="H4465" s="216">
        <v>5.7729169168464489</v>
      </c>
      <c r="I4465" s="216">
        <v>6.3671704342510793</v>
      </c>
      <c r="J4465" s="194">
        <f t="shared" si="346"/>
        <v>6.0700436755487637</v>
      </c>
      <c r="K4465" s="219">
        <f>InpC!$F$55*100</f>
        <v>0.15</v>
      </c>
      <c r="L4465" s="219">
        <f>InpC!$F$64*100</f>
        <v>0</v>
      </c>
      <c r="M4465" s="194">
        <f t="shared" si="347"/>
        <v>5.9200436755487633</v>
      </c>
      <c r="N4465" s="194">
        <f t="shared" si="348"/>
        <v>5.9200436755487633</v>
      </c>
    </row>
    <row r="4466" spans="5:14" x14ac:dyDescent="0.25">
      <c r="E4466" s="220">
        <f t="shared" si="349"/>
        <v>48617</v>
      </c>
      <c r="F4466" s="219">
        <f xml:space="preserve"> InpC!$F$28</f>
        <v>4</v>
      </c>
      <c r="G4466" s="217">
        <f t="shared" si="345"/>
        <v>2033</v>
      </c>
      <c r="H4466" s="216">
        <v>5.7729169168464489</v>
      </c>
      <c r="I4466" s="216">
        <v>6.3671704342510793</v>
      </c>
      <c r="J4466" s="194">
        <f t="shared" si="346"/>
        <v>6.0700436755487637</v>
      </c>
      <c r="K4466" s="219">
        <f>InpC!$F$55*100</f>
        <v>0.15</v>
      </c>
      <c r="L4466" s="219">
        <f>InpC!$F$64*100</f>
        <v>0</v>
      </c>
      <c r="M4466" s="194">
        <f t="shared" si="347"/>
        <v>5.9200436755487633</v>
      </c>
      <c r="N4466" s="194">
        <f t="shared" si="348"/>
        <v>5.9200436755487633</v>
      </c>
    </row>
    <row r="4467" spans="5:14" x14ac:dyDescent="0.25">
      <c r="E4467" s="220">
        <f t="shared" si="349"/>
        <v>48618</v>
      </c>
      <c r="F4467" s="219">
        <f xml:space="preserve"> InpC!$F$28</f>
        <v>4</v>
      </c>
      <c r="G4467" s="217">
        <f t="shared" si="345"/>
        <v>2033</v>
      </c>
      <c r="H4467" s="216">
        <v>5.7729169168464489</v>
      </c>
      <c r="I4467" s="216">
        <v>6.3671704342510793</v>
      </c>
      <c r="J4467" s="194">
        <f t="shared" si="346"/>
        <v>6.0700436755487637</v>
      </c>
      <c r="K4467" s="219">
        <f>InpC!$F$55*100</f>
        <v>0.15</v>
      </c>
      <c r="L4467" s="219">
        <f>InpC!$F$64*100</f>
        <v>0</v>
      </c>
      <c r="M4467" s="194">
        <f t="shared" si="347"/>
        <v>5.9200436755487633</v>
      </c>
      <c r="N4467" s="194">
        <f t="shared" si="348"/>
        <v>5.9200436755487633</v>
      </c>
    </row>
    <row r="4468" spans="5:14" x14ac:dyDescent="0.25">
      <c r="E4468" s="220">
        <f t="shared" si="349"/>
        <v>48619</v>
      </c>
      <c r="F4468" s="219">
        <f xml:space="preserve"> InpC!$F$28</f>
        <v>4</v>
      </c>
      <c r="G4468" s="217">
        <f t="shared" si="345"/>
        <v>2033</v>
      </c>
      <c r="H4468" s="216">
        <v>5.7729169168464489</v>
      </c>
      <c r="I4468" s="216">
        <v>6.3671704342510793</v>
      </c>
      <c r="J4468" s="194">
        <f t="shared" si="346"/>
        <v>6.0700436755487637</v>
      </c>
      <c r="K4468" s="219">
        <f>InpC!$F$55*100</f>
        <v>0.15</v>
      </c>
      <c r="L4468" s="219">
        <f>InpC!$F$64*100</f>
        <v>0</v>
      </c>
      <c r="M4468" s="194">
        <f t="shared" si="347"/>
        <v>5.9200436755487633</v>
      </c>
      <c r="N4468" s="194">
        <f t="shared" si="348"/>
        <v>5.9200436755487633</v>
      </c>
    </row>
    <row r="4469" spans="5:14" x14ac:dyDescent="0.25">
      <c r="E4469" s="220">
        <f t="shared" si="349"/>
        <v>48620</v>
      </c>
      <c r="F4469" s="219">
        <f xml:space="preserve"> InpC!$F$28</f>
        <v>4</v>
      </c>
      <c r="G4469" s="217">
        <f t="shared" si="345"/>
        <v>2033</v>
      </c>
      <c r="H4469" s="216">
        <v>5.7729169168464489</v>
      </c>
      <c r="I4469" s="216">
        <v>6.3671704342510793</v>
      </c>
      <c r="J4469" s="194">
        <f t="shared" si="346"/>
        <v>6.0700436755487637</v>
      </c>
      <c r="K4469" s="219">
        <f>InpC!$F$55*100</f>
        <v>0.15</v>
      </c>
      <c r="L4469" s="219">
        <f>InpC!$F$64*100</f>
        <v>0</v>
      </c>
      <c r="M4469" s="194">
        <f t="shared" si="347"/>
        <v>5.9200436755487633</v>
      </c>
      <c r="N4469" s="194">
        <f t="shared" si="348"/>
        <v>5.9200436755487633</v>
      </c>
    </row>
    <row r="4470" spans="5:14" x14ac:dyDescent="0.25">
      <c r="E4470" s="220">
        <f t="shared" si="349"/>
        <v>48621</v>
      </c>
      <c r="F4470" s="219">
        <f xml:space="preserve"> InpC!$F$28</f>
        <v>4</v>
      </c>
      <c r="G4470" s="217">
        <f t="shared" si="345"/>
        <v>2033</v>
      </c>
      <c r="H4470" s="216">
        <v>5.7729169168464489</v>
      </c>
      <c r="I4470" s="216">
        <v>6.3671704342510793</v>
      </c>
      <c r="J4470" s="194">
        <f t="shared" si="346"/>
        <v>6.0700436755487637</v>
      </c>
      <c r="K4470" s="219">
        <f>InpC!$F$55*100</f>
        <v>0.15</v>
      </c>
      <c r="L4470" s="219">
        <f>InpC!$F$64*100</f>
        <v>0</v>
      </c>
      <c r="M4470" s="194">
        <f t="shared" si="347"/>
        <v>5.9200436755487633</v>
      </c>
      <c r="N4470" s="194">
        <f t="shared" si="348"/>
        <v>5.9200436755487633</v>
      </c>
    </row>
    <row r="4471" spans="5:14" x14ac:dyDescent="0.25">
      <c r="E4471" s="220">
        <f t="shared" si="349"/>
        <v>48624</v>
      </c>
      <c r="F4471" s="219">
        <f xml:space="preserve"> InpC!$F$28</f>
        <v>4</v>
      </c>
      <c r="G4471" s="217">
        <f t="shared" si="345"/>
        <v>2033</v>
      </c>
      <c r="H4471" s="216">
        <v>5.7729169168464489</v>
      </c>
      <c r="I4471" s="216">
        <v>6.3671704342510793</v>
      </c>
      <c r="J4471" s="194">
        <f t="shared" si="346"/>
        <v>6.0700436755487637</v>
      </c>
      <c r="K4471" s="219">
        <f>InpC!$F$55*100</f>
        <v>0.15</v>
      </c>
      <c r="L4471" s="219">
        <f>InpC!$F$64*100</f>
        <v>0</v>
      </c>
      <c r="M4471" s="194">
        <f t="shared" si="347"/>
        <v>5.9200436755487633</v>
      </c>
      <c r="N4471" s="194">
        <f t="shared" si="348"/>
        <v>5.9200436755487633</v>
      </c>
    </row>
    <row r="4472" spans="5:14" x14ac:dyDescent="0.25">
      <c r="E4472" s="220">
        <f t="shared" si="349"/>
        <v>48625</v>
      </c>
      <c r="F4472" s="219">
        <f xml:space="preserve"> InpC!$F$28</f>
        <v>4</v>
      </c>
      <c r="G4472" s="217">
        <f t="shared" si="345"/>
        <v>2033</v>
      </c>
      <c r="H4472" s="216">
        <v>5.7729169168464489</v>
      </c>
      <c r="I4472" s="216">
        <v>6.3671704342510793</v>
      </c>
      <c r="J4472" s="194">
        <f t="shared" si="346"/>
        <v>6.0700436755487637</v>
      </c>
      <c r="K4472" s="219">
        <f>InpC!$F$55*100</f>
        <v>0.15</v>
      </c>
      <c r="L4472" s="219">
        <f>InpC!$F$64*100</f>
        <v>0</v>
      </c>
      <c r="M4472" s="194">
        <f t="shared" si="347"/>
        <v>5.9200436755487633</v>
      </c>
      <c r="N4472" s="194">
        <f t="shared" si="348"/>
        <v>5.9200436755487633</v>
      </c>
    </row>
    <row r="4473" spans="5:14" x14ac:dyDescent="0.25">
      <c r="E4473" s="220">
        <f t="shared" si="349"/>
        <v>48626</v>
      </c>
      <c r="F4473" s="219">
        <f xml:space="preserve"> InpC!$F$28</f>
        <v>4</v>
      </c>
      <c r="G4473" s="217">
        <f t="shared" si="345"/>
        <v>2033</v>
      </c>
      <c r="H4473" s="216">
        <v>5.7729169168464489</v>
      </c>
      <c r="I4473" s="216">
        <v>6.3671704342510793</v>
      </c>
      <c r="J4473" s="194">
        <f t="shared" si="346"/>
        <v>6.0700436755487637</v>
      </c>
      <c r="K4473" s="219">
        <f>InpC!$F$55*100</f>
        <v>0.15</v>
      </c>
      <c r="L4473" s="219">
        <f>InpC!$F$64*100</f>
        <v>0</v>
      </c>
      <c r="M4473" s="194">
        <f t="shared" si="347"/>
        <v>5.9200436755487633</v>
      </c>
      <c r="N4473" s="194">
        <f t="shared" si="348"/>
        <v>5.9200436755487633</v>
      </c>
    </row>
    <row r="4474" spans="5:14" x14ac:dyDescent="0.25">
      <c r="E4474" s="220">
        <f t="shared" si="349"/>
        <v>48627</v>
      </c>
      <c r="F4474" s="219">
        <f xml:space="preserve"> InpC!$F$28</f>
        <v>4</v>
      </c>
      <c r="G4474" s="217">
        <f t="shared" si="345"/>
        <v>2033</v>
      </c>
      <c r="H4474" s="216">
        <v>5.7729169168464489</v>
      </c>
      <c r="I4474" s="216">
        <v>6.3671704342510793</v>
      </c>
      <c r="J4474" s="194">
        <f t="shared" si="346"/>
        <v>6.0700436755487637</v>
      </c>
      <c r="K4474" s="219">
        <f>InpC!$F$55*100</f>
        <v>0.15</v>
      </c>
      <c r="L4474" s="219">
        <f>InpC!$F$64*100</f>
        <v>0</v>
      </c>
      <c r="M4474" s="194">
        <f t="shared" si="347"/>
        <v>5.9200436755487633</v>
      </c>
      <c r="N4474" s="194">
        <f t="shared" si="348"/>
        <v>5.9200436755487633</v>
      </c>
    </row>
    <row r="4475" spans="5:14" x14ac:dyDescent="0.25">
      <c r="E4475" s="220">
        <f t="shared" si="349"/>
        <v>48628</v>
      </c>
      <c r="F4475" s="219">
        <f xml:space="preserve"> InpC!$F$28</f>
        <v>4</v>
      </c>
      <c r="G4475" s="217">
        <f t="shared" si="345"/>
        <v>2033</v>
      </c>
      <c r="H4475" s="216">
        <v>5.7729169168464489</v>
      </c>
      <c r="I4475" s="216">
        <v>6.3671704342510793</v>
      </c>
      <c r="J4475" s="194">
        <f t="shared" si="346"/>
        <v>6.0700436755487637</v>
      </c>
      <c r="K4475" s="219">
        <f>InpC!$F$55*100</f>
        <v>0.15</v>
      </c>
      <c r="L4475" s="219">
        <f>InpC!$F$64*100</f>
        <v>0</v>
      </c>
      <c r="M4475" s="194">
        <f t="shared" si="347"/>
        <v>5.9200436755487633</v>
      </c>
      <c r="N4475" s="194">
        <f t="shared" si="348"/>
        <v>5.9200436755487633</v>
      </c>
    </row>
    <row r="4476" spans="5:14" x14ac:dyDescent="0.25">
      <c r="E4476" s="220">
        <f t="shared" si="349"/>
        <v>48631</v>
      </c>
      <c r="F4476" s="219">
        <f xml:space="preserve"> InpC!$F$28</f>
        <v>4</v>
      </c>
      <c r="G4476" s="217">
        <f t="shared" si="345"/>
        <v>2033</v>
      </c>
      <c r="H4476" s="216">
        <v>5.7729169168464489</v>
      </c>
      <c r="I4476" s="216">
        <v>6.3671704342510793</v>
      </c>
      <c r="J4476" s="194">
        <f t="shared" si="346"/>
        <v>6.0700436755487637</v>
      </c>
      <c r="K4476" s="219">
        <f>InpC!$F$55*100</f>
        <v>0.15</v>
      </c>
      <c r="L4476" s="219">
        <f>InpC!$F$64*100</f>
        <v>0</v>
      </c>
      <c r="M4476" s="194">
        <f t="shared" si="347"/>
        <v>5.9200436755487633</v>
      </c>
      <c r="N4476" s="194">
        <f t="shared" si="348"/>
        <v>5.9200436755487633</v>
      </c>
    </row>
    <row r="4477" spans="5:14" x14ac:dyDescent="0.25">
      <c r="E4477" s="220">
        <f t="shared" si="349"/>
        <v>48632</v>
      </c>
      <c r="F4477" s="219">
        <f xml:space="preserve"> InpC!$F$28</f>
        <v>4</v>
      </c>
      <c r="G4477" s="217">
        <f t="shared" si="345"/>
        <v>2033</v>
      </c>
      <c r="H4477" s="216">
        <v>5.7729169168464489</v>
      </c>
      <c r="I4477" s="216">
        <v>6.3671704342510793</v>
      </c>
      <c r="J4477" s="194">
        <f t="shared" si="346"/>
        <v>6.0700436755487637</v>
      </c>
      <c r="K4477" s="219">
        <f>InpC!$F$55*100</f>
        <v>0.15</v>
      </c>
      <c r="L4477" s="219">
        <f>InpC!$F$64*100</f>
        <v>0</v>
      </c>
      <c r="M4477" s="194">
        <f t="shared" si="347"/>
        <v>5.9200436755487633</v>
      </c>
      <c r="N4477" s="194">
        <f t="shared" si="348"/>
        <v>5.9200436755487633</v>
      </c>
    </row>
    <row r="4478" spans="5:14" x14ac:dyDescent="0.25">
      <c r="E4478" s="220">
        <f t="shared" si="349"/>
        <v>48633</v>
      </c>
      <c r="F4478" s="219">
        <f xml:space="preserve"> InpC!$F$28</f>
        <v>4</v>
      </c>
      <c r="G4478" s="217">
        <f t="shared" si="345"/>
        <v>2033</v>
      </c>
      <c r="H4478" s="216">
        <v>5.7729169168464489</v>
      </c>
      <c r="I4478" s="216">
        <v>6.3671704342510793</v>
      </c>
      <c r="J4478" s="194">
        <f t="shared" si="346"/>
        <v>6.0700436755487637</v>
      </c>
      <c r="K4478" s="219">
        <f>InpC!$F$55*100</f>
        <v>0.15</v>
      </c>
      <c r="L4478" s="219">
        <f>InpC!$F$64*100</f>
        <v>0</v>
      </c>
      <c r="M4478" s="194">
        <f t="shared" si="347"/>
        <v>5.9200436755487633</v>
      </c>
      <c r="N4478" s="194">
        <f t="shared" si="348"/>
        <v>5.9200436755487633</v>
      </c>
    </row>
    <row r="4479" spans="5:14" x14ac:dyDescent="0.25">
      <c r="E4479" s="220">
        <f t="shared" si="349"/>
        <v>48634</v>
      </c>
      <c r="F4479" s="219">
        <f xml:space="preserve"> InpC!$F$28</f>
        <v>4</v>
      </c>
      <c r="G4479" s="217">
        <f t="shared" si="345"/>
        <v>2033</v>
      </c>
      <c r="H4479" s="216">
        <v>5.7729169168464489</v>
      </c>
      <c r="I4479" s="216">
        <v>6.3671704342510793</v>
      </c>
      <c r="J4479" s="194">
        <f t="shared" si="346"/>
        <v>6.0700436755487637</v>
      </c>
      <c r="K4479" s="219">
        <f>InpC!$F$55*100</f>
        <v>0.15</v>
      </c>
      <c r="L4479" s="219">
        <f>InpC!$F$64*100</f>
        <v>0</v>
      </c>
      <c r="M4479" s="194">
        <f t="shared" si="347"/>
        <v>5.9200436755487633</v>
      </c>
      <c r="N4479" s="194">
        <f t="shared" si="348"/>
        <v>5.9200436755487633</v>
      </c>
    </row>
    <row r="4480" spans="5:14" x14ac:dyDescent="0.25">
      <c r="E4480" s="220">
        <f t="shared" si="349"/>
        <v>48635</v>
      </c>
      <c r="F4480" s="219">
        <f xml:space="preserve"> InpC!$F$28</f>
        <v>4</v>
      </c>
      <c r="G4480" s="217">
        <f t="shared" si="345"/>
        <v>2033</v>
      </c>
      <c r="H4480" s="216">
        <v>5.7729169168464489</v>
      </c>
      <c r="I4480" s="216">
        <v>6.3671704342510793</v>
      </c>
      <c r="J4480" s="194">
        <f t="shared" si="346"/>
        <v>6.0700436755487637</v>
      </c>
      <c r="K4480" s="219">
        <f>InpC!$F$55*100</f>
        <v>0.15</v>
      </c>
      <c r="L4480" s="219">
        <f>InpC!$F$64*100</f>
        <v>0</v>
      </c>
      <c r="M4480" s="194">
        <f t="shared" si="347"/>
        <v>5.9200436755487633</v>
      </c>
      <c r="N4480" s="194">
        <f t="shared" si="348"/>
        <v>5.9200436755487633</v>
      </c>
    </row>
    <row r="4481" spans="5:14" x14ac:dyDescent="0.25">
      <c r="E4481" s="220">
        <f t="shared" si="349"/>
        <v>48638</v>
      </c>
      <c r="F4481" s="219">
        <f xml:space="preserve"> InpC!$F$28</f>
        <v>4</v>
      </c>
      <c r="G4481" s="217">
        <f t="shared" si="345"/>
        <v>2033</v>
      </c>
      <c r="H4481" s="216">
        <v>5.7729169168464489</v>
      </c>
      <c r="I4481" s="216">
        <v>6.3671704342510793</v>
      </c>
      <c r="J4481" s="194">
        <f t="shared" si="346"/>
        <v>6.0700436755487637</v>
      </c>
      <c r="K4481" s="219">
        <f>InpC!$F$55*100</f>
        <v>0.15</v>
      </c>
      <c r="L4481" s="219">
        <f>InpC!$F$64*100</f>
        <v>0</v>
      </c>
      <c r="M4481" s="194">
        <f t="shared" si="347"/>
        <v>5.9200436755487633</v>
      </c>
      <c r="N4481" s="194">
        <f t="shared" si="348"/>
        <v>5.9200436755487633</v>
      </c>
    </row>
    <row r="4482" spans="5:14" x14ac:dyDescent="0.25">
      <c r="E4482" s="220">
        <f t="shared" si="349"/>
        <v>48639</v>
      </c>
      <c r="F4482" s="219">
        <f xml:space="preserve"> InpC!$F$28</f>
        <v>4</v>
      </c>
      <c r="G4482" s="217">
        <f t="shared" si="345"/>
        <v>2033</v>
      </c>
      <c r="H4482" s="216">
        <v>5.7729169168464489</v>
      </c>
      <c r="I4482" s="216">
        <v>6.3671704342510793</v>
      </c>
      <c r="J4482" s="194">
        <f t="shared" si="346"/>
        <v>6.0700436755487637</v>
      </c>
      <c r="K4482" s="219">
        <f>InpC!$F$55*100</f>
        <v>0.15</v>
      </c>
      <c r="L4482" s="219">
        <f>InpC!$F$64*100</f>
        <v>0</v>
      </c>
      <c r="M4482" s="194">
        <f t="shared" si="347"/>
        <v>5.9200436755487633</v>
      </c>
      <c r="N4482" s="194">
        <f t="shared" si="348"/>
        <v>5.9200436755487633</v>
      </c>
    </row>
    <row r="4483" spans="5:14" x14ac:dyDescent="0.25">
      <c r="E4483" s="220">
        <f t="shared" si="349"/>
        <v>48640</v>
      </c>
      <c r="F4483" s="219">
        <f xml:space="preserve"> InpC!$F$28</f>
        <v>4</v>
      </c>
      <c r="G4483" s="217">
        <f t="shared" si="345"/>
        <v>2033</v>
      </c>
      <c r="H4483" s="216">
        <v>5.7729169168464489</v>
      </c>
      <c r="I4483" s="216">
        <v>6.3671704342510793</v>
      </c>
      <c r="J4483" s="194">
        <f t="shared" si="346"/>
        <v>6.0700436755487637</v>
      </c>
      <c r="K4483" s="219">
        <f>InpC!$F$55*100</f>
        <v>0.15</v>
      </c>
      <c r="L4483" s="219">
        <f>InpC!$F$64*100</f>
        <v>0</v>
      </c>
      <c r="M4483" s="194">
        <f t="shared" si="347"/>
        <v>5.9200436755487633</v>
      </c>
      <c r="N4483" s="194">
        <f t="shared" si="348"/>
        <v>5.9200436755487633</v>
      </c>
    </row>
    <row r="4484" spans="5:14" x14ac:dyDescent="0.25">
      <c r="E4484" s="220">
        <f t="shared" si="349"/>
        <v>48641</v>
      </c>
      <c r="F4484" s="219">
        <f xml:space="preserve"> InpC!$F$28</f>
        <v>4</v>
      </c>
      <c r="G4484" s="217">
        <f t="shared" si="345"/>
        <v>2033</v>
      </c>
      <c r="H4484" s="216">
        <v>5.7729169168464489</v>
      </c>
      <c r="I4484" s="216">
        <v>6.3671704342510793</v>
      </c>
      <c r="J4484" s="194">
        <f t="shared" si="346"/>
        <v>6.0700436755487637</v>
      </c>
      <c r="K4484" s="219">
        <f>InpC!$F$55*100</f>
        <v>0.15</v>
      </c>
      <c r="L4484" s="219">
        <f>InpC!$F$64*100</f>
        <v>0</v>
      </c>
      <c r="M4484" s="194">
        <f t="shared" si="347"/>
        <v>5.9200436755487633</v>
      </c>
      <c r="N4484" s="194">
        <f t="shared" si="348"/>
        <v>5.9200436755487633</v>
      </c>
    </row>
    <row r="4485" spans="5:14" x14ac:dyDescent="0.25">
      <c r="E4485" s="220">
        <f t="shared" si="349"/>
        <v>48642</v>
      </c>
      <c r="F4485" s="219">
        <f xml:space="preserve"> InpC!$F$28</f>
        <v>4</v>
      </c>
      <c r="G4485" s="217">
        <f t="shared" si="345"/>
        <v>2033</v>
      </c>
      <c r="H4485" s="216">
        <v>5.7729169168464489</v>
      </c>
      <c r="I4485" s="216">
        <v>6.3671704342510793</v>
      </c>
      <c r="J4485" s="194">
        <f t="shared" si="346"/>
        <v>6.0700436755487637</v>
      </c>
      <c r="K4485" s="219">
        <f>InpC!$F$55*100</f>
        <v>0.15</v>
      </c>
      <c r="L4485" s="219">
        <f>InpC!$F$64*100</f>
        <v>0</v>
      </c>
      <c r="M4485" s="194">
        <f t="shared" si="347"/>
        <v>5.9200436755487633</v>
      </c>
      <c r="N4485" s="194">
        <f t="shared" si="348"/>
        <v>5.9200436755487633</v>
      </c>
    </row>
    <row r="4486" spans="5:14" x14ac:dyDescent="0.25">
      <c r="E4486" s="220">
        <f t="shared" si="349"/>
        <v>48645</v>
      </c>
      <c r="F4486" s="219">
        <f xml:space="preserve"> InpC!$F$28</f>
        <v>4</v>
      </c>
      <c r="G4486" s="217">
        <f t="shared" si="345"/>
        <v>2033</v>
      </c>
      <c r="H4486" s="216">
        <v>5.7729169168464489</v>
      </c>
      <c r="I4486" s="216">
        <v>6.3671704342510793</v>
      </c>
      <c r="J4486" s="194">
        <f t="shared" si="346"/>
        <v>6.0700436755487637</v>
      </c>
      <c r="K4486" s="219">
        <f>InpC!$F$55*100</f>
        <v>0.15</v>
      </c>
      <c r="L4486" s="219">
        <f>InpC!$F$64*100</f>
        <v>0</v>
      </c>
      <c r="M4486" s="194">
        <f t="shared" si="347"/>
        <v>5.9200436755487633</v>
      </c>
      <c r="N4486" s="194">
        <f t="shared" si="348"/>
        <v>5.9200436755487633</v>
      </c>
    </row>
    <row r="4487" spans="5:14" x14ac:dyDescent="0.25">
      <c r="E4487" s="220">
        <f t="shared" si="349"/>
        <v>48646</v>
      </c>
      <c r="F4487" s="219">
        <f xml:space="preserve"> InpC!$F$28</f>
        <v>4</v>
      </c>
      <c r="G4487" s="217">
        <f t="shared" ref="G4487:G4550" si="350">YEAR(E4487) + IF(MONTH(E4487) &gt;= F4487, 1, 0)</f>
        <v>2033</v>
      </c>
      <c r="H4487" s="216">
        <v>5.7729169168464489</v>
      </c>
      <c r="I4487" s="216">
        <v>6.3671704342510793</v>
      </c>
      <c r="J4487" s="194">
        <f t="shared" ref="J4487:J4550" si="351">IFERROR(AVERAGE(H4487:I4487),"")</f>
        <v>6.0700436755487637</v>
      </c>
      <c r="K4487" s="219">
        <f>InpC!$F$55*100</f>
        <v>0.15</v>
      </c>
      <c r="L4487" s="219">
        <f>InpC!$F$64*100</f>
        <v>0</v>
      </c>
      <c r="M4487" s="194">
        <f t="shared" ref="M4487:M4550" si="352" xml:space="preserve"> IFERROR(J4487 - K4487,"")</f>
        <v>5.9200436755487633</v>
      </c>
      <c r="N4487" s="194">
        <f t="shared" ref="N4487:N4550" si="353">IFERROR(J4487-K4487+L4487,"")</f>
        <v>5.9200436755487633</v>
      </c>
    </row>
    <row r="4488" spans="5:14" x14ac:dyDescent="0.25">
      <c r="E4488" s="220">
        <f t="shared" ref="E4488:E4551" si="354">WORKDAY(E4487,1,)</f>
        <v>48647</v>
      </c>
      <c r="F4488" s="219">
        <f xml:space="preserve"> InpC!$F$28</f>
        <v>4</v>
      </c>
      <c r="G4488" s="217">
        <f t="shared" si="350"/>
        <v>2033</v>
      </c>
      <c r="H4488" s="216">
        <v>5.7729169168464489</v>
      </c>
      <c r="I4488" s="216">
        <v>6.3671704342510793</v>
      </c>
      <c r="J4488" s="194">
        <f t="shared" si="351"/>
        <v>6.0700436755487637</v>
      </c>
      <c r="K4488" s="219">
        <f>InpC!$F$55*100</f>
        <v>0.15</v>
      </c>
      <c r="L4488" s="219">
        <f>InpC!$F$64*100</f>
        <v>0</v>
      </c>
      <c r="M4488" s="194">
        <f t="shared" si="352"/>
        <v>5.9200436755487633</v>
      </c>
      <c r="N4488" s="194">
        <f t="shared" si="353"/>
        <v>5.9200436755487633</v>
      </c>
    </row>
    <row r="4489" spans="5:14" x14ac:dyDescent="0.25">
      <c r="E4489" s="220">
        <f t="shared" si="354"/>
        <v>48648</v>
      </c>
      <c r="F4489" s="219">
        <f xml:space="preserve"> InpC!$F$28</f>
        <v>4</v>
      </c>
      <c r="G4489" s="217">
        <f t="shared" si="350"/>
        <v>2033</v>
      </c>
      <c r="H4489" s="216">
        <v>5.7729169168464489</v>
      </c>
      <c r="I4489" s="216">
        <v>6.3671704342510793</v>
      </c>
      <c r="J4489" s="194">
        <f t="shared" si="351"/>
        <v>6.0700436755487637</v>
      </c>
      <c r="K4489" s="219">
        <f>InpC!$F$55*100</f>
        <v>0.15</v>
      </c>
      <c r="L4489" s="219">
        <f>InpC!$F$64*100</f>
        <v>0</v>
      </c>
      <c r="M4489" s="194">
        <f t="shared" si="352"/>
        <v>5.9200436755487633</v>
      </c>
      <c r="N4489" s="194">
        <f t="shared" si="353"/>
        <v>5.9200436755487633</v>
      </c>
    </row>
    <row r="4490" spans="5:14" x14ac:dyDescent="0.25">
      <c r="E4490" s="220">
        <f t="shared" si="354"/>
        <v>48649</v>
      </c>
      <c r="F4490" s="219">
        <f xml:space="preserve"> InpC!$F$28</f>
        <v>4</v>
      </c>
      <c r="G4490" s="217">
        <f t="shared" si="350"/>
        <v>2033</v>
      </c>
      <c r="H4490" s="216">
        <v>5.7729169168464489</v>
      </c>
      <c r="I4490" s="216">
        <v>6.3671704342510793</v>
      </c>
      <c r="J4490" s="194">
        <f t="shared" si="351"/>
        <v>6.0700436755487637</v>
      </c>
      <c r="K4490" s="219">
        <f>InpC!$F$55*100</f>
        <v>0.15</v>
      </c>
      <c r="L4490" s="219">
        <f>InpC!$F$64*100</f>
        <v>0</v>
      </c>
      <c r="M4490" s="194">
        <f t="shared" si="352"/>
        <v>5.9200436755487633</v>
      </c>
      <c r="N4490" s="194">
        <f t="shared" si="353"/>
        <v>5.9200436755487633</v>
      </c>
    </row>
    <row r="4491" spans="5:14" x14ac:dyDescent="0.25">
      <c r="E4491" s="220">
        <f t="shared" si="354"/>
        <v>48652</v>
      </c>
      <c r="F4491" s="219">
        <f xml:space="preserve"> InpC!$F$28</f>
        <v>4</v>
      </c>
      <c r="G4491" s="217">
        <f t="shared" si="350"/>
        <v>2033</v>
      </c>
      <c r="H4491" s="216">
        <v>5.7729169168464489</v>
      </c>
      <c r="I4491" s="216">
        <v>6.3671704342510793</v>
      </c>
      <c r="J4491" s="194">
        <f t="shared" si="351"/>
        <v>6.0700436755487637</v>
      </c>
      <c r="K4491" s="219">
        <f>InpC!$F$55*100</f>
        <v>0.15</v>
      </c>
      <c r="L4491" s="219">
        <f>InpC!$F$64*100</f>
        <v>0</v>
      </c>
      <c r="M4491" s="194">
        <f t="shared" si="352"/>
        <v>5.9200436755487633</v>
      </c>
      <c r="N4491" s="194">
        <f t="shared" si="353"/>
        <v>5.9200436755487633</v>
      </c>
    </row>
    <row r="4492" spans="5:14" x14ac:dyDescent="0.25">
      <c r="E4492" s="220">
        <f t="shared" si="354"/>
        <v>48653</v>
      </c>
      <c r="F4492" s="219">
        <f xml:space="preserve"> InpC!$F$28</f>
        <v>4</v>
      </c>
      <c r="G4492" s="217">
        <f t="shared" si="350"/>
        <v>2033</v>
      </c>
      <c r="H4492" s="216">
        <v>5.7729169168464489</v>
      </c>
      <c r="I4492" s="216">
        <v>6.3671704342510793</v>
      </c>
      <c r="J4492" s="194">
        <f t="shared" si="351"/>
        <v>6.0700436755487637</v>
      </c>
      <c r="K4492" s="219">
        <f>InpC!$F$55*100</f>
        <v>0.15</v>
      </c>
      <c r="L4492" s="219">
        <f>InpC!$F$64*100</f>
        <v>0</v>
      </c>
      <c r="M4492" s="194">
        <f t="shared" si="352"/>
        <v>5.9200436755487633</v>
      </c>
      <c r="N4492" s="194">
        <f t="shared" si="353"/>
        <v>5.9200436755487633</v>
      </c>
    </row>
    <row r="4493" spans="5:14" x14ac:dyDescent="0.25">
      <c r="E4493" s="220">
        <f t="shared" si="354"/>
        <v>48654</v>
      </c>
      <c r="F4493" s="219">
        <f xml:space="preserve"> InpC!$F$28</f>
        <v>4</v>
      </c>
      <c r="G4493" s="217">
        <f t="shared" si="350"/>
        <v>2033</v>
      </c>
      <c r="H4493" s="216">
        <v>5.7729169168464489</v>
      </c>
      <c r="I4493" s="216">
        <v>6.3671704342510793</v>
      </c>
      <c r="J4493" s="194">
        <f t="shared" si="351"/>
        <v>6.0700436755487637</v>
      </c>
      <c r="K4493" s="219">
        <f>InpC!$F$55*100</f>
        <v>0.15</v>
      </c>
      <c r="L4493" s="219">
        <f>InpC!$F$64*100</f>
        <v>0</v>
      </c>
      <c r="M4493" s="194">
        <f t="shared" si="352"/>
        <v>5.9200436755487633</v>
      </c>
      <c r="N4493" s="194">
        <f t="shared" si="353"/>
        <v>5.9200436755487633</v>
      </c>
    </row>
    <row r="4494" spans="5:14" x14ac:dyDescent="0.25">
      <c r="E4494" s="220">
        <f t="shared" si="354"/>
        <v>48655</v>
      </c>
      <c r="F4494" s="219">
        <f xml:space="preserve"> InpC!$F$28</f>
        <v>4</v>
      </c>
      <c r="G4494" s="217">
        <f t="shared" si="350"/>
        <v>2033</v>
      </c>
      <c r="H4494" s="216">
        <v>5.7729169168464489</v>
      </c>
      <c r="I4494" s="216">
        <v>6.3671704342510793</v>
      </c>
      <c r="J4494" s="194">
        <f t="shared" si="351"/>
        <v>6.0700436755487637</v>
      </c>
      <c r="K4494" s="219">
        <f>InpC!$F$55*100</f>
        <v>0.15</v>
      </c>
      <c r="L4494" s="219">
        <f>InpC!$F$64*100</f>
        <v>0</v>
      </c>
      <c r="M4494" s="194">
        <f t="shared" si="352"/>
        <v>5.9200436755487633</v>
      </c>
      <c r="N4494" s="194">
        <f t="shared" si="353"/>
        <v>5.9200436755487633</v>
      </c>
    </row>
    <row r="4495" spans="5:14" x14ac:dyDescent="0.25">
      <c r="E4495" s="220">
        <f t="shared" si="354"/>
        <v>48656</v>
      </c>
      <c r="F4495" s="219">
        <f xml:space="preserve"> InpC!$F$28</f>
        <v>4</v>
      </c>
      <c r="G4495" s="217">
        <f t="shared" si="350"/>
        <v>2033</v>
      </c>
      <c r="H4495" s="216">
        <v>5.7729169168464489</v>
      </c>
      <c r="I4495" s="216">
        <v>6.3671704342510793</v>
      </c>
      <c r="J4495" s="194">
        <f t="shared" si="351"/>
        <v>6.0700436755487637</v>
      </c>
      <c r="K4495" s="219">
        <f>InpC!$F$55*100</f>
        <v>0.15</v>
      </c>
      <c r="L4495" s="219">
        <f>InpC!$F$64*100</f>
        <v>0</v>
      </c>
      <c r="M4495" s="194">
        <f t="shared" si="352"/>
        <v>5.9200436755487633</v>
      </c>
      <c r="N4495" s="194">
        <f t="shared" si="353"/>
        <v>5.9200436755487633</v>
      </c>
    </row>
    <row r="4496" spans="5:14" x14ac:dyDescent="0.25">
      <c r="E4496" s="220">
        <f t="shared" si="354"/>
        <v>48659</v>
      </c>
      <c r="F4496" s="219">
        <f xml:space="preserve"> InpC!$F$28</f>
        <v>4</v>
      </c>
      <c r="G4496" s="217">
        <f t="shared" si="350"/>
        <v>2033</v>
      </c>
      <c r="H4496" s="216">
        <v>5.7729169168464489</v>
      </c>
      <c r="I4496" s="216">
        <v>6.3671704342510793</v>
      </c>
      <c r="J4496" s="194">
        <f t="shared" si="351"/>
        <v>6.0700436755487637</v>
      </c>
      <c r="K4496" s="219">
        <f>InpC!$F$55*100</f>
        <v>0.15</v>
      </c>
      <c r="L4496" s="219">
        <f>InpC!$F$64*100</f>
        <v>0</v>
      </c>
      <c r="M4496" s="194">
        <f t="shared" si="352"/>
        <v>5.9200436755487633</v>
      </c>
      <c r="N4496" s="194">
        <f t="shared" si="353"/>
        <v>5.9200436755487633</v>
      </c>
    </row>
    <row r="4497" spans="5:14" x14ac:dyDescent="0.25">
      <c r="E4497" s="220">
        <f t="shared" si="354"/>
        <v>48660</v>
      </c>
      <c r="F4497" s="219">
        <f xml:space="preserve"> InpC!$F$28</f>
        <v>4</v>
      </c>
      <c r="G4497" s="217">
        <f t="shared" si="350"/>
        <v>2033</v>
      </c>
      <c r="H4497" s="216">
        <v>5.7729169168464489</v>
      </c>
      <c r="I4497" s="216">
        <v>6.3671704342510793</v>
      </c>
      <c r="J4497" s="194">
        <f t="shared" si="351"/>
        <v>6.0700436755487637</v>
      </c>
      <c r="K4497" s="219">
        <f>InpC!$F$55*100</f>
        <v>0.15</v>
      </c>
      <c r="L4497" s="219">
        <f>InpC!$F$64*100</f>
        <v>0</v>
      </c>
      <c r="M4497" s="194">
        <f t="shared" si="352"/>
        <v>5.9200436755487633</v>
      </c>
      <c r="N4497" s="194">
        <f t="shared" si="353"/>
        <v>5.9200436755487633</v>
      </c>
    </row>
    <row r="4498" spans="5:14" x14ac:dyDescent="0.25">
      <c r="E4498" s="220">
        <f t="shared" si="354"/>
        <v>48661</v>
      </c>
      <c r="F4498" s="219">
        <f xml:space="preserve"> InpC!$F$28</f>
        <v>4</v>
      </c>
      <c r="G4498" s="217">
        <f t="shared" si="350"/>
        <v>2033</v>
      </c>
      <c r="H4498" s="216">
        <v>5.7729169168464489</v>
      </c>
      <c r="I4498" s="216">
        <v>6.3671704342510793</v>
      </c>
      <c r="J4498" s="194">
        <f t="shared" si="351"/>
        <v>6.0700436755487637</v>
      </c>
      <c r="K4498" s="219">
        <f>InpC!$F$55*100</f>
        <v>0.15</v>
      </c>
      <c r="L4498" s="219">
        <f>InpC!$F$64*100</f>
        <v>0</v>
      </c>
      <c r="M4498" s="194">
        <f t="shared" si="352"/>
        <v>5.9200436755487633</v>
      </c>
      <c r="N4498" s="194">
        <f t="shared" si="353"/>
        <v>5.9200436755487633</v>
      </c>
    </row>
    <row r="4499" spans="5:14" x14ac:dyDescent="0.25">
      <c r="E4499" s="220">
        <f t="shared" si="354"/>
        <v>48662</v>
      </c>
      <c r="F4499" s="219">
        <f xml:space="preserve"> InpC!$F$28</f>
        <v>4</v>
      </c>
      <c r="G4499" s="217">
        <f t="shared" si="350"/>
        <v>2033</v>
      </c>
      <c r="H4499" s="216">
        <v>5.7729169168464489</v>
      </c>
      <c r="I4499" s="216">
        <v>6.3671704342510793</v>
      </c>
      <c r="J4499" s="194">
        <f t="shared" si="351"/>
        <v>6.0700436755487637</v>
      </c>
      <c r="K4499" s="219">
        <f>InpC!$F$55*100</f>
        <v>0.15</v>
      </c>
      <c r="L4499" s="219">
        <f>InpC!$F$64*100</f>
        <v>0</v>
      </c>
      <c r="M4499" s="194">
        <f t="shared" si="352"/>
        <v>5.9200436755487633</v>
      </c>
      <c r="N4499" s="194">
        <f t="shared" si="353"/>
        <v>5.9200436755487633</v>
      </c>
    </row>
    <row r="4500" spans="5:14" x14ac:dyDescent="0.25">
      <c r="E4500" s="220">
        <f t="shared" si="354"/>
        <v>48663</v>
      </c>
      <c r="F4500" s="219">
        <f xml:space="preserve"> InpC!$F$28</f>
        <v>4</v>
      </c>
      <c r="G4500" s="217">
        <f t="shared" si="350"/>
        <v>2033</v>
      </c>
      <c r="H4500" s="216">
        <v>5.7729169168464489</v>
      </c>
      <c r="I4500" s="216">
        <v>6.3671704342510793</v>
      </c>
      <c r="J4500" s="194">
        <f t="shared" si="351"/>
        <v>6.0700436755487637</v>
      </c>
      <c r="K4500" s="219">
        <f>InpC!$F$55*100</f>
        <v>0.15</v>
      </c>
      <c r="L4500" s="219">
        <f>InpC!$F$64*100</f>
        <v>0</v>
      </c>
      <c r="M4500" s="194">
        <f t="shared" si="352"/>
        <v>5.9200436755487633</v>
      </c>
      <c r="N4500" s="194">
        <f t="shared" si="353"/>
        <v>5.9200436755487633</v>
      </c>
    </row>
    <row r="4501" spans="5:14" x14ac:dyDescent="0.25">
      <c r="E4501" s="220">
        <f t="shared" si="354"/>
        <v>48666</v>
      </c>
      <c r="F4501" s="219">
        <f xml:space="preserve"> InpC!$F$28</f>
        <v>4</v>
      </c>
      <c r="G4501" s="217">
        <f t="shared" si="350"/>
        <v>2033</v>
      </c>
      <c r="H4501" s="216">
        <v>5.7729169168464489</v>
      </c>
      <c r="I4501" s="216">
        <v>6.3671704342510793</v>
      </c>
      <c r="J4501" s="194">
        <f t="shared" si="351"/>
        <v>6.0700436755487637</v>
      </c>
      <c r="K4501" s="219">
        <f>InpC!$F$55*100</f>
        <v>0.15</v>
      </c>
      <c r="L4501" s="219">
        <f>InpC!$F$64*100</f>
        <v>0</v>
      </c>
      <c r="M4501" s="194">
        <f t="shared" si="352"/>
        <v>5.9200436755487633</v>
      </c>
      <c r="N4501" s="194">
        <f t="shared" si="353"/>
        <v>5.9200436755487633</v>
      </c>
    </row>
    <row r="4502" spans="5:14" x14ac:dyDescent="0.25">
      <c r="E4502" s="220">
        <f t="shared" si="354"/>
        <v>48667</v>
      </c>
      <c r="F4502" s="219">
        <f xml:space="preserve"> InpC!$F$28</f>
        <v>4</v>
      </c>
      <c r="G4502" s="217">
        <f t="shared" si="350"/>
        <v>2033</v>
      </c>
      <c r="H4502" s="216">
        <v>5.7729169168464489</v>
      </c>
      <c r="I4502" s="216">
        <v>6.3671704342510793</v>
      </c>
      <c r="J4502" s="194">
        <f t="shared" si="351"/>
        <v>6.0700436755487637</v>
      </c>
      <c r="K4502" s="219">
        <f>InpC!$F$55*100</f>
        <v>0.15</v>
      </c>
      <c r="L4502" s="219">
        <f>InpC!$F$64*100</f>
        <v>0</v>
      </c>
      <c r="M4502" s="194">
        <f t="shared" si="352"/>
        <v>5.9200436755487633</v>
      </c>
      <c r="N4502" s="194">
        <f t="shared" si="353"/>
        <v>5.9200436755487633</v>
      </c>
    </row>
    <row r="4503" spans="5:14" x14ac:dyDescent="0.25">
      <c r="E4503" s="220">
        <f t="shared" si="354"/>
        <v>48668</v>
      </c>
      <c r="F4503" s="219">
        <f xml:space="preserve"> InpC!$F$28</f>
        <v>4</v>
      </c>
      <c r="G4503" s="217">
        <f t="shared" si="350"/>
        <v>2033</v>
      </c>
      <c r="H4503" s="216">
        <v>5.7729169168464489</v>
      </c>
      <c r="I4503" s="216">
        <v>6.3671704342510793</v>
      </c>
      <c r="J4503" s="194">
        <f t="shared" si="351"/>
        <v>6.0700436755487637</v>
      </c>
      <c r="K4503" s="219">
        <f>InpC!$F$55*100</f>
        <v>0.15</v>
      </c>
      <c r="L4503" s="219">
        <f>InpC!$F$64*100</f>
        <v>0</v>
      </c>
      <c r="M4503" s="194">
        <f t="shared" si="352"/>
        <v>5.9200436755487633</v>
      </c>
      <c r="N4503" s="194">
        <f t="shared" si="353"/>
        <v>5.9200436755487633</v>
      </c>
    </row>
    <row r="4504" spans="5:14" x14ac:dyDescent="0.25">
      <c r="E4504" s="220">
        <f t="shared" si="354"/>
        <v>48669</v>
      </c>
      <c r="F4504" s="219">
        <f xml:space="preserve"> InpC!$F$28</f>
        <v>4</v>
      </c>
      <c r="G4504" s="217">
        <f t="shared" si="350"/>
        <v>2033</v>
      </c>
      <c r="H4504" s="216">
        <v>5.7729169168464489</v>
      </c>
      <c r="I4504" s="216">
        <v>6.3671704342510793</v>
      </c>
      <c r="J4504" s="194">
        <f t="shared" si="351"/>
        <v>6.0700436755487637</v>
      </c>
      <c r="K4504" s="219">
        <f>InpC!$F$55*100</f>
        <v>0.15</v>
      </c>
      <c r="L4504" s="219">
        <f>InpC!$F$64*100</f>
        <v>0</v>
      </c>
      <c r="M4504" s="194">
        <f t="shared" si="352"/>
        <v>5.9200436755487633</v>
      </c>
      <c r="N4504" s="194">
        <f t="shared" si="353"/>
        <v>5.9200436755487633</v>
      </c>
    </row>
    <row r="4505" spans="5:14" x14ac:dyDescent="0.25">
      <c r="E4505" s="220">
        <f t="shared" si="354"/>
        <v>48670</v>
      </c>
      <c r="F4505" s="219">
        <f xml:space="preserve"> InpC!$F$28</f>
        <v>4</v>
      </c>
      <c r="G4505" s="217">
        <f t="shared" si="350"/>
        <v>2034</v>
      </c>
      <c r="H4505" s="216">
        <v>5.7729169168464489</v>
      </c>
      <c r="I4505" s="216">
        <v>6.3671704342510793</v>
      </c>
      <c r="J4505" s="194">
        <f t="shared" si="351"/>
        <v>6.0700436755487637</v>
      </c>
      <c r="K4505" s="219">
        <f>InpC!$F$55*100</f>
        <v>0.15</v>
      </c>
      <c r="L4505" s="219">
        <f>InpC!$F$64*100</f>
        <v>0</v>
      </c>
      <c r="M4505" s="194">
        <f t="shared" si="352"/>
        <v>5.9200436755487633</v>
      </c>
      <c r="N4505" s="194">
        <f t="shared" si="353"/>
        <v>5.9200436755487633</v>
      </c>
    </row>
    <row r="4506" spans="5:14" x14ac:dyDescent="0.25">
      <c r="E4506" s="220">
        <f t="shared" si="354"/>
        <v>48673</v>
      </c>
      <c r="F4506" s="219">
        <f xml:space="preserve"> InpC!$F$28</f>
        <v>4</v>
      </c>
      <c r="G4506" s="217">
        <f t="shared" si="350"/>
        <v>2034</v>
      </c>
      <c r="H4506" s="216">
        <v>5.7729169168464489</v>
      </c>
      <c r="I4506" s="216">
        <v>6.3671704342510793</v>
      </c>
      <c r="J4506" s="194">
        <f t="shared" si="351"/>
        <v>6.0700436755487637</v>
      </c>
      <c r="K4506" s="219">
        <f>InpC!$F$55*100</f>
        <v>0.15</v>
      </c>
      <c r="L4506" s="219">
        <f>InpC!$F$64*100</f>
        <v>0</v>
      </c>
      <c r="M4506" s="194">
        <f t="shared" si="352"/>
        <v>5.9200436755487633</v>
      </c>
      <c r="N4506" s="194">
        <f t="shared" si="353"/>
        <v>5.9200436755487633</v>
      </c>
    </row>
    <row r="4507" spans="5:14" x14ac:dyDescent="0.25">
      <c r="E4507" s="220">
        <f t="shared" si="354"/>
        <v>48674</v>
      </c>
      <c r="F4507" s="219">
        <f xml:space="preserve"> InpC!$F$28</f>
        <v>4</v>
      </c>
      <c r="G4507" s="217">
        <f t="shared" si="350"/>
        <v>2034</v>
      </c>
      <c r="H4507" s="216">
        <v>5.7729169168464489</v>
      </c>
      <c r="I4507" s="216">
        <v>6.3671704342510793</v>
      </c>
      <c r="J4507" s="194">
        <f t="shared" si="351"/>
        <v>6.0700436755487637</v>
      </c>
      <c r="K4507" s="219">
        <f>InpC!$F$55*100</f>
        <v>0.15</v>
      </c>
      <c r="L4507" s="219">
        <f>InpC!$F$64*100</f>
        <v>0</v>
      </c>
      <c r="M4507" s="194">
        <f t="shared" si="352"/>
        <v>5.9200436755487633</v>
      </c>
      <c r="N4507" s="194">
        <f t="shared" si="353"/>
        <v>5.9200436755487633</v>
      </c>
    </row>
    <row r="4508" spans="5:14" x14ac:dyDescent="0.25">
      <c r="E4508" s="220">
        <f t="shared" si="354"/>
        <v>48675</v>
      </c>
      <c r="F4508" s="219">
        <f xml:space="preserve"> InpC!$F$28</f>
        <v>4</v>
      </c>
      <c r="G4508" s="217">
        <f t="shared" si="350"/>
        <v>2034</v>
      </c>
      <c r="H4508" s="216">
        <v>5.7729169168464489</v>
      </c>
      <c r="I4508" s="216">
        <v>6.3671704342510793</v>
      </c>
      <c r="J4508" s="194">
        <f t="shared" si="351"/>
        <v>6.0700436755487637</v>
      </c>
      <c r="K4508" s="219">
        <f>InpC!$F$55*100</f>
        <v>0.15</v>
      </c>
      <c r="L4508" s="219">
        <f>InpC!$F$64*100</f>
        <v>0</v>
      </c>
      <c r="M4508" s="194">
        <f t="shared" si="352"/>
        <v>5.9200436755487633</v>
      </c>
      <c r="N4508" s="194">
        <f t="shared" si="353"/>
        <v>5.9200436755487633</v>
      </c>
    </row>
    <row r="4509" spans="5:14" x14ac:dyDescent="0.25">
      <c r="E4509" s="220">
        <f t="shared" si="354"/>
        <v>48676</v>
      </c>
      <c r="F4509" s="219">
        <f xml:space="preserve"> InpC!$F$28</f>
        <v>4</v>
      </c>
      <c r="G4509" s="217">
        <f t="shared" si="350"/>
        <v>2034</v>
      </c>
      <c r="H4509" s="216">
        <v>5.7729169168464489</v>
      </c>
      <c r="I4509" s="216">
        <v>6.3671704342510793</v>
      </c>
      <c r="J4509" s="194">
        <f t="shared" si="351"/>
        <v>6.0700436755487637</v>
      </c>
      <c r="K4509" s="219">
        <f>InpC!$F$55*100</f>
        <v>0.15</v>
      </c>
      <c r="L4509" s="219">
        <f>InpC!$F$64*100</f>
        <v>0</v>
      </c>
      <c r="M4509" s="194">
        <f t="shared" si="352"/>
        <v>5.9200436755487633</v>
      </c>
      <c r="N4509" s="194">
        <f t="shared" si="353"/>
        <v>5.9200436755487633</v>
      </c>
    </row>
    <row r="4510" spans="5:14" x14ac:dyDescent="0.25">
      <c r="E4510" s="220">
        <f t="shared" si="354"/>
        <v>48677</v>
      </c>
      <c r="F4510" s="219">
        <f xml:space="preserve"> InpC!$F$28</f>
        <v>4</v>
      </c>
      <c r="G4510" s="217">
        <f t="shared" si="350"/>
        <v>2034</v>
      </c>
      <c r="H4510" s="216">
        <v>5.7729169168464489</v>
      </c>
      <c r="I4510" s="216">
        <v>6.3671704342510793</v>
      </c>
      <c r="J4510" s="194">
        <f t="shared" si="351"/>
        <v>6.0700436755487637</v>
      </c>
      <c r="K4510" s="219">
        <f>InpC!$F$55*100</f>
        <v>0.15</v>
      </c>
      <c r="L4510" s="219">
        <f>InpC!$F$64*100</f>
        <v>0</v>
      </c>
      <c r="M4510" s="194">
        <f t="shared" si="352"/>
        <v>5.9200436755487633</v>
      </c>
      <c r="N4510" s="194">
        <f t="shared" si="353"/>
        <v>5.9200436755487633</v>
      </c>
    </row>
    <row r="4511" spans="5:14" x14ac:dyDescent="0.25">
      <c r="E4511" s="220">
        <f t="shared" si="354"/>
        <v>48680</v>
      </c>
      <c r="F4511" s="219">
        <f xml:space="preserve"> InpC!$F$28</f>
        <v>4</v>
      </c>
      <c r="G4511" s="217">
        <f t="shared" si="350"/>
        <v>2034</v>
      </c>
      <c r="H4511" s="216">
        <v>5.7729169168464489</v>
      </c>
      <c r="I4511" s="216">
        <v>6.3671704342510793</v>
      </c>
      <c r="J4511" s="194">
        <f t="shared" si="351"/>
        <v>6.0700436755487637</v>
      </c>
      <c r="K4511" s="219">
        <f>InpC!$F$55*100</f>
        <v>0.15</v>
      </c>
      <c r="L4511" s="219">
        <f>InpC!$F$64*100</f>
        <v>0</v>
      </c>
      <c r="M4511" s="194">
        <f t="shared" si="352"/>
        <v>5.9200436755487633</v>
      </c>
      <c r="N4511" s="194">
        <f t="shared" si="353"/>
        <v>5.9200436755487633</v>
      </c>
    </row>
    <row r="4512" spans="5:14" x14ac:dyDescent="0.25">
      <c r="E4512" s="220">
        <f t="shared" si="354"/>
        <v>48681</v>
      </c>
      <c r="F4512" s="219">
        <f xml:space="preserve"> InpC!$F$28</f>
        <v>4</v>
      </c>
      <c r="G4512" s="217">
        <f t="shared" si="350"/>
        <v>2034</v>
      </c>
      <c r="H4512" s="216">
        <v>5.7729169168464489</v>
      </c>
      <c r="I4512" s="216">
        <v>6.3671704342510793</v>
      </c>
      <c r="J4512" s="194">
        <f t="shared" si="351"/>
        <v>6.0700436755487637</v>
      </c>
      <c r="K4512" s="219">
        <f>InpC!$F$55*100</f>
        <v>0.15</v>
      </c>
      <c r="L4512" s="219">
        <f>InpC!$F$64*100</f>
        <v>0</v>
      </c>
      <c r="M4512" s="194">
        <f t="shared" si="352"/>
        <v>5.9200436755487633</v>
      </c>
      <c r="N4512" s="194">
        <f t="shared" si="353"/>
        <v>5.9200436755487633</v>
      </c>
    </row>
    <row r="4513" spans="5:14" x14ac:dyDescent="0.25">
      <c r="E4513" s="220">
        <f t="shared" si="354"/>
        <v>48682</v>
      </c>
      <c r="F4513" s="219">
        <f xml:space="preserve"> InpC!$F$28</f>
        <v>4</v>
      </c>
      <c r="G4513" s="217">
        <f t="shared" si="350"/>
        <v>2034</v>
      </c>
      <c r="H4513" s="216">
        <v>5.7729169168464489</v>
      </c>
      <c r="I4513" s="216">
        <v>6.3671704342510793</v>
      </c>
      <c r="J4513" s="194">
        <f t="shared" si="351"/>
        <v>6.0700436755487637</v>
      </c>
      <c r="K4513" s="219">
        <f>InpC!$F$55*100</f>
        <v>0.15</v>
      </c>
      <c r="L4513" s="219">
        <f>InpC!$F$64*100</f>
        <v>0</v>
      </c>
      <c r="M4513" s="194">
        <f t="shared" si="352"/>
        <v>5.9200436755487633</v>
      </c>
      <c r="N4513" s="194">
        <f t="shared" si="353"/>
        <v>5.9200436755487633</v>
      </c>
    </row>
    <row r="4514" spans="5:14" x14ac:dyDescent="0.25">
      <c r="E4514" s="220">
        <f t="shared" si="354"/>
        <v>48683</v>
      </c>
      <c r="F4514" s="219">
        <f xml:space="preserve"> InpC!$F$28</f>
        <v>4</v>
      </c>
      <c r="G4514" s="217">
        <f t="shared" si="350"/>
        <v>2034</v>
      </c>
      <c r="H4514" s="216">
        <v>5.7729169168464489</v>
      </c>
      <c r="I4514" s="216">
        <v>6.3671704342510793</v>
      </c>
      <c r="J4514" s="194">
        <f t="shared" si="351"/>
        <v>6.0700436755487637</v>
      </c>
      <c r="K4514" s="219">
        <f>InpC!$F$55*100</f>
        <v>0.15</v>
      </c>
      <c r="L4514" s="219">
        <f>InpC!$F$64*100</f>
        <v>0</v>
      </c>
      <c r="M4514" s="194">
        <f t="shared" si="352"/>
        <v>5.9200436755487633</v>
      </c>
      <c r="N4514" s="194">
        <f t="shared" si="353"/>
        <v>5.9200436755487633</v>
      </c>
    </row>
    <row r="4515" spans="5:14" x14ac:dyDescent="0.25">
      <c r="E4515" s="220">
        <f t="shared" si="354"/>
        <v>48684</v>
      </c>
      <c r="F4515" s="219">
        <f xml:space="preserve"> InpC!$F$28</f>
        <v>4</v>
      </c>
      <c r="G4515" s="217">
        <f t="shared" si="350"/>
        <v>2034</v>
      </c>
      <c r="H4515" s="216">
        <v>5.7729169168464489</v>
      </c>
      <c r="I4515" s="216">
        <v>6.3671704342510793</v>
      </c>
      <c r="J4515" s="194">
        <f t="shared" si="351"/>
        <v>6.0700436755487637</v>
      </c>
      <c r="K4515" s="219">
        <f>InpC!$F$55*100</f>
        <v>0.15</v>
      </c>
      <c r="L4515" s="219">
        <f>InpC!$F$64*100</f>
        <v>0</v>
      </c>
      <c r="M4515" s="194">
        <f t="shared" si="352"/>
        <v>5.9200436755487633</v>
      </c>
      <c r="N4515" s="194">
        <f t="shared" si="353"/>
        <v>5.9200436755487633</v>
      </c>
    </row>
    <row r="4516" spans="5:14" x14ac:dyDescent="0.25">
      <c r="E4516" s="220">
        <f t="shared" si="354"/>
        <v>48687</v>
      </c>
      <c r="F4516" s="219">
        <f xml:space="preserve"> InpC!$F$28</f>
        <v>4</v>
      </c>
      <c r="G4516" s="217">
        <f t="shared" si="350"/>
        <v>2034</v>
      </c>
      <c r="H4516" s="216">
        <v>5.7729169168464489</v>
      </c>
      <c r="I4516" s="216">
        <v>6.3671704342510793</v>
      </c>
      <c r="J4516" s="194">
        <f t="shared" si="351"/>
        <v>6.0700436755487637</v>
      </c>
      <c r="K4516" s="219">
        <f>InpC!$F$55*100</f>
        <v>0.15</v>
      </c>
      <c r="L4516" s="219">
        <f>InpC!$F$64*100</f>
        <v>0</v>
      </c>
      <c r="M4516" s="194">
        <f t="shared" si="352"/>
        <v>5.9200436755487633</v>
      </c>
      <c r="N4516" s="194">
        <f t="shared" si="353"/>
        <v>5.9200436755487633</v>
      </c>
    </row>
    <row r="4517" spans="5:14" x14ac:dyDescent="0.25">
      <c r="E4517" s="220">
        <f t="shared" si="354"/>
        <v>48688</v>
      </c>
      <c r="F4517" s="219">
        <f xml:space="preserve"> InpC!$F$28</f>
        <v>4</v>
      </c>
      <c r="G4517" s="217">
        <f t="shared" si="350"/>
        <v>2034</v>
      </c>
      <c r="H4517" s="216">
        <v>5.7729169168464489</v>
      </c>
      <c r="I4517" s="216">
        <v>6.3671704342510793</v>
      </c>
      <c r="J4517" s="194">
        <f t="shared" si="351"/>
        <v>6.0700436755487637</v>
      </c>
      <c r="K4517" s="219">
        <f>InpC!$F$55*100</f>
        <v>0.15</v>
      </c>
      <c r="L4517" s="219">
        <f>InpC!$F$64*100</f>
        <v>0</v>
      </c>
      <c r="M4517" s="194">
        <f t="shared" si="352"/>
        <v>5.9200436755487633</v>
      </c>
      <c r="N4517" s="194">
        <f t="shared" si="353"/>
        <v>5.9200436755487633</v>
      </c>
    </row>
    <row r="4518" spans="5:14" x14ac:dyDescent="0.25">
      <c r="E4518" s="220">
        <f t="shared" si="354"/>
        <v>48689</v>
      </c>
      <c r="F4518" s="219">
        <f xml:space="preserve"> InpC!$F$28</f>
        <v>4</v>
      </c>
      <c r="G4518" s="217">
        <f t="shared" si="350"/>
        <v>2034</v>
      </c>
      <c r="H4518" s="216">
        <v>5.7729169168464489</v>
      </c>
      <c r="I4518" s="216">
        <v>6.3671704342510793</v>
      </c>
      <c r="J4518" s="194">
        <f t="shared" si="351"/>
        <v>6.0700436755487637</v>
      </c>
      <c r="K4518" s="219">
        <f>InpC!$F$55*100</f>
        <v>0.15</v>
      </c>
      <c r="L4518" s="219">
        <f>InpC!$F$64*100</f>
        <v>0</v>
      </c>
      <c r="M4518" s="194">
        <f t="shared" si="352"/>
        <v>5.9200436755487633</v>
      </c>
      <c r="N4518" s="194">
        <f t="shared" si="353"/>
        <v>5.9200436755487633</v>
      </c>
    </row>
    <row r="4519" spans="5:14" x14ac:dyDescent="0.25">
      <c r="E4519" s="220">
        <f t="shared" si="354"/>
        <v>48690</v>
      </c>
      <c r="F4519" s="219">
        <f xml:space="preserve"> InpC!$F$28</f>
        <v>4</v>
      </c>
      <c r="G4519" s="217">
        <f t="shared" si="350"/>
        <v>2034</v>
      </c>
      <c r="H4519" s="216">
        <v>5.7729169168464489</v>
      </c>
      <c r="I4519" s="216">
        <v>6.3671704342510793</v>
      </c>
      <c r="J4519" s="194">
        <f t="shared" si="351"/>
        <v>6.0700436755487637</v>
      </c>
      <c r="K4519" s="219">
        <f>InpC!$F$55*100</f>
        <v>0.15</v>
      </c>
      <c r="L4519" s="219">
        <f>InpC!$F$64*100</f>
        <v>0</v>
      </c>
      <c r="M4519" s="194">
        <f t="shared" si="352"/>
        <v>5.9200436755487633</v>
      </c>
      <c r="N4519" s="194">
        <f t="shared" si="353"/>
        <v>5.9200436755487633</v>
      </c>
    </row>
    <row r="4520" spans="5:14" x14ac:dyDescent="0.25">
      <c r="E4520" s="220">
        <f t="shared" si="354"/>
        <v>48691</v>
      </c>
      <c r="F4520" s="219">
        <f xml:space="preserve"> InpC!$F$28</f>
        <v>4</v>
      </c>
      <c r="G4520" s="217">
        <f t="shared" si="350"/>
        <v>2034</v>
      </c>
      <c r="H4520" s="216">
        <v>5.7729169168464489</v>
      </c>
      <c r="I4520" s="216">
        <v>6.3671704342510793</v>
      </c>
      <c r="J4520" s="194">
        <f t="shared" si="351"/>
        <v>6.0700436755487637</v>
      </c>
      <c r="K4520" s="219">
        <f>InpC!$F$55*100</f>
        <v>0.15</v>
      </c>
      <c r="L4520" s="219">
        <f>InpC!$F$64*100</f>
        <v>0</v>
      </c>
      <c r="M4520" s="194">
        <f t="shared" si="352"/>
        <v>5.9200436755487633</v>
      </c>
      <c r="N4520" s="194">
        <f t="shared" si="353"/>
        <v>5.9200436755487633</v>
      </c>
    </row>
    <row r="4521" spans="5:14" x14ac:dyDescent="0.25">
      <c r="E4521" s="220">
        <f t="shared" si="354"/>
        <v>48694</v>
      </c>
      <c r="F4521" s="219">
        <f xml:space="preserve"> InpC!$F$28</f>
        <v>4</v>
      </c>
      <c r="G4521" s="217">
        <f t="shared" si="350"/>
        <v>2034</v>
      </c>
      <c r="H4521" s="216">
        <v>5.7729169168464489</v>
      </c>
      <c r="I4521" s="216">
        <v>6.3671704342510793</v>
      </c>
      <c r="J4521" s="194">
        <f t="shared" si="351"/>
        <v>6.0700436755487637</v>
      </c>
      <c r="K4521" s="219">
        <f>InpC!$F$55*100</f>
        <v>0.15</v>
      </c>
      <c r="L4521" s="219">
        <f>InpC!$F$64*100</f>
        <v>0</v>
      </c>
      <c r="M4521" s="194">
        <f t="shared" si="352"/>
        <v>5.9200436755487633</v>
      </c>
      <c r="N4521" s="194">
        <f t="shared" si="353"/>
        <v>5.9200436755487633</v>
      </c>
    </row>
    <row r="4522" spans="5:14" x14ac:dyDescent="0.25">
      <c r="E4522" s="220">
        <f t="shared" si="354"/>
        <v>48695</v>
      </c>
      <c r="F4522" s="219">
        <f xml:space="preserve"> InpC!$F$28</f>
        <v>4</v>
      </c>
      <c r="G4522" s="217">
        <f t="shared" si="350"/>
        <v>2034</v>
      </c>
      <c r="H4522" s="216">
        <v>5.7729169168464489</v>
      </c>
      <c r="I4522" s="216">
        <v>6.3671704342510793</v>
      </c>
      <c r="J4522" s="194">
        <f t="shared" si="351"/>
        <v>6.0700436755487637</v>
      </c>
      <c r="K4522" s="219">
        <f>InpC!$F$55*100</f>
        <v>0.15</v>
      </c>
      <c r="L4522" s="219">
        <f>InpC!$F$64*100</f>
        <v>0</v>
      </c>
      <c r="M4522" s="194">
        <f t="shared" si="352"/>
        <v>5.9200436755487633</v>
      </c>
      <c r="N4522" s="194">
        <f t="shared" si="353"/>
        <v>5.9200436755487633</v>
      </c>
    </row>
    <row r="4523" spans="5:14" x14ac:dyDescent="0.25">
      <c r="E4523" s="220">
        <f t="shared" si="354"/>
        <v>48696</v>
      </c>
      <c r="F4523" s="219">
        <f xml:space="preserve"> InpC!$F$28</f>
        <v>4</v>
      </c>
      <c r="G4523" s="217">
        <f t="shared" si="350"/>
        <v>2034</v>
      </c>
      <c r="H4523" s="216">
        <v>5.7729169168464489</v>
      </c>
      <c r="I4523" s="216">
        <v>6.3671704342510793</v>
      </c>
      <c r="J4523" s="194">
        <f t="shared" si="351"/>
        <v>6.0700436755487637</v>
      </c>
      <c r="K4523" s="219">
        <f>InpC!$F$55*100</f>
        <v>0.15</v>
      </c>
      <c r="L4523" s="219">
        <f>InpC!$F$64*100</f>
        <v>0</v>
      </c>
      <c r="M4523" s="194">
        <f t="shared" si="352"/>
        <v>5.9200436755487633</v>
      </c>
      <c r="N4523" s="194">
        <f t="shared" si="353"/>
        <v>5.9200436755487633</v>
      </c>
    </row>
    <row r="4524" spans="5:14" x14ac:dyDescent="0.25">
      <c r="E4524" s="220">
        <f t="shared" si="354"/>
        <v>48697</v>
      </c>
      <c r="F4524" s="219">
        <f xml:space="preserve"> InpC!$F$28</f>
        <v>4</v>
      </c>
      <c r="G4524" s="217">
        <f t="shared" si="350"/>
        <v>2034</v>
      </c>
      <c r="H4524" s="216">
        <v>5.7729169168464489</v>
      </c>
      <c r="I4524" s="216">
        <v>6.3671704342510793</v>
      </c>
      <c r="J4524" s="194">
        <f t="shared" si="351"/>
        <v>6.0700436755487637</v>
      </c>
      <c r="K4524" s="219">
        <f>InpC!$F$55*100</f>
        <v>0.15</v>
      </c>
      <c r="L4524" s="219">
        <f>InpC!$F$64*100</f>
        <v>0</v>
      </c>
      <c r="M4524" s="194">
        <f t="shared" si="352"/>
        <v>5.9200436755487633</v>
      </c>
      <c r="N4524" s="194">
        <f t="shared" si="353"/>
        <v>5.9200436755487633</v>
      </c>
    </row>
    <row r="4525" spans="5:14" x14ac:dyDescent="0.25">
      <c r="E4525" s="220">
        <f t="shared" si="354"/>
        <v>48698</v>
      </c>
      <c r="F4525" s="219">
        <f xml:space="preserve"> InpC!$F$28</f>
        <v>4</v>
      </c>
      <c r="G4525" s="217">
        <f t="shared" si="350"/>
        <v>2034</v>
      </c>
      <c r="H4525" s="216">
        <v>5.7729169168464489</v>
      </c>
      <c r="I4525" s="216">
        <v>6.3671704342510793</v>
      </c>
      <c r="J4525" s="194">
        <f t="shared" si="351"/>
        <v>6.0700436755487637</v>
      </c>
      <c r="K4525" s="219">
        <f>InpC!$F$55*100</f>
        <v>0.15</v>
      </c>
      <c r="L4525" s="219">
        <f>InpC!$F$64*100</f>
        <v>0</v>
      </c>
      <c r="M4525" s="194">
        <f t="shared" si="352"/>
        <v>5.9200436755487633</v>
      </c>
      <c r="N4525" s="194">
        <f t="shared" si="353"/>
        <v>5.9200436755487633</v>
      </c>
    </row>
    <row r="4526" spans="5:14" x14ac:dyDescent="0.25">
      <c r="E4526" s="220">
        <f t="shared" si="354"/>
        <v>48701</v>
      </c>
      <c r="F4526" s="219">
        <f xml:space="preserve"> InpC!$F$28</f>
        <v>4</v>
      </c>
      <c r="G4526" s="217">
        <f t="shared" si="350"/>
        <v>2034</v>
      </c>
      <c r="H4526" s="216">
        <v>5.7729169168464489</v>
      </c>
      <c r="I4526" s="216">
        <v>6.3671704342510793</v>
      </c>
      <c r="J4526" s="194">
        <f t="shared" si="351"/>
        <v>6.0700436755487637</v>
      </c>
      <c r="K4526" s="219">
        <f>InpC!$F$55*100</f>
        <v>0.15</v>
      </c>
      <c r="L4526" s="219">
        <f>InpC!$F$64*100</f>
        <v>0</v>
      </c>
      <c r="M4526" s="194">
        <f t="shared" si="352"/>
        <v>5.9200436755487633</v>
      </c>
      <c r="N4526" s="194">
        <f t="shared" si="353"/>
        <v>5.9200436755487633</v>
      </c>
    </row>
    <row r="4527" spans="5:14" x14ac:dyDescent="0.25">
      <c r="E4527" s="220">
        <f t="shared" si="354"/>
        <v>48702</v>
      </c>
      <c r="F4527" s="219">
        <f xml:space="preserve"> InpC!$F$28</f>
        <v>4</v>
      </c>
      <c r="G4527" s="217">
        <f t="shared" si="350"/>
        <v>2034</v>
      </c>
      <c r="H4527" s="216">
        <v>5.7729169168464489</v>
      </c>
      <c r="I4527" s="216">
        <v>6.3671704342510793</v>
      </c>
      <c r="J4527" s="194">
        <f t="shared" si="351"/>
        <v>6.0700436755487637</v>
      </c>
      <c r="K4527" s="219">
        <f>InpC!$F$55*100</f>
        <v>0.15</v>
      </c>
      <c r="L4527" s="219">
        <f>InpC!$F$64*100</f>
        <v>0</v>
      </c>
      <c r="M4527" s="194">
        <f t="shared" si="352"/>
        <v>5.9200436755487633</v>
      </c>
      <c r="N4527" s="194">
        <f t="shared" si="353"/>
        <v>5.9200436755487633</v>
      </c>
    </row>
    <row r="4528" spans="5:14" x14ac:dyDescent="0.25">
      <c r="E4528" s="220">
        <f t="shared" si="354"/>
        <v>48703</v>
      </c>
      <c r="F4528" s="219">
        <f xml:space="preserve"> InpC!$F$28</f>
        <v>4</v>
      </c>
      <c r="G4528" s="217">
        <f t="shared" si="350"/>
        <v>2034</v>
      </c>
      <c r="H4528" s="216">
        <v>5.7729169168464489</v>
      </c>
      <c r="I4528" s="216">
        <v>6.3671704342510793</v>
      </c>
      <c r="J4528" s="194">
        <f t="shared" si="351"/>
        <v>6.0700436755487637</v>
      </c>
      <c r="K4528" s="219">
        <f>InpC!$F$55*100</f>
        <v>0.15</v>
      </c>
      <c r="L4528" s="219">
        <f>InpC!$F$64*100</f>
        <v>0</v>
      </c>
      <c r="M4528" s="194">
        <f t="shared" si="352"/>
        <v>5.9200436755487633</v>
      </c>
      <c r="N4528" s="194">
        <f t="shared" si="353"/>
        <v>5.9200436755487633</v>
      </c>
    </row>
    <row r="4529" spans="5:14" x14ac:dyDescent="0.25">
      <c r="E4529" s="220">
        <f t="shared" si="354"/>
        <v>48704</v>
      </c>
      <c r="F4529" s="219">
        <f xml:space="preserve"> InpC!$F$28</f>
        <v>4</v>
      </c>
      <c r="G4529" s="217">
        <f t="shared" si="350"/>
        <v>2034</v>
      </c>
      <c r="H4529" s="216">
        <v>5.7729169168464489</v>
      </c>
      <c r="I4529" s="216">
        <v>6.3671704342510793</v>
      </c>
      <c r="J4529" s="194">
        <f t="shared" si="351"/>
        <v>6.0700436755487637</v>
      </c>
      <c r="K4529" s="219">
        <f>InpC!$F$55*100</f>
        <v>0.15</v>
      </c>
      <c r="L4529" s="219">
        <f>InpC!$F$64*100</f>
        <v>0</v>
      </c>
      <c r="M4529" s="194">
        <f t="shared" si="352"/>
        <v>5.9200436755487633</v>
      </c>
      <c r="N4529" s="194">
        <f t="shared" si="353"/>
        <v>5.9200436755487633</v>
      </c>
    </row>
    <row r="4530" spans="5:14" x14ac:dyDescent="0.25">
      <c r="E4530" s="220">
        <f t="shared" si="354"/>
        <v>48705</v>
      </c>
      <c r="F4530" s="219">
        <f xml:space="preserve"> InpC!$F$28</f>
        <v>4</v>
      </c>
      <c r="G4530" s="217">
        <f t="shared" si="350"/>
        <v>2034</v>
      </c>
      <c r="H4530" s="216">
        <v>5.7729169168464489</v>
      </c>
      <c r="I4530" s="216">
        <v>6.3671704342510793</v>
      </c>
      <c r="J4530" s="194">
        <f t="shared" si="351"/>
        <v>6.0700436755487637</v>
      </c>
      <c r="K4530" s="219">
        <f>InpC!$F$55*100</f>
        <v>0.15</v>
      </c>
      <c r="L4530" s="219">
        <f>InpC!$F$64*100</f>
        <v>0</v>
      </c>
      <c r="M4530" s="194">
        <f t="shared" si="352"/>
        <v>5.9200436755487633</v>
      </c>
      <c r="N4530" s="194">
        <f t="shared" si="353"/>
        <v>5.9200436755487633</v>
      </c>
    </row>
    <row r="4531" spans="5:14" x14ac:dyDescent="0.25">
      <c r="E4531" s="220">
        <f t="shared" si="354"/>
        <v>48708</v>
      </c>
      <c r="F4531" s="219">
        <f xml:space="preserve"> InpC!$F$28</f>
        <v>4</v>
      </c>
      <c r="G4531" s="217">
        <f t="shared" si="350"/>
        <v>2034</v>
      </c>
      <c r="H4531" s="216">
        <v>5.7729169168464489</v>
      </c>
      <c r="I4531" s="216">
        <v>6.3671704342510793</v>
      </c>
      <c r="J4531" s="194">
        <f t="shared" si="351"/>
        <v>6.0700436755487637</v>
      </c>
      <c r="K4531" s="219">
        <f>InpC!$F$55*100</f>
        <v>0.15</v>
      </c>
      <c r="L4531" s="219">
        <f>InpC!$F$64*100</f>
        <v>0</v>
      </c>
      <c r="M4531" s="194">
        <f t="shared" si="352"/>
        <v>5.9200436755487633</v>
      </c>
      <c r="N4531" s="194">
        <f t="shared" si="353"/>
        <v>5.9200436755487633</v>
      </c>
    </row>
    <row r="4532" spans="5:14" x14ac:dyDescent="0.25">
      <c r="E4532" s="220">
        <f t="shared" si="354"/>
        <v>48709</v>
      </c>
      <c r="F4532" s="219">
        <f xml:space="preserve"> InpC!$F$28</f>
        <v>4</v>
      </c>
      <c r="G4532" s="217">
        <f t="shared" si="350"/>
        <v>2034</v>
      </c>
      <c r="H4532" s="216">
        <v>5.7729169168464489</v>
      </c>
      <c r="I4532" s="216">
        <v>6.3671704342510793</v>
      </c>
      <c r="J4532" s="194">
        <f t="shared" si="351"/>
        <v>6.0700436755487637</v>
      </c>
      <c r="K4532" s="219">
        <f>InpC!$F$55*100</f>
        <v>0.15</v>
      </c>
      <c r="L4532" s="219">
        <f>InpC!$F$64*100</f>
        <v>0</v>
      </c>
      <c r="M4532" s="194">
        <f t="shared" si="352"/>
        <v>5.9200436755487633</v>
      </c>
      <c r="N4532" s="194">
        <f t="shared" si="353"/>
        <v>5.9200436755487633</v>
      </c>
    </row>
    <row r="4533" spans="5:14" x14ac:dyDescent="0.25">
      <c r="E4533" s="220">
        <f t="shared" si="354"/>
        <v>48710</v>
      </c>
      <c r="F4533" s="219">
        <f xml:space="preserve"> InpC!$F$28</f>
        <v>4</v>
      </c>
      <c r="G4533" s="217">
        <f t="shared" si="350"/>
        <v>2034</v>
      </c>
      <c r="H4533" s="216">
        <v>5.7729169168464489</v>
      </c>
      <c r="I4533" s="216">
        <v>6.3671704342510793</v>
      </c>
      <c r="J4533" s="194">
        <f t="shared" si="351"/>
        <v>6.0700436755487637</v>
      </c>
      <c r="K4533" s="219">
        <f>InpC!$F$55*100</f>
        <v>0.15</v>
      </c>
      <c r="L4533" s="219">
        <f>InpC!$F$64*100</f>
        <v>0</v>
      </c>
      <c r="M4533" s="194">
        <f t="shared" si="352"/>
        <v>5.9200436755487633</v>
      </c>
      <c r="N4533" s="194">
        <f t="shared" si="353"/>
        <v>5.9200436755487633</v>
      </c>
    </row>
    <row r="4534" spans="5:14" x14ac:dyDescent="0.25">
      <c r="E4534" s="220">
        <f t="shared" si="354"/>
        <v>48711</v>
      </c>
      <c r="F4534" s="219">
        <f xml:space="preserve"> InpC!$F$28</f>
        <v>4</v>
      </c>
      <c r="G4534" s="217">
        <f t="shared" si="350"/>
        <v>2034</v>
      </c>
      <c r="H4534" s="216">
        <v>5.7729169168464489</v>
      </c>
      <c r="I4534" s="216">
        <v>6.3671704342510793</v>
      </c>
      <c r="J4534" s="194">
        <f t="shared" si="351"/>
        <v>6.0700436755487637</v>
      </c>
      <c r="K4534" s="219">
        <f>InpC!$F$55*100</f>
        <v>0.15</v>
      </c>
      <c r="L4534" s="219">
        <f>InpC!$F$64*100</f>
        <v>0</v>
      </c>
      <c r="M4534" s="194">
        <f t="shared" si="352"/>
        <v>5.9200436755487633</v>
      </c>
      <c r="N4534" s="194">
        <f t="shared" si="353"/>
        <v>5.9200436755487633</v>
      </c>
    </row>
    <row r="4535" spans="5:14" x14ac:dyDescent="0.25">
      <c r="E4535" s="220">
        <f t="shared" si="354"/>
        <v>48712</v>
      </c>
      <c r="F4535" s="219">
        <f xml:space="preserve"> InpC!$F$28</f>
        <v>4</v>
      </c>
      <c r="G4535" s="217">
        <f t="shared" si="350"/>
        <v>2034</v>
      </c>
      <c r="H4535" s="216">
        <v>5.7729169168464489</v>
      </c>
      <c r="I4535" s="216">
        <v>6.3671704342510793</v>
      </c>
      <c r="J4535" s="194">
        <f t="shared" si="351"/>
        <v>6.0700436755487637</v>
      </c>
      <c r="K4535" s="219">
        <f>InpC!$F$55*100</f>
        <v>0.15</v>
      </c>
      <c r="L4535" s="219">
        <f>InpC!$F$64*100</f>
        <v>0</v>
      </c>
      <c r="M4535" s="194">
        <f t="shared" si="352"/>
        <v>5.9200436755487633</v>
      </c>
      <c r="N4535" s="194">
        <f t="shared" si="353"/>
        <v>5.9200436755487633</v>
      </c>
    </row>
    <row r="4536" spans="5:14" x14ac:dyDescent="0.25">
      <c r="E4536" s="220">
        <f t="shared" si="354"/>
        <v>48715</v>
      </c>
      <c r="F4536" s="219">
        <f xml:space="preserve"> InpC!$F$28</f>
        <v>4</v>
      </c>
      <c r="G4536" s="217">
        <f t="shared" si="350"/>
        <v>2034</v>
      </c>
      <c r="H4536" s="216">
        <v>5.7729169168464489</v>
      </c>
      <c r="I4536" s="216">
        <v>6.3671704342510793</v>
      </c>
      <c r="J4536" s="194">
        <f t="shared" si="351"/>
        <v>6.0700436755487637</v>
      </c>
      <c r="K4536" s="219">
        <f>InpC!$F$55*100</f>
        <v>0.15</v>
      </c>
      <c r="L4536" s="219">
        <f>InpC!$F$64*100</f>
        <v>0</v>
      </c>
      <c r="M4536" s="194">
        <f t="shared" si="352"/>
        <v>5.9200436755487633</v>
      </c>
      <c r="N4536" s="194">
        <f t="shared" si="353"/>
        <v>5.9200436755487633</v>
      </c>
    </row>
    <row r="4537" spans="5:14" x14ac:dyDescent="0.25">
      <c r="E4537" s="220">
        <f t="shared" si="354"/>
        <v>48716</v>
      </c>
      <c r="F4537" s="219">
        <f xml:space="preserve"> InpC!$F$28</f>
        <v>4</v>
      </c>
      <c r="G4537" s="217">
        <f t="shared" si="350"/>
        <v>2034</v>
      </c>
      <c r="H4537" s="216">
        <v>5.7729169168464489</v>
      </c>
      <c r="I4537" s="216">
        <v>6.3671704342510793</v>
      </c>
      <c r="J4537" s="194">
        <f t="shared" si="351"/>
        <v>6.0700436755487637</v>
      </c>
      <c r="K4537" s="219">
        <f>InpC!$F$55*100</f>
        <v>0.15</v>
      </c>
      <c r="L4537" s="219">
        <f>InpC!$F$64*100</f>
        <v>0</v>
      </c>
      <c r="M4537" s="194">
        <f t="shared" si="352"/>
        <v>5.9200436755487633</v>
      </c>
      <c r="N4537" s="194">
        <f t="shared" si="353"/>
        <v>5.9200436755487633</v>
      </c>
    </row>
    <row r="4538" spans="5:14" x14ac:dyDescent="0.25">
      <c r="E4538" s="220">
        <f t="shared" si="354"/>
        <v>48717</v>
      </c>
      <c r="F4538" s="219">
        <f xml:space="preserve"> InpC!$F$28</f>
        <v>4</v>
      </c>
      <c r="G4538" s="217">
        <f t="shared" si="350"/>
        <v>2034</v>
      </c>
      <c r="H4538" s="216">
        <v>5.7729169168464489</v>
      </c>
      <c r="I4538" s="216">
        <v>6.3671704342510793</v>
      </c>
      <c r="J4538" s="194">
        <f t="shared" si="351"/>
        <v>6.0700436755487637</v>
      </c>
      <c r="K4538" s="219">
        <f>InpC!$F$55*100</f>
        <v>0.15</v>
      </c>
      <c r="L4538" s="219">
        <f>InpC!$F$64*100</f>
        <v>0</v>
      </c>
      <c r="M4538" s="194">
        <f t="shared" si="352"/>
        <v>5.9200436755487633</v>
      </c>
      <c r="N4538" s="194">
        <f t="shared" si="353"/>
        <v>5.9200436755487633</v>
      </c>
    </row>
    <row r="4539" spans="5:14" x14ac:dyDescent="0.25">
      <c r="E4539" s="220">
        <f t="shared" si="354"/>
        <v>48718</v>
      </c>
      <c r="F4539" s="219">
        <f xml:space="preserve"> InpC!$F$28</f>
        <v>4</v>
      </c>
      <c r="G4539" s="217">
        <f t="shared" si="350"/>
        <v>2034</v>
      </c>
      <c r="H4539" s="216">
        <v>5.7729169168464489</v>
      </c>
      <c r="I4539" s="216">
        <v>6.3671704342510793</v>
      </c>
      <c r="J4539" s="194">
        <f t="shared" si="351"/>
        <v>6.0700436755487637</v>
      </c>
      <c r="K4539" s="219">
        <f>InpC!$F$55*100</f>
        <v>0.15</v>
      </c>
      <c r="L4539" s="219">
        <f>InpC!$F$64*100</f>
        <v>0</v>
      </c>
      <c r="M4539" s="194">
        <f t="shared" si="352"/>
        <v>5.9200436755487633</v>
      </c>
      <c r="N4539" s="194">
        <f t="shared" si="353"/>
        <v>5.9200436755487633</v>
      </c>
    </row>
    <row r="4540" spans="5:14" x14ac:dyDescent="0.25">
      <c r="E4540" s="220">
        <f t="shared" si="354"/>
        <v>48719</v>
      </c>
      <c r="F4540" s="219">
        <f xml:space="preserve"> InpC!$F$28</f>
        <v>4</v>
      </c>
      <c r="G4540" s="217">
        <f t="shared" si="350"/>
        <v>2034</v>
      </c>
      <c r="H4540" s="216">
        <v>5.7729169168464489</v>
      </c>
      <c r="I4540" s="216">
        <v>6.3671704342510793</v>
      </c>
      <c r="J4540" s="194">
        <f t="shared" si="351"/>
        <v>6.0700436755487637</v>
      </c>
      <c r="K4540" s="219">
        <f>InpC!$F$55*100</f>
        <v>0.15</v>
      </c>
      <c r="L4540" s="219">
        <f>InpC!$F$64*100</f>
        <v>0</v>
      </c>
      <c r="M4540" s="194">
        <f t="shared" si="352"/>
        <v>5.9200436755487633</v>
      </c>
      <c r="N4540" s="194">
        <f t="shared" si="353"/>
        <v>5.9200436755487633</v>
      </c>
    </row>
    <row r="4541" spans="5:14" x14ac:dyDescent="0.25">
      <c r="E4541" s="220">
        <f t="shared" si="354"/>
        <v>48722</v>
      </c>
      <c r="F4541" s="219">
        <f xml:space="preserve"> InpC!$F$28</f>
        <v>4</v>
      </c>
      <c r="G4541" s="217">
        <f t="shared" si="350"/>
        <v>2034</v>
      </c>
      <c r="H4541" s="216">
        <v>5.7729169168464489</v>
      </c>
      <c r="I4541" s="216">
        <v>6.3671704342510793</v>
      </c>
      <c r="J4541" s="194">
        <f t="shared" si="351"/>
        <v>6.0700436755487637</v>
      </c>
      <c r="K4541" s="219">
        <f>InpC!$F$55*100</f>
        <v>0.15</v>
      </c>
      <c r="L4541" s="219">
        <f>InpC!$F$64*100</f>
        <v>0</v>
      </c>
      <c r="M4541" s="194">
        <f t="shared" si="352"/>
        <v>5.9200436755487633</v>
      </c>
      <c r="N4541" s="194">
        <f t="shared" si="353"/>
        <v>5.9200436755487633</v>
      </c>
    </row>
    <row r="4542" spans="5:14" x14ac:dyDescent="0.25">
      <c r="E4542" s="220">
        <f t="shared" si="354"/>
        <v>48723</v>
      </c>
      <c r="F4542" s="219">
        <f xml:space="preserve"> InpC!$F$28</f>
        <v>4</v>
      </c>
      <c r="G4542" s="217">
        <f t="shared" si="350"/>
        <v>2034</v>
      </c>
      <c r="H4542" s="216">
        <v>5.7729169168464489</v>
      </c>
      <c r="I4542" s="216">
        <v>6.3671704342510793</v>
      </c>
      <c r="J4542" s="194">
        <f t="shared" si="351"/>
        <v>6.0700436755487637</v>
      </c>
      <c r="K4542" s="219">
        <f>InpC!$F$55*100</f>
        <v>0.15</v>
      </c>
      <c r="L4542" s="219">
        <f>InpC!$F$64*100</f>
        <v>0</v>
      </c>
      <c r="M4542" s="194">
        <f t="shared" si="352"/>
        <v>5.9200436755487633</v>
      </c>
      <c r="N4542" s="194">
        <f t="shared" si="353"/>
        <v>5.9200436755487633</v>
      </c>
    </row>
    <row r="4543" spans="5:14" x14ac:dyDescent="0.25">
      <c r="E4543" s="220">
        <f t="shared" si="354"/>
        <v>48724</v>
      </c>
      <c r="F4543" s="219">
        <f xml:space="preserve"> InpC!$F$28</f>
        <v>4</v>
      </c>
      <c r="G4543" s="217">
        <f t="shared" si="350"/>
        <v>2034</v>
      </c>
      <c r="H4543" s="216">
        <v>5.7729169168464489</v>
      </c>
      <c r="I4543" s="216">
        <v>6.3671704342510793</v>
      </c>
      <c r="J4543" s="194">
        <f t="shared" si="351"/>
        <v>6.0700436755487637</v>
      </c>
      <c r="K4543" s="219">
        <f>InpC!$F$55*100</f>
        <v>0.15</v>
      </c>
      <c r="L4543" s="219">
        <f>InpC!$F$64*100</f>
        <v>0</v>
      </c>
      <c r="M4543" s="194">
        <f t="shared" si="352"/>
        <v>5.9200436755487633</v>
      </c>
      <c r="N4543" s="194">
        <f t="shared" si="353"/>
        <v>5.9200436755487633</v>
      </c>
    </row>
    <row r="4544" spans="5:14" x14ac:dyDescent="0.25">
      <c r="E4544" s="220">
        <f t="shared" si="354"/>
        <v>48725</v>
      </c>
      <c r="F4544" s="219">
        <f xml:space="preserve"> InpC!$F$28</f>
        <v>4</v>
      </c>
      <c r="G4544" s="217">
        <f t="shared" si="350"/>
        <v>2034</v>
      </c>
      <c r="H4544" s="216">
        <v>5.7729169168464489</v>
      </c>
      <c r="I4544" s="216">
        <v>6.3671704342510793</v>
      </c>
      <c r="J4544" s="194">
        <f t="shared" si="351"/>
        <v>6.0700436755487637</v>
      </c>
      <c r="K4544" s="219">
        <f>InpC!$F$55*100</f>
        <v>0.15</v>
      </c>
      <c r="L4544" s="219">
        <f>InpC!$F$64*100</f>
        <v>0</v>
      </c>
      <c r="M4544" s="194">
        <f t="shared" si="352"/>
        <v>5.9200436755487633</v>
      </c>
      <c r="N4544" s="194">
        <f t="shared" si="353"/>
        <v>5.9200436755487633</v>
      </c>
    </row>
    <row r="4545" spans="5:14" x14ac:dyDescent="0.25">
      <c r="E4545" s="220">
        <f t="shared" si="354"/>
        <v>48726</v>
      </c>
      <c r="F4545" s="219">
        <f xml:space="preserve"> InpC!$F$28</f>
        <v>4</v>
      </c>
      <c r="G4545" s="217">
        <f t="shared" si="350"/>
        <v>2034</v>
      </c>
      <c r="H4545" s="216">
        <v>5.7729169168464489</v>
      </c>
      <c r="I4545" s="216">
        <v>6.3671704342510793</v>
      </c>
      <c r="J4545" s="194">
        <f t="shared" si="351"/>
        <v>6.0700436755487637</v>
      </c>
      <c r="K4545" s="219">
        <f>InpC!$F$55*100</f>
        <v>0.15</v>
      </c>
      <c r="L4545" s="219">
        <f>InpC!$F$64*100</f>
        <v>0</v>
      </c>
      <c r="M4545" s="194">
        <f t="shared" si="352"/>
        <v>5.9200436755487633</v>
      </c>
      <c r="N4545" s="194">
        <f t="shared" si="353"/>
        <v>5.9200436755487633</v>
      </c>
    </row>
    <row r="4546" spans="5:14" x14ac:dyDescent="0.25">
      <c r="E4546" s="220">
        <f t="shared" si="354"/>
        <v>48729</v>
      </c>
      <c r="F4546" s="219">
        <f xml:space="preserve"> InpC!$F$28</f>
        <v>4</v>
      </c>
      <c r="G4546" s="217">
        <f t="shared" si="350"/>
        <v>2034</v>
      </c>
      <c r="H4546" s="216">
        <v>5.7729169168464489</v>
      </c>
      <c r="I4546" s="216">
        <v>6.3671704342510793</v>
      </c>
      <c r="J4546" s="194">
        <f t="shared" si="351"/>
        <v>6.0700436755487637</v>
      </c>
      <c r="K4546" s="219">
        <f>InpC!$F$55*100</f>
        <v>0.15</v>
      </c>
      <c r="L4546" s="219">
        <f>InpC!$F$64*100</f>
        <v>0</v>
      </c>
      <c r="M4546" s="194">
        <f t="shared" si="352"/>
        <v>5.9200436755487633</v>
      </c>
      <c r="N4546" s="194">
        <f t="shared" si="353"/>
        <v>5.9200436755487633</v>
      </c>
    </row>
    <row r="4547" spans="5:14" x14ac:dyDescent="0.25">
      <c r="E4547" s="220">
        <f t="shared" si="354"/>
        <v>48730</v>
      </c>
      <c r="F4547" s="219">
        <f xml:space="preserve"> InpC!$F$28</f>
        <v>4</v>
      </c>
      <c r="G4547" s="217">
        <f t="shared" si="350"/>
        <v>2034</v>
      </c>
      <c r="H4547" s="216">
        <v>5.7729169168464489</v>
      </c>
      <c r="I4547" s="216">
        <v>6.3671704342510793</v>
      </c>
      <c r="J4547" s="194">
        <f t="shared" si="351"/>
        <v>6.0700436755487637</v>
      </c>
      <c r="K4547" s="219">
        <f>InpC!$F$55*100</f>
        <v>0.15</v>
      </c>
      <c r="L4547" s="219">
        <f>InpC!$F$64*100</f>
        <v>0</v>
      </c>
      <c r="M4547" s="194">
        <f t="shared" si="352"/>
        <v>5.9200436755487633</v>
      </c>
      <c r="N4547" s="194">
        <f t="shared" si="353"/>
        <v>5.9200436755487633</v>
      </c>
    </row>
    <row r="4548" spans="5:14" x14ac:dyDescent="0.25">
      <c r="E4548" s="220">
        <f t="shared" si="354"/>
        <v>48731</v>
      </c>
      <c r="F4548" s="219">
        <f xml:space="preserve"> InpC!$F$28</f>
        <v>4</v>
      </c>
      <c r="G4548" s="217">
        <f t="shared" si="350"/>
        <v>2034</v>
      </c>
      <c r="H4548" s="216">
        <v>5.7729169168464489</v>
      </c>
      <c r="I4548" s="216">
        <v>6.3671704342510793</v>
      </c>
      <c r="J4548" s="194">
        <f t="shared" si="351"/>
        <v>6.0700436755487637</v>
      </c>
      <c r="K4548" s="219">
        <f>InpC!$F$55*100</f>
        <v>0.15</v>
      </c>
      <c r="L4548" s="219">
        <f>InpC!$F$64*100</f>
        <v>0</v>
      </c>
      <c r="M4548" s="194">
        <f t="shared" si="352"/>
        <v>5.9200436755487633</v>
      </c>
      <c r="N4548" s="194">
        <f t="shared" si="353"/>
        <v>5.9200436755487633</v>
      </c>
    </row>
    <row r="4549" spans="5:14" x14ac:dyDescent="0.25">
      <c r="E4549" s="220">
        <f t="shared" si="354"/>
        <v>48732</v>
      </c>
      <c r="F4549" s="219">
        <f xml:space="preserve"> InpC!$F$28</f>
        <v>4</v>
      </c>
      <c r="G4549" s="217">
        <f t="shared" si="350"/>
        <v>2034</v>
      </c>
      <c r="H4549" s="216">
        <v>5.7729169168464489</v>
      </c>
      <c r="I4549" s="216">
        <v>6.3671704342510793</v>
      </c>
      <c r="J4549" s="194">
        <f t="shared" si="351"/>
        <v>6.0700436755487637</v>
      </c>
      <c r="K4549" s="219">
        <f>InpC!$F$55*100</f>
        <v>0.15</v>
      </c>
      <c r="L4549" s="219">
        <f>InpC!$F$64*100</f>
        <v>0</v>
      </c>
      <c r="M4549" s="194">
        <f t="shared" si="352"/>
        <v>5.9200436755487633</v>
      </c>
      <c r="N4549" s="194">
        <f t="shared" si="353"/>
        <v>5.9200436755487633</v>
      </c>
    </row>
    <row r="4550" spans="5:14" x14ac:dyDescent="0.25">
      <c r="E4550" s="220">
        <f t="shared" si="354"/>
        <v>48733</v>
      </c>
      <c r="F4550" s="219">
        <f xml:space="preserve"> InpC!$F$28</f>
        <v>4</v>
      </c>
      <c r="G4550" s="217">
        <f t="shared" si="350"/>
        <v>2034</v>
      </c>
      <c r="H4550" s="216">
        <v>5.7729169168464489</v>
      </c>
      <c r="I4550" s="216">
        <v>6.3671704342510793</v>
      </c>
      <c r="J4550" s="194">
        <f t="shared" si="351"/>
        <v>6.0700436755487637</v>
      </c>
      <c r="K4550" s="219">
        <f>InpC!$F$55*100</f>
        <v>0.15</v>
      </c>
      <c r="L4550" s="219">
        <f>InpC!$F$64*100</f>
        <v>0</v>
      </c>
      <c r="M4550" s="194">
        <f t="shared" si="352"/>
        <v>5.9200436755487633</v>
      </c>
      <c r="N4550" s="194">
        <f t="shared" si="353"/>
        <v>5.9200436755487633</v>
      </c>
    </row>
    <row r="4551" spans="5:14" x14ac:dyDescent="0.25">
      <c r="E4551" s="220">
        <f t="shared" si="354"/>
        <v>48736</v>
      </c>
      <c r="F4551" s="219">
        <f xml:space="preserve"> InpC!$F$28</f>
        <v>4</v>
      </c>
      <c r="G4551" s="217">
        <f t="shared" ref="G4551:G4614" si="355">YEAR(E4551) + IF(MONTH(E4551) &gt;= F4551, 1, 0)</f>
        <v>2034</v>
      </c>
      <c r="H4551" s="216">
        <v>5.7729169168464489</v>
      </c>
      <c r="I4551" s="216">
        <v>6.3671704342510793</v>
      </c>
      <c r="J4551" s="194">
        <f t="shared" ref="J4551:J4614" si="356">IFERROR(AVERAGE(H4551:I4551),"")</f>
        <v>6.0700436755487637</v>
      </c>
      <c r="K4551" s="219">
        <f>InpC!$F$55*100</f>
        <v>0.15</v>
      </c>
      <c r="L4551" s="219">
        <f>InpC!$F$64*100</f>
        <v>0</v>
      </c>
      <c r="M4551" s="194">
        <f t="shared" ref="M4551:M4614" si="357" xml:space="preserve"> IFERROR(J4551 - K4551,"")</f>
        <v>5.9200436755487633</v>
      </c>
      <c r="N4551" s="194">
        <f t="shared" ref="N4551:N4614" si="358">IFERROR(J4551-K4551+L4551,"")</f>
        <v>5.9200436755487633</v>
      </c>
    </row>
    <row r="4552" spans="5:14" x14ac:dyDescent="0.25">
      <c r="E4552" s="220">
        <f t="shared" ref="E4552:E4615" si="359">WORKDAY(E4551,1,)</f>
        <v>48737</v>
      </c>
      <c r="F4552" s="219">
        <f xml:space="preserve"> InpC!$F$28</f>
        <v>4</v>
      </c>
      <c r="G4552" s="217">
        <f t="shared" si="355"/>
        <v>2034</v>
      </c>
      <c r="H4552" s="216">
        <v>5.7729169168464489</v>
      </c>
      <c r="I4552" s="216">
        <v>6.3671704342510793</v>
      </c>
      <c r="J4552" s="194">
        <f t="shared" si="356"/>
        <v>6.0700436755487637</v>
      </c>
      <c r="K4552" s="219">
        <f>InpC!$F$55*100</f>
        <v>0.15</v>
      </c>
      <c r="L4552" s="219">
        <f>InpC!$F$64*100</f>
        <v>0</v>
      </c>
      <c r="M4552" s="194">
        <f t="shared" si="357"/>
        <v>5.9200436755487633</v>
      </c>
      <c r="N4552" s="194">
        <f t="shared" si="358"/>
        <v>5.9200436755487633</v>
      </c>
    </row>
    <row r="4553" spans="5:14" x14ac:dyDescent="0.25">
      <c r="E4553" s="220">
        <f t="shared" si="359"/>
        <v>48738</v>
      </c>
      <c r="F4553" s="219">
        <f xml:space="preserve"> InpC!$F$28</f>
        <v>4</v>
      </c>
      <c r="G4553" s="217">
        <f t="shared" si="355"/>
        <v>2034</v>
      </c>
      <c r="H4553" s="216">
        <v>5.7729169168464489</v>
      </c>
      <c r="I4553" s="216">
        <v>6.3671704342510793</v>
      </c>
      <c r="J4553" s="194">
        <f t="shared" si="356"/>
        <v>6.0700436755487637</v>
      </c>
      <c r="K4553" s="219">
        <f>InpC!$F$55*100</f>
        <v>0.15</v>
      </c>
      <c r="L4553" s="219">
        <f>InpC!$F$64*100</f>
        <v>0</v>
      </c>
      <c r="M4553" s="194">
        <f t="shared" si="357"/>
        <v>5.9200436755487633</v>
      </c>
      <c r="N4553" s="194">
        <f t="shared" si="358"/>
        <v>5.9200436755487633</v>
      </c>
    </row>
    <row r="4554" spans="5:14" x14ac:dyDescent="0.25">
      <c r="E4554" s="220">
        <f t="shared" si="359"/>
        <v>48739</v>
      </c>
      <c r="F4554" s="219">
        <f xml:space="preserve"> InpC!$F$28</f>
        <v>4</v>
      </c>
      <c r="G4554" s="217">
        <f t="shared" si="355"/>
        <v>2034</v>
      </c>
      <c r="H4554" s="216">
        <v>5.7729169168464489</v>
      </c>
      <c r="I4554" s="216">
        <v>6.3671704342510793</v>
      </c>
      <c r="J4554" s="194">
        <f t="shared" si="356"/>
        <v>6.0700436755487637</v>
      </c>
      <c r="K4554" s="219">
        <f>InpC!$F$55*100</f>
        <v>0.15</v>
      </c>
      <c r="L4554" s="219">
        <f>InpC!$F$64*100</f>
        <v>0</v>
      </c>
      <c r="M4554" s="194">
        <f t="shared" si="357"/>
        <v>5.9200436755487633</v>
      </c>
      <c r="N4554" s="194">
        <f t="shared" si="358"/>
        <v>5.9200436755487633</v>
      </c>
    </row>
    <row r="4555" spans="5:14" x14ac:dyDescent="0.25">
      <c r="E4555" s="220">
        <f t="shared" si="359"/>
        <v>48740</v>
      </c>
      <c r="F4555" s="219">
        <f xml:space="preserve"> InpC!$F$28</f>
        <v>4</v>
      </c>
      <c r="G4555" s="217">
        <f t="shared" si="355"/>
        <v>2034</v>
      </c>
      <c r="H4555" s="216">
        <v>5.7729169168464489</v>
      </c>
      <c r="I4555" s="216">
        <v>6.3671704342510793</v>
      </c>
      <c r="J4555" s="194">
        <f t="shared" si="356"/>
        <v>6.0700436755487637</v>
      </c>
      <c r="K4555" s="219">
        <f>InpC!$F$55*100</f>
        <v>0.15</v>
      </c>
      <c r="L4555" s="219">
        <f>InpC!$F$64*100</f>
        <v>0</v>
      </c>
      <c r="M4555" s="194">
        <f t="shared" si="357"/>
        <v>5.9200436755487633</v>
      </c>
      <c r="N4555" s="194">
        <f t="shared" si="358"/>
        <v>5.9200436755487633</v>
      </c>
    </row>
    <row r="4556" spans="5:14" x14ac:dyDescent="0.25">
      <c r="E4556" s="220">
        <f t="shared" si="359"/>
        <v>48743</v>
      </c>
      <c r="F4556" s="219">
        <f xml:space="preserve"> InpC!$F$28</f>
        <v>4</v>
      </c>
      <c r="G4556" s="217">
        <f t="shared" si="355"/>
        <v>2034</v>
      </c>
      <c r="H4556" s="216">
        <v>5.7729169168464489</v>
      </c>
      <c r="I4556" s="216">
        <v>6.3671704342510793</v>
      </c>
      <c r="J4556" s="194">
        <f t="shared" si="356"/>
        <v>6.0700436755487637</v>
      </c>
      <c r="K4556" s="219">
        <f>InpC!$F$55*100</f>
        <v>0.15</v>
      </c>
      <c r="L4556" s="219">
        <f>InpC!$F$64*100</f>
        <v>0</v>
      </c>
      <c r="M4556" s="194">
        <f t="shared" si="357"/>
        <v>5.9200436755487633</v>
      </c>
      <c r="N4556" s="194">
        <f t="shared" si="358"/>
        <v>5.9200436755487633</v>
      </c>
    </row>
    <row r="4557" spans="5:14" x14ac:dyDescent="0.25">
      <c r="E4557" s="220">
        <f t="shared" si="359"/>
        <v>48744</v>
      </c>
      <c r="F4557" s="219">
        <f xml:space="preserve"> InpC!$F$28</f>
        <v>4</v>
      </c>
      <c r="G4557" s="217">
        <f t="shared" si="355"/>
        <v>2034</v>
      </c>
      <c r="H4557" s="216">
        <v>5.7729169168464489</v>
      </c>
      <c r="I4557" s="216">
        <v>6.3671704342510793</v>
      </c>
      <c r="J4557" s="194">
        <f t="shared" si="356"/>
        <v>6.0700436755487637</v>
      </c>
      <c r="K4557" s="219">
        <f>InpC!$F$55*100</f>
        <v>0.15</v>
      </c>
      <c r="L4557" s="219">
        <f>InpC!$F$64*100</f>
        <v>0</v>
      </c>
      <c r="M4557" s="194">
        <f t="shared" si="357"/>
        <v>5.9200436755487633</v>
      </c>
      <c r="N4557" s="194">
        <f t="shared" si="358"/>
        <v>5.9200436755487633</v>
      </c>
    </row>
    <row r="4558" spans="5:14" x14ac:dyDescent="0.25">
      <c r="E4558" s="220">
        <f t="shared" si="359"/>
        <v>48745</v>
      </c>
      <c r="F4558" s="219">
        <f xml:space="preserve"> InpC!$F$28</f>
        <v>4</v>
      </c>
      <c r="G4558" s="217">
        <f t="shared" si="355"/>
        <v>2034</v>
      </c>
      <c r="H4558" s="216">
        <v>5.7729169168464489</v>
      </c>
      <c r="I4558" s="216">
        <v>6.3671704342510793</v>
      </c>
      <c r="J4558" s="194">
        <f t="shared" si="356"/>
        <v>6.0700436755487637</v>
      </c>
      <c r="K4558" s="219">
        <f>InpC!$F$55*100</f>
        <v>0.15</v>
      </c>
      <c r="L4558" s="219">
        <f>InpC!$F$64*100</f>
        <v>0</v>
      </c>
      <c r="M4558" s="194">
        <f t="shared" si="357"/>
        <v>5.9200436755487633</v>
      </c>
      <c r="N4558" s="194">
        <f t="shared" si="358"/>
        <v>5.9200436755487633</v>
      </c>
    </row>
    <row r="4559" spans="5:14" x14ac:dyDescent="0.25">
      <c r="E4559" s="220">
        <f t="shared" si="359"/>
        <v>48746</v>
      </c>
      <c r="F4559" s="219">
        <f xml:space="preserve"> InpC!$F$28</f>
        <v>4</v>
      </c>
      <c r="G4559" s="217">
        <f t="shared" si="355"/>
        <v>2034</v>
      </c>
      <c r="H4559" s="216">
        <v>5.7729169168464489</v>
      </c>
      <c r="I4559" s="216">
        <v>6.3671704342510793</v>
      </c>
      <c r="J4559" s="194">
        <f t="shared" si="356"/>
        <v>6.0700436755487637</v>
      </c>
      <c r="K4559" s="219">
        <f>InpC!$F$55*100</f>
        <v>0.15</v>
      </c>
      <c r="L4559" s="219">
        <f>InpC!$F$64*100</f>
        <v>0</v>
      </c>
      <c r="M4559" s="194">
        <f t="shared" si="357"/>
        <v>5.9200436755487633</v>
      </c>
      <c r="N4559" s="194">
        <f t="shared" si="358"/>
        <v>5.9200436755487633</v>
      </c>
    </row>
    <row r="4560" spans="5:14" x14ac:dyDescent="0.25">
      <c r="E4560" s="220">
        <f t="shared" si="359"/>
        <v>48747</v>
      </c>
      <c r="F4560" s="219">
        <f xml:space="preserve"> InpC!$F$28</f>
        <v>4</v>
      </c>
      <c r="G4560" s="217">
        <f t="shared" si="355"/>
        <v>2034</v>
      </c>
      <c r="H4560" s="216">
        <v>5.7729169168464489</v>
      </c>
      <c r="I4560" s="216">
        <v>6.3671704342510793</v>
      </c>
      <c r="J4560" s="194">
        <f t="shared" si="356"/>
        <v>6.0700436755487637</v>
      </c>
      <c r="K4560" s="219">
        <f>InpC!$F$55*100</f>
        <v>0.15</v>
      </c>
      <c r="L4560" s="219">
        <f>InpC!$F$64*100</f>
        <v>0</v>
      </c>
      <c r="M4560" s="194">
        <f t="shared" si="357"/>
        <v>5.9200436755487633</v>
      </c>
      <c r="N4560" s="194">
        <f t="shared" si="358"/>
        <v>5.9200436755487633</v>
      </c>
    </row>
    <row r="4561" spans="5:14" x14ac:dyDescent="0.25">
      <c r="E4561" s="220">
        <f t="shared" si="359"/>
        <v>48750</v>
      </c>
      <c r="F4561" s="219">
        <f xml:space="preserve"> InpC!$F$28</f>
        <v>4</v>
      </c>
      <c r="G4561" s="217">
        <f t="shared" si="355"/>
        <v>2034</v>
      </c>
      <c r="H4561" s="216">
        <v>5.7729169168464489</v>
      </c>
      <c r="I4561" s="216">
        <v>6.3671704342510793</v>
      </c>
      <c r="J4561" s="194">
        <f t="shared" si="356"/>
        <v>6.0700436755487637</v>
      </c>
      <c r="K4561" s="219">
        <f>InpC!$F$55*100</f>
        <v>0.15</v>
      </c>
      <c r="L4561" s="219">
        <f>InpC!$F$64*100</f>
        <v>0</v>
      </c>
      <c r="M4561" s="194">
        <f t="shared" si="357"/>
        <v>5.9200436755487633</v>
      </c>
      <c r="N4561" s="194">
        <f t="shared" si="358"/>
        <v>5.9200436755487633</v>
      </c>
    </row>
    <row r="4562" spans="5:14" x14ac:dyDescent="0.25">
      <c r="E4562" s="220">
        <f t="shared" si="359"/>
        <v>48751</v>
      </c>
      <c r="F4562" s="219">
        <f xml:space="preserve"> InpC!$F$28</f>
        <v>4</v>
      </c>
      <c r="G4562" s="217">
        <f t="shared" si="355"/>
        <v>2034</v>
      </c>
      <c r="H4562" s="216">
        <v>5.7729169168464489</v>
      </c>
      <c r="I4562" s="216">
        <v>6.3671704342510793</v>
      </c>
      <c r="J4562" s="194">
        <f t="shared" si="356"/>
        <v>6.0700436755487637</v>
      </c>
      <c r="K4562" s="219">
        <f>InpC!$F$55*100</f>
        <v>0.15</v>
      </c>
      <c r="L4562" s="219">
        <f>InpC!$F$64*100</f>
        <v>0</v>
      </c>
      <c r="M4562" s="194">
        <f t="shared" si="357"/>
        <v>5.9200436755487633</v>
      </c>
      <c r="N4562" s="194">
        <f t="shared" si="358"/>
        <v>5.9200436755487633</v>
      </c>
    </row>
    <row r="4563" spans="5:14" x14ac:dyDescent="0.25">
      <c r="E4563" s="220">
        <f t="shared" si="359"/>
        <v>48752</v>
      </c>
      <c r="F4563" s="219">
        <f xml:space="preserve"> InpC!$F$28</f>
        <v>4</v>
      </c>
      <c r="G4563" s="217">
        <f t="shared" si="355"/>
        <v>2034</v>
      </c>
      <c r="H4563" s="216">
        <v>5.7729169168464489</v>
      </c>
      <c r="I4563" s="216">
        <v>6.3671704342510793</v>
      </c>
      <c r="J4563" s="194">
        <f t="shared" si="356"/>
        <v>6.0700436755487637</v>
      </c>
      <c r="K4563" s="219">
        <f>InpC!$F$55*100</f>
        <v>0.15</v>
      </c>
      <c r="L4563" s="219">
        <f>InpC!$F$64*100</f>
        <v>0</v>
      </c>
      <c r="M4563" s="194">
        <f t="shared" si="357"/>
        <v>5.9200436755487633</v>
      </c>
      <c r="N4563" s="194">
        <f t="shared" si="358"/>
        <v>5.9200436755487633</v>
      </c>
    </row>
    <row r="4564" spans="5:14" x14ac:dyDescent="0.25">
      <c r="E4564" s="220">
        <f t="shared" si="359"/>
        <v>48753</v>
      </c>
      <c r="F4564" s="219">
        <f xml:space="preserve"> InpC!$F$28</f>
        <v>4</v>
      </c>
      <c r="G4564" s="217">
        <f t="shared" si="355"/>
        <v>2034</v>
      </c>
      <c r="H4564" s="216">
        <v>5.7729169168464489</v>
      </c>
      <c r="I4564" s="216">
        <v>6.3671704342510793</v>
      </c>
      <c r="J4564" s="194">
        <f t="shared" si="356"/>
        <v>6.0700436755487637</v>
      </c>
      <c r="K4564" s="219">
        <f>InpC!$F$55*100</f>
        <v>0.15</v>
      </c>
      <c r="L4564" s="219">
        <f>InpC!$F$64*100</f>
        <v>0</v>
      </c>
      <c r="M4564" s="194">
        <f t="shared" si="357"/>
        <v>5.9200436755487633</v>
      </c>
      <c r="N4564" s="194">
        <f t="shared" si="358"/>
        <v>5.9200436755487633</v>
      </c>
    </row>
    <row r="4565" spans="5:14" x14ac:dyDescent="0.25">
      <c r="E4565" s="220">
        <f t="shared" si="359"/>
        <v>48754</v>
      </c>
      <c r="F4565" s="219">
        <f xml:space="preserve"> InpC!$F$28</f>
        <v>4</v>
      </c>
      <c r="G4565" s="217">
        <f t="shared" si="355"/>
        <v>2034</v>
      </c>
      <c r="H4565" s="216">
        <v>5.7729169168464489</v>
      </c>
      <c r="I4565" s="216">
        <v>6.3671704342510793</v>
      </c>
      <c r="J4565" s="194">
        <f t="shared" si="356"/>
        <v>6.0700436755487637</v>
      </c>
      <c r="K4565" s="219">
        <f>InpC!$F$55*100</f>
        <v>0.15</v>
      </c>
      <c r="L4565" s="219">
        <f>InpC!$F$64*100</f>
        <v>0</v>
      </c>
      <c r="M4565" s="194">
        <f t="shared" si="357"/>
        <v>5.9200436755487633</v>
      </c>
      <c r="N4565" s="194">
        <f t="shared" si="358"/>
        <v>5.9200436755487633</v>
      </c>
    </row>
    <row r="4566" spans="5:14" x14ac:dyDescent="0.25">
      <c r="E4566" s="220">
        <f t="shared" si="359"/>
        <v>48757</v>
      </c>
      <c r="F4566" s="219">
        <f xml:space="preserve"> InpC!$F$28</f>
        <v>4</v>
      </c>
      <c r="G4566" s="217">
        <f t="shared" si="355"/>
        <v>2034</v>
      </c>
      <c r="H4566" s="216">
        <v>5.7729169168464489</v>
      </c>
      <c r="I4566" s="216">
        <v>6.3671704342510793</v>
      </c>
      <c r="J4566" s="194">
        <f t="shared" si="356"/>
        <v>6.0700436755487637</v>
      </c>
      <c r="K4566" s="219">
        <f>InpC!$F$55*100</f>
        <v>0.15</v>
      </c>
      <c r="L4566" s="219">
        <f>InpC!$F$64*100</f>
        <v>0</v>
      </c>
      <c r="M4566" s="194">
        <f t="shared" si="357"/>
        <v>5.9200436755487633</v>
      </c>
      <c r="N4566" s="194">
        <f t="shared" si="358"/>
        <v>5.9200436755487633</v>
      </c>
    </row>
    <row r="4567" spans="5:14" x14ac:dyDescent="0.25">
      <c r="E4567" s="220">
        <f t="shared" si="359"/>
        <v>48758</v>
      </c>
      <c r="F4567" s="219">
        <f xml:space="preserve"> InpC!$F$28</f>
        <v>4</v>
      </c>
      <c r="G4567" s="217">
        <f t="shared" si="355"/>
        <v>2034</v>
      </c>
      <c r="H4567" s="216">
        <v>5.7729169168464489</v>
      </c>
      <c r="I4567" s="216">
        <v>6.3671704342510793</v>
      </c>
      <c r="J4567" s="194">
        <f t="shared" si="356"/>
        <v>6.0700436755487637</v>
      </c>
      <c r="K4567" s="219">
        <f>InpC!$F$55*100</f>
        <v>0.15</v>
      </c>
      <c r="L4567" s="219">
        <f>InpC!$F$64*100</f>
        <v>0</v>
      </c>
      <c r="M4567" s="194">
        <f t="shared" si="357"/>
        <v>5.9200436755487633</v>
      </c>
      <c r="N4567" s="194">
        <f t="shared" si="358"/>
        <v>5.9200436755487633</v>
      </c>
    </row>
    <row r="4568" spans="5:14" x14ac:dyDescent="0.25">
      <c r="E4568" s="220">
        <f t="shared" si="359"/>
        <v>48759</v>
      </c>
      <c r="F4568" s="219">
        <f xml:space="preserve"> InpC!$F$28</f>
        <v>4</v>
      </c>
      <c r="G4568" s="217">
        <f t="shared" si="355"/>
        <v>2034</v>
      </c>
      <c r="H4568" s="216">
        <v>5.7729169168464489</v>
      </c>
      <c r="I4568" s="216">
        <v>6.3671704342510793</v>
      </c>
      <c r="J4568" s="194">
        <f t="shared" si="356"/>
        <v>6.0700436755487637</v>
      </c>
      <c r="K4568" s="219">
        <f>InpC!$F$55*100</f>
        <v>0.15</v>
      </c>
      <c r="L4568" s="219">
        <f>InpC!$F$64*100</f>
        <v>0</v>
      </c>
      <c r="M4568" s="194">
        <f t="shared" si="357"/>
        <v>5.9200436755487633</v>
      </c>
      <c r="N4568" s="194">
        <f t="shared" si="358"/>
        <v>5.9200436755487633</v>
      </c>
    </row>
    <row r="4569" spans="5:14" x14ac:dyDescent="0.25">
      <c r="E4569" s="220">
        <f t="shared" si="359"/>
        <v>48760</v>
      </c>
      <c r="F4569" s="219">
        <f xml:space="preserve"> InpC!$F$28</f>
        <v>4</v>
      </c>
      <c r="G4569" s="217">
        <f t="shared" si="355"/>
        <v>2034</v>
      </c>
      <c r="H4569" s="216">
        <v>5.7729169168464489</v>
      </c>
      <c r="I4569" s="216">
        <v>6.3671704342510793</v>
      </c>
      <c r="J4569" s="194">
        <f t="shared" si="356"/>
        <v>6.0700436755487637</v>
      </c>
      <c r="K4569" s="219">
        <f>InpC!$F$55*100</f>
        <v>0.15</v>
      </c>
      <c r="L4569" s="219">
        <f>InpC!$F$64*100</f>
        <v>0</v>
      </c>
      <c r="M4569" s="194">
        <f t="shared" si="357"/>
        <v>5.9200436755487633</v>
      </c>
      <c r="N4569" s="194">
        <f t="shared" si="358"/>
        <v>5.9200436755487633</v>
      </c>
    </row>
    <row r="4570" spans="5:14" x14ac:dyDescent="0.25">
      <c r="E4570" s="220">
        <f t="shared" si="359"/>
        <v>48761</v>
      </c>
      <c r="F4570" s="219">
        <f xml:space="preserve"> InpC!$F$28</f>
        <v>4</v>
      </c>
      <c r="G4570" s="217">
        <f t="shared" si="355"/>
        <v>2034</v>
      </c>
      <c r="H4570" s="216">
        <v>5.7729169168464489</v>
      </c>
      <c r="I4570" s="216">
        <v>6.3671704342510793</v>
      </c>
      <c r="J4570" s="194">
        <f t="shared" si="356"/>
        <v>6.0700436755487637</v>
      </c>
      <c r="K4570" s="219">
        <f>InpC!$F$55*100</f>
        <v>0.15</v>
      </c>
      <c r="L4570" s="219">
        <f>InpC!$F$64*100</f>
        <v>0</v>
      </c>
      <c r="M4570" s="194">
        <f t="shared" si="357"/>
        <v>5.9200436755487633</v>
      </c>
      <c r="N4570" s="194">
        <f t="shared" si="358"/>
        <v>5.9200436755487633</v>
      </c>
    </row>
    <row r="4571" spans="5:14" x14ac:dyDescent="0.25">
      <c r="E4571" s="220">
        <f t="shared" si="359"/>
        <v>48764</v>
      </c>
      <c r="F4571" s="219">
        <f xml:space="preserve"> InpC!$F$28</f>
        <v>4</v>
      </c>
      <c r="G4571" s="217">
        <f t="shared" si="355"/>
        <v>2034</v>
      </c>
      <c r="H4571" s="216">
        <v>5.7729169168464489</v>
      </c>
      <c r="I4571" s="216">
        <v>6.3671704342510793</v>
      </c>
      <c r="J4571" s="194">
        <f t="shared" si="356"/>
        <v>6.0700436755487637</v>
      </c>
      <c r="K4571" s="219">
        <f>InpC!$F$55*100</f>
        <v>0.15</v>
      </c>
      <c r="L4571" s="219">
        <f>InpC!$F$64*100</f>
        <v>0</v>
      </c>
      <c r="M4571" s="194">
        <f t="shared" si="357"/>
        <v>5.9200436755487633</v>
      </c>
      <c r="N4571" s="194">
        <f t="shared" si="358"/>
        <v>5.9200436755487633</v>
      </c>
    </row>
    <row r="4572" spans="5:14" x14ac:dyDescent="0.25">
      <c r="E4572" s="220">
        <f t="shared" si="359"/>
        <v>48765</v>
      </c>
      <c r="F4572" s="219">
        <f xml:space="preserve"> InpC!$F$28</f>
        <v>4</v>
      </c>
      <c r="G4572" s="217">
        <f t="shared" si="355"/>
        <v>2034</v>
      </c>
      <c r="H4572" s="216">
        <v>5.7729169168464489</v>
      </c>
      <c r="I4572" s="216">
        <v>6.3671704342510793</v>
      </c>
      <c r="J4572" s="194">
        <f t="shared" si="356"/>
        <v>6.0700436755487637</v>
      </c>
      <c r="K4572" s="219">
        <f>InpC!$F$55*100</f>
        <v>0.15</v>
      </c>
      <c r="L4572" s="219">
        <f>InpC!$F$64*100</f>
        <v>0</v>
      </c>
      <c r="M4572" s="194">
        <f t="shared" si="357"/>
        <v>5.9200436755487633</v>
      </c>
      <c r="N4572" s="194">
        <f t="shared" si="358"/>
        <v>5.9200436755487633</v>
      </c>
    </row>
    <row r="4573" spans="5:14" x14ac:dyDescent="0.25">
      <c r="E4573" s="220">
        <f t="shared" si="359"/>
        <v>48766</v>
      </c>
      <c r="F4573" s="219">
        <f xml:space="preserve"> InpC!$F$28</f>
        <v>4</v>
      </c>
      <c r="G4573" s="217">
        <f t="shared" si="355"/>
        <v>2034</v>
      </c>
      <c r="H4573" s="216">
        <v>5.7729169168464489</v>
      </c>
      <c r="I4573" s="216">
        <v>6.3671704342510793</v>
      </c>
      <c r="J4573" s="194">
        <f t="shared" si="356"/>
        <v>6.0700436755487637</v>
      </c>
      <c r="K4573" s="219">
        <f>InpC!$F$55*100</f>
        <v>0.15</v>
      </c>
      <c r="L4573" s="219">
        <f>InpC!$F$64*100</f>
        <v>0</v>
      </c>
      <c r="M4573" s="194">
        <f t="shared" si="357"/>
        <v>5.9200436755487633</v>
      </c>
      <c r="N4573" s="194">
        <f t="shared" si="358"/>
        <v>5.9200436755487633</v>
      </c>
    </row>
    <row r="4574" spans="5:14" x14ac:dyDescent="0.25">
      <c r="E4574" s="220">
        <f t="shared" si="359"/>
        <v>48767</v>
      </c>
      <c r="F4574" s="219">
        <f xml:space="preserve"> InpC!$F$28</f>
        <v>4</v>
      </c>
      <c r="G4574" s="217">
        <f t="shared" si="355"/>
        <v>2034</v>
      </c>
      <c r="H4574" s="216">
        <v>5.7729169168464489</v>
      </c>
      <c r="I4574" s="216">
        <v>6.3671704342510793</v>
      </c>
      <c r="J4574" s="194">
        <f t="shared" si="356"/>
        <v>6.0700436755487637</v>
      </c>
      <c r="K4574" s="219">
        <f>InpC!$F$55*100</f>
        <v>0.15</v>
      </c>
      <c r="L4574" s="219">
        <f>InpC!$F$64*100</f>
        <v>0</v>
      </c>
      <c r="M4574" s="194">
        <f t="shared" si="357"/>
        <v>5.9200436755487633</v>
      </c>
      <c r="N4574" s="194">
        <f t="shared" si="358"/>
        <v>5.9200436755487633</v>
      </c>
    </row>
    <row r="4575" spans="5:14" x14ac:dyDescent="0.25">
      <c r="E4575" s="220">
        <f t="shared" si="359"/>
        <v>48768</v>
      </c>
      <c r="F4575" s="219">
        <f xml:space="preserve"> InpC!$F$28</f>
        <v>4</v>
      </c>
      <c r="G4575" s="217">
        <f t="shared" si="355"/>
        <v>2034</v>
      </c>
      <c r="H4575" s="216">
        <v>5.7729169168464489</v>
      </c>
      <c r="I4575" s="216">
        <v>6.3671704342510793</v>
      </c>
      <c r="J4575" s="194">
        <f t="shared" si="356"/>
        <v>6.0700436755487637</v>
      </c>
      <c r="K4575" s="219">
        <f>InpC!$F$55*100</f>
        <v>0.15</v>
      </c>
      <c r="L4575" s="219">
        <f>InpC!$F$64*100</f>
        <v>0</v>
      </c>
      <c r="M4575" s="194">
        <f t="shared" si="357"/>
        <v>5.9200436755487633</v>
      </c>
      <c r="N4575" s="194">
        <f t="shared" si="358"/>
        <v>5.9200436755487633</v>
      </c>
    </row>
    <row r="4576" spans="5:14" x14ac:dyDescent="0.25">
      <c r="E4576" s="220">
        <f t="shared" si="359"/>
        <v>48771</v>
      </c>
      <c r="F4576" s="219">
        <f xml:space="preserve"> InpC!$F$28</f>
        <v>4</v>
      </c>
      <c r="G4576" s="217">
        <f t="shared" si="355"/>
        <v>2034</v>
      </c>
      <c r="H4576" s="216">
        <v>5.7729169168464489</v>
      </c>
      <c r="I4576" s="216">
        <v>6.3671704342510793</v>
      </c>
      <c r="J4576" s="194">
        <f t="shared" si="356"/>
        <v>6.0700436755487637</v>
      </c>
      <c r="K4576" s="219">
        <f>InpC!$F$55*100</f>
        <v>0.15</v>
      </c>
      <c r="L4576" s="219">
        <f>InpC!$F$64*100</f>
        <v>0</v>
      </c>
      <c r="M4576" s="194">
        <f t="shared" si="357"/>
        <v>5.9200436755487633</v>
      </c>
      <c r="N4576" s="194">
        <f t="shared" si="358"/>
        <v>5.9200436755487633</v>
      </c>
    </row>
    <row r="4577" spans="5:14" x14ac:dyDescent="0.25">
      <c r="E4577" s="220">
        <f t="shared" si="359"/>
        <v>48772</v>
      </c>
      <c r="F4577" s="219">
        <f xml:space="preserve"> InpC!$F$28</f>
        <v>4</v>
      </c>
      <c r="G4577" s="217">
        <f t="shared" si="355"/>
        <v>2034</v>
      </c>
      <c r="H4577" s="216">
        <v>5.7729169168464489</v>
      </c>
      <c r="I4577" s="216">
        <v>6.3671704342510793</v>
      </c>
      <c r="J4577" s="194">
        <f t="shared" si="356"/>
        <v>6.0700436755487637</v>
      </c>
      <c r="K4577" s="219">
        <f>InpC!$F$55*100</f>
        <v>0.15</v>
      </c>
      <c r="L4577" s="219">
        <f>InpC!$F$64*100</f>
        <v>0</v>
      </c>
      <c r="M4577" s="194">
        <f t="shared" si="357"/>
        <v>5.9200436755487633</v>
      </c>
      <c r="N4577" s="194">
        <f t="shared" si="358"/>
        <v>5.9200436755487633</v>
      </c>
    </row>
    <row r="4578" spans="5:14" x14ac:dyDescent="0.25">
      <c r="E4578" s="220">
        <f t="shared" si="359"/>
        <v>48773</v>
      </c>
      <c r="F4578" s="219">
        <f xml:space="preserve"> InpC!$F$28</f>
        <v>4</v>
      </c>
      <c r="G4578" s="217">
        <f t="shared" si="355"/>
        <v>2034</v>
      </c>
      <c r="H4578" s="216">
        <v>5.7729169168464489</v>
      </c>
      <c r="I4578" s="216">
        <v>6.3671704342510793</v>
      </c>
      <c r="J4578" s="194">
        <f t="shared" si="356"/>
        <v>6.0700436755487637</v>
      </c>
      <c r="K4578" s="219">
        <f>InpC!$F$55*100</f>
        <v>0.15</v>
      </c>
      <c r="L4578" s="219">
        <f>InpC!$F$64*100</f>
        <v>0</v>
      </c>
      <c r="M4578" s="194">
        <f t="shared" si="357"/>
        <v>5.9200436755487633</v>
      </c>
      <c r="N4578" s="194">
        <f t="shared" si="358"/>
        <v>5.9200436755487633</v>
      </c>
    </row>
    <row r="4579" spans="5:14" x14ac:dyDescent="0.25">
      <c r="E4579" s="220">
        <f t="shared" si="359"/>
        <v>48774</v>
      </c>
      <c r="F4579" s="219">
        <f xml:space="preserve"> InpC!$F$28</f>
        <v>4</v>
      </c>
      <c r="G4579" s="217">
        <f t="shared" si="355"/>
        <v>2034</v>
      </c>
      <c r="H4579" s="216">
        <v>5.7729169168464489</v>
      </c>
      <c r="I4579" s="216">
        <v>6.3671704342510793</v>
      </c>
      <c r="J4579" s="194">
        <f t="shared" si="356"/>
        <v>6.0700436755487637</v>
      </c>
      <c r="K4579" s="219">
        <f>InpC!$F$55*100</f>
        <v>0.15</v>
      </c>
      <c r="L4579" s="219">
        <f>InpC!$F$64*100</f>
        <v>0</v>
      </c>
      <c r="M4579" s="194">
        <f t="shared" si="357"/>
        <v>5.9200436755487633</v>
      </c>
      <c r="N4579" s="194">
        <f t="shared" si="358"/>
        <v>5.9200436755487633</v>
      </c>
    </row>
    <row r="4580" spans="5:14" x14ac:dyDescent="0.25">
      <c r="E4580" s="220">
        <f t="shared" si="359"/>
        <v>48775</v>
      </c>
      <c r="F4580" s="219">
        <f xml:space="preserve"> InpC!$F$28</f>
        <v>4</v>
      </c>
      <c r="G4580" s="217">
        <f t="shared" si="355"/>
        <v>2034</v>
      </c>
      <c r="H4580" s="216">
        <v>5.7729169168464489</v>
      </c>
      <c r="I4580" s="216">
        <v>6.3671704342510793</v>
      </c>
      <c r="J4580" s="194">
        <f t="shared" si="356"/>
        <v>6.0700436755487637</v>
      </c>
      <c r="K4580" s="219">
        <f>InpC!$F$55*100</f>
        <v>0.15</v>
      </c>
      <c r="L4580" s="219">
        <f>InpC!$F$64*100</f>
        <v>0</v>
      </c>
      <c r="M4580" s="194">
        <f t="shared" si="357"/>
        <v>5.9200436755487633</v>
      </c>
      <c r="N4580" s="194">
        <f t="shared" si="358"/>
        <v>5.9200436755487633</v>
      </c>
    </row>
    <row r="4581" spans="5:14" x14ac:dyDescent="0.25">
      <c r="E4581" s="220">
        <f t="shared" si="359"/>
        <v>48778</v>
      </c>
      <c r="F4581" s="219">
        <f xml:space="preserve"> InpC!$F$28</f>
        <v>4</v>
      </c>
      <c r="G4581" s="217">
        <f t="shared" si="355"/>
        <v>2034</v>
      </c>
      <c r="H4581" s="216">
        <v>5.7729169168464489</v>
      </c>
      <c r="I4581" s="216">
        <v>6.3671704342510793</v>
      </c>
      <c r="J4581" s="194">
        <f t="shared" si="356"/>
        <v>6.0700436755487637</v>
      </c>
      <c r="K4581" s="219">
        <f>InpC!$F$55*100</f>
        <v>0.15</v>
      </c>
      <c r="L4581" s="219">
        <f>InpC!$F$64*100</f>
        <v>0</v>
      </c>
      <c r="M4581" s="194">
        <f t="shared" si="357"/>
        <v>5.9200436755487633</v>
      </c>
      <c r="N4581" s="194">
        <f t="shared" si="358"/>
        <v>5.9200436755487633</v>
      </c>
    </row>
    <row r="4582" spans="5:14" x14ac:dyDescent="0.25">
      <c r="E4582" s="220">
        <f t="shared" si="359"/>
        <v>48779</v>
      </c>
      <c r="F4582" s="219">
        <f xml:space="preserve"> InpC!$F$28</f>
        <v>4</v>
      </c>
      <c r="G4582" s="217">
        <f t="shared" si="355"/>
        <v>2034</v>
      </c>
      <c r="H4582" s="216">
        <v>5.7729169168464489</v>
      </c>
      <c r="I4582" s="216">
        <v>6.3671704342510793</v>
      </c>
      <c r="J4582" s="194">
        <f t="shared" si="356"/>
        <v>6.0700436755487637</v>
      </c>
      <c r="K4582" s="219">
        <f>InpC!$F$55*100</f>
        <v>0.15</v>
      </c>
      <c r="L4582" s="219">
        <f>InpC!$F$64*100</f>
        <v>0</v>
      </c>
      <c r="M4582" s="194">
        <f t="shared" si="357"/>
        <v>5.9200436755487633</v>
      </c>
      <c r="N4582" s="194">
        <f t="shared" si="358"/>
        <v>5.9200436755487633</v>
      </c>
    </row>
    <row r="4583" spans="5:14" x14ac:dyDescent="0.25">
      <c r="E4583" s="220">
        <f t="shared" si="359"/>
        <v>48780</v>
      </c>
      <c r="F4583" s="219">
        <f xml:space="preserve"> InpC!$F$28</f>
        <v>4</v>
      </c>
      <c r="G4583" s="217">
        <f t="shared" si="355"/>
        <v>2034</v>
      </c>
      <c r="H4583" s="216">
        <v>5.7729169168464489</v>
      </c>
      <c r="I4583" s="216">
        <v>6.3671704342510793</v>
      </c>
      <c r="J4583" s="194">
        <f t="shared" si="356"/>
        <v>6.0700436755487637</v>
      </c>
      <c r="K4583" s="219">
        <f>InpC!$F$55*100</f>
        <v>0.15</v>
      </c>
      <c r="L4583" s="219">
        <f>InpC!$F$64*100</f>
        <v>0</v>
      </c>
      <c r="M4583" s="194">
        <f t="shared" si="357"/>
        <v>5.9200436755487633</v>
      </c>
      <c r="N4583" s="194">
        <f t="shared" si="358"/>
        <v>5.9200436755487633</v>
      </c>
    </row>
    <row r="4584" spans="5:14" x14ac:dyDescent="0.25">
      <c r="E4584" s="220">
        <f t="shared" si="359"/>
        <v>48781</v>
      </c>
      <c r="F4584" s="219">
        <f xml:space="preserve"> InpC!$F$28</f>
        <v>4</v>
      </c>
      <c r="G4584" s="217">
        <f t="shared" si="355"/>
        <v>2034</v>
      </c>
      <c r="H4584" s="216">
        <v>5.7729169168464489</v>
      </c>
      <c r="I4584" s="216">
        <v>6.3671704342510793</v>
      </c>
      <c r="J4584" s="194">
        <f t="shared" si="356"/>
        <v>6.0700436755487637</v>
      </c>
      <c r="K4584" s="219">
        <f>InpC!$F$55*100</f>
        <v>0.15</v>
      </c>
      <c r="L4584" s="219">
        <f>InpC!$F$64*100</f>
        <v>0</v>
      </c>
      <c r="M4584" s="194">
        <f t="shared" si="357"/>
        <v>5.9200436755487633</v>
      </c>
      <c r="N4584" s="194">
        <f t="shared" si="358"/>
        <v>5.9200436755487633</v>
      </c>
    </row>
    <row r="4585" spans="5:14" x14ac:dyDescent="0.25">
      <c r="E4585" s="220">
        <f t="shared" si="359"/>
        <v>48782</v>
      </c>
      <c r="F4585" s="219">
        <f xml:space="preserve"> InpC!$F$28</f>
        <v>4</v>
      </c>
      <c r="G4585" s="217">
        <f t="shared" si="355"/>
        <v>2034</v>
      </c>
      <c r="H4585" s="216">
        <v>5.7729169168464489</v>
      </c>
      <c r="I4585" s="216">
        <v>6.3671704342510793</v>
      </c>
      <c r="J4585" s="194">
        <f t="shared" si="356"/>
        <v>6.0700436755487637</v>
      </c>
      <c r="K4585" s="219">
        <f>InpC!$F$55*100</f>
        <v>0.15</v>
      </c>
      <c r="L4585" s="219">
        <f>InpC!$F$64*100</f>
        <v>0</v>
      </c>
      <c r="M4585" s="194">
        <f t="shared" si="357"/>
        <v>5.9200436755487633</v>
      </c>
      <c r="N4585" s="194">
        <f t="shared" si="358"/>
        <v>5.9200436755487633</v>
      </c>
    </row>
    <row r="4586" spans="5:14" x14ac:dyDescent="0.25">
      <c r="E4586" s="220">
        <f t="shared" si="359"/>
        <v>48785</v>
      </c>
      <c r="F4586" s="219">
        <f xml:space="preserve"> InpC!$F$28</f>
        <v>4</v>
      </c>
      <c r="G4586" s="217">
        <f t="shared" si="355"/>
        <v>2034</v>
      </c>
      <c r="H4586" s="216">
        <v>5.7729169168464489</v>
      </c>
      <c r="I4586" s="216">
        <v>6.3671704342510793</v>
      </c>
      <c r="J4586" s="194">
        <f t="shared" si="356"/>
        <v>6.0700436755487637</v>
      </c>
      <c r="K4586" s="219">
        <f>InpC!$F$55*100</f>
        <v>0.15</v>
      </c>
      <c r="L4586" s="219">
        <f>InpC!$F$64*100</f>
        <v>0</v>
      </c>
      <c r="M4586" s="194">
        <f t="shared" si="357"/>
        <v>5.9200436755487633</v>
      </c>
      <c r="N4586" s="194">
        <f t="shared" si="358"/>
        <v>5.9200436755487633</v>
      </c>
    </row>
    <row r="4587" spans="5:14" x14ac:dyDescent="0.25">
      <c r="E4587" s="220">
        <f t="shared" si="359"/>
        <v>48786</v>
      </c>
      <c r="F4587" s="219">
        <f xml:space="preserve"> InpC!$F$28</f>
        <v>4</v>
      </c>
      <c r="G4587" s="217">
        <f t="shared" si="355"/>
        <v>2034</v>
      </c>
      <c r="H4587" s="216">
        <v>5.7729169168464489</v>
      </c>
      <c r="I4587" s="216">
        <v>6.3671704342510793</v>
      </c>
      <c r="J4587" s="194">
        <f t="shared" si="356"/>
        <v>6.0700436755487637</v>
      </c>
      <c r="K4587" s="219">
        <f>InpC!$F$55*100</f>
        <v>0.15</v>
      </c>
      <c r="L4587" s="219">
        <f>InpC!$F$64*100</f>
        <v>0</v>
      </c>
      <c r="M4587" s="194">
        <f t="shared" si="357"/>
        <v>5.9200436755487633</v>
      </c>
      <c r="N4587" s="194">
        <f t="shared" si="358"/>
        <v>5.9200436755487633</v>
      </c>
    </row>
    <row r="4588" spans="5:14" x14ac:dyDescent="0.25">
      <c r="E4588" s="220">
        <f t="shared" si="359"/>
        <v>48787</v>
      </c>
      <c r="F4588" s="219">
        <f xml:space="preserve"> InpC!$F$28</f>
        <v>4</v>
      </c>
      <c r="G4588" s="217">
        <f t="shared" si="355"/>
        <v>2034</v>
      </c>
      <c r="H4588" s="216">
        <v>5.7729169168464489</v>
      </c>
      <c r="I4588" s="216">
        <v>6.3671704342510793</v>
      </c>
      <c r="J4588" s="194">
        <f t="shared" si="356"/>
        <v>6.0700436755487637</v>
      </c>
      <c r="K4588" s="219">
        <f>InpC!$F$55*100</f>
        <v>0.15</v>
      </c>
      <c r="L4588" s="219">
        <f>InpC!$F$64*100</f>
        <v>0</v>
      </c>
      <c r="M4588" s="194">
        <f t="shared" si="357"/>
        <v>5.9200436755487633</v>
      </c>
      <c r="N4588" s="194">
        <f t="shared" si="358"/>
        <v>5.9200436755487633</v>
      </c>
    </row>
    <row r="4589" spans="5:14" x14ac:dyDescent="0.25">
      <c r="E4589" s="220">
        <f t="shared" si="359"/>
        <v>48788</v>
      </c>
      <c r="F4589" s="219">
        <f xml:space="preserve"> InpC!$F$28</f>
        <v>4</v>
      </c>
      <c r="G4589" s="217">
        <f t="shared" si="355"/>
        <v>2034</v>
      </c>
      <c r="H4589" s="216">
        <v>5.7729169168464489</v>
      </c>
      <c r="I4589" s="216">
        <v>6.3671704342510793</v>
      </c>
      <c r="J4589" s="194">
        <f t="shared" si="356"/>
        <v>6.0700436755487637</v>
      </c>
      <c r="K4589" s="219">
        <f>InpC!$F$55*100</f>
        <v>0.15</v>
      </c>
      <c r="L4589" s="219">
        <f>InpC!$F$64*100</f>
        <v>0</v>
      </c>
      <c r="M4589" s="194">
        <f t="shared" si="357"/>
        <v>5.9200436755487633</v>
      </c>
      <c r="N4589" s="194">
        <f t="shared" si="358"/>
        <v>5.9200436755487633</v>
      </c>
    </row>
    <row r="4590" spans="5:14" x14ac:dyDescent="0.25">
      <c r="E4590" s="220">
        <f t="shared" si="359"/>
        <v>48789</v>
      </c>
      <c r="F4590" s="219">
        <f xml:space="preserve"> InpC!$F$28</f>
        <v>4</v>
      </c>
      <c r="G4590" s="217">
        <f t="shared" si="355"/>
        <v>2034</v>
      </c>
      <c r="H4590" s="216">
        <v>5.7729169168464489</v>
      </c>
      <c r="I4590" s="216">
        <v>6.3671704342510793</v>
      </c>
      <c r="J4590" s="194">
        <f t="shared" si="356"/>
        <v>6.0700436755487637</v>
      </c>
      <c r="K4590" s="219">
        <f>InpC!$F$55*100</f>
        <v>0.15</v>
      </c>
      <c r="L4590" s="219">
        <f>InpC!$F$64*100</f>
        <v>0</v>
      </c>
      <c r="M4590" s="194">
        <f t="shared" si="357"/>
        <v>5.9200436755487633</v>
      </c>
      <c r="N4590" s="194">
        <f t="shared" si="358"/>
        <v>5.9200436755487633</v>
      </c>
    </row>
    <row r="4591" spans="5:14" x14ac:dyDescent="0.25">
      <c r="E4591" s="220">
        <f t="shared" si="359"/>
        <v>48792</v>
      </c>
      <c r="F4591" s="219">
        <f xml:space="preserve"> InpC!$F$28</f>
        <v>4</v>
      </c>
      <c r="G4591" s="217">
        <f t="shared" si="355"/>
        <v>2034</v>
      </c>
      <c r="H4591" s="216">
        <v>5.7729169168464489</v>
      </c>
      <c r="I4591" s="216">
        <v>6.3671704342510793</v>
      </c>
      <c r="J4591" s="194">
        <f t="shared" si="356"/>
        <v>6.0700436755487637</v>
      </c>
      <c r="K4591" s="219">
        <f>InpC!$F$55*100</f>
        <v>0.15</v>
      </c>
      <c r="L4591" s="219">
        <f>InpC!$F$64*100</f>
        <v>0</v>
      </c>
      <c r="M4591" s="194">
        <f t="shared" si="357"/>
        <v>5.9200436755487633</v>
      </c>
      <c r="N4591" s="194">
        <f t="shared" si="358"/>
        <v>5.9200436755487633</v>
      </c>
    </row>
    <row r="4592" spans="5:14" x14ac:dyDescent="0.25">
      <c r="E4592" s="220">
        <f t="shared" si="359"/>
        <v>48793</v>
      </c>
      <c r="F4592" s="219">
        <f xml:space="preserve"> InpC!$F$28</f>
        <v>4</v>
      </c>
      <c r="G4592" s="217">
        <f t="shared" si="355"/>
        <v>2034</v>
      </c>
      <c r="H4592" s="216">
        <v>5.7729169168464489</v>
      </c>
      <c r="I4592" s="216">
        <v>6.3671704342510793</v>
      </c>
      <c r="J4592" s="194">
        <f t="shared" si="356"/>
        <v>6.0700436755487637</v>
      </c>
      <c r="K4592" s="219">
        <f>InpC!$F$55*100</f>
        <v>0.15</v>
      </c>
      <c r="L4592" s="219">
        <f>InpC!$F$64*100</f>
        <v>0</v>
      </c>
      <c r="M4592" s="194">
        <f t="shared" si="357"/>
        <v>5.9200436755487633</v>
      </c>
      <c r="N4592" s="194">
        <f t="shared" si="358"/>
        <v>5.9200436755487633</v>
      </c>
    </row>
    <row r="4593" spans="5:14" x14ac:dyDescent="0.25">
      <c r="E4593" s="220">
        <f t="shared" si="359"/>
        <v>48794</v>
      </c>
      <c r="F4593" s="219">
        <f xml:space="preserve"> InpC!$F$28</f>
        <v>4</v>
      </c>
      <c r="G4593" s="217">
        <f t="shared" si="355"/>
        <v>2034</v>
      </c>
      <c r="H4593" s="216">
        <v>5.7729169168464489</v>
      </c>
      <c r="I4593" s="216">
        <v>6.3671704342510793</v>
      </c>
      <c r="J4593" s="194">
        <f t="shared" si="356"/>
        <v>6.0700436755487637</v>
      </c>
      <c r="K4593" s="219">
        <f>InpC!$F$55*100</f>
        <v>0.15</v>
      </c>
      <c r="L4593" s="219">
        <f>InpC!$F$64*100</f>
        <v>0</v>
      </c>
      <c r="M4593" s="194">
        <f t="shared" si="357"/>
        <v>5.9200436755487633</v>
      </c>
      <c r="N4593" s="194">
        <f t="shared" si="358"/>
        <v>5.9200436755487633</v>
      </c>
    </row>
    <row r="4594" spans="5:14" x14ac:dyDescent="0.25">
      <c r="E4594" s="220">
        <f t="shared" si="359"/>
        <v>48795</v>
      </c>
      <c r="F4594" s="219">
        <f xml:space="preserve"> InpC!$F$28</f>
        <v>4</v>
      </c>
      <c r="G4594" s="217">
        <f t="shared" si="355"/>
        <v>2034</v>
      </c>
      <c r="H4594" s="216">
        <v>5.7729169168464489</v>
      </c>
      <c r="I4594" s="216">
        <v>6.3671704342510793</v>
      </c>
      <c r="J4594" s="194">
        <f t="shared" si="356"/>
        <v>6.0700436755487637</v>
      </c>
      <c r="K4594" s="219">
        <f>InpC!$F$55*100</f>
        <v>0.15</v>
      </c>
      <c r="L4594" s="219">
        <f>InpC!$F$64*100</f>
        <v>0</v>
      </c>
      <c r="M4594" s="194">
        <f t="shared" si="357"/>
        <v>5.9200436755487633</v>
      </c>
      <c r="N4594" s="194">
        <f t="shared" si="358"/>
        <v>5.9200436755487633</v>
      </c>
    </row>
    <row r="4595" spans="5:14" x14ac:dyDescent="0.25">
      <c r="E4595" s="220">
        <f t="shared" si="359"/>
        <v>48796</v>
      </c>
      <c r="F4595" s="219">
        <f xml:space="preserve"> InpC!$F$28</f>
        <v>4</v>
      </c>
      <c r="G4595" s="217">
        <f t="shared" si="355"/>
        <v>2034</v>
      </c>
      <c r="H4595" s="216">
        <v>5.7729169168464489</v>
      </c>
      <c r="I4595" s="216">
        <v>6.3671704342510793</v>
      </c>
      <c r="J4595" s="194">
        <f t="shared" si="356"/>
        <v>6.0700436755487637</v>
      </c>
      <c r="K4595" s="219">
        <f>InpC!$F$55*100</f>
        <v>0.15</v>
      </c>
      <c r="L4595" s="219">
        <f>InpC!$F$64*100</f>
        <v>0</v>
      </c>
      <c r="M4595" s="194">
        <f t="shared" si="357"/>
        <v>5.9200436755487633</v>
      </c>
      <c r="N4595" s="194">
        <f t="shared" si="358"/>
        <v>5.9200436755487633</v>
      </c>
    </row>
    <row r="4596" spans="5:14" x14ac:dyDescent="0.25">
      <c r="E4596" s="220">
        <f t="shared" si="359"/>
        <v>48799</v>
      </c>
      <c r="F4596" s="219">
        <f xml:space="preserve"> InpC!$F$28</f>
        <v>4</v>
      </c>
      <c r="G4596" s="217">
        <f t="shared" si="355"/>
        <v>2034</v>
      </c>
      <c r="H4596" s="216">
        <v>5.7729169168464489</v>
      </c>
      <c r="I4596" s="216">
        <v>6.3671704342510793</v>
      </c>
      <c r="J4596" s="194">
        <f t="shared" si="356"/>
        <v>6.0700436755487637</v>
      </c>
      <c r="K4596" s="219">
        <f>InpC!$F$55*100</f>
        <v>0.15</v>
      </c>
      <c r="L4596" s="219">
        <f>InpC!$F$64*100</f>
        <v>0</v>
      </c>
      <c r="M4596" s="194">
        <f t="shared" si="357"/>
        <v>5.9200436755487633</v>
      </c>
      <c r="N4596" s="194">
        <f t="shared" si="358"/>
        <v>5.9200436755487633</v>
      </c>
    </row>
    <row r="4597" spans="5:14" x14ac:dyDescent="0.25">
      <c r="E4597" s="220">
        <f t="shared" si="359"/>
        <v>48800</v>
      </c>
      <c r="F4597" s="219">
        <f xml:space="preserve"> InpC!$F$28</f>
        <v>4</v>
      </c>
      <c r="G4597" s="217">
        <f t="shared" si="355"/>
        <v>2034</v>
      </c>
      <c r="H4597" s="216">
        <v>5.7729169168464489</v>
      </c>
      <c r="I4597" s="216">
        <v>6.3671704342510793</v>
      </c>
      <c r="J4597" s="194">
        <f t="shared" si="356"/>
        <v>6.0700436755487637</v>
      </c>
      <c r="K4597" s="219">
        <f>InpC!$F$55*100</f>
        <v>0.15</v>
      </c>
      <c r="L4597" s="219">
        <f>InpC!$F$64*100</f>
        <v>0</v>
      </c>
      <c r="M4597" s="194">
        <f t="shared" si="357"/>
        <v>5.9200436755487633</v>
      </c>
      <c r="N4597" s="194">
        <f t="shared" si="358"/>
        <v>5.9200436755487633</v>
      </c>
    </row>
    <row r="4598" spans="5:14" x14ac:dyDescent="0.25">
      <c r="E4598" s="220">
        <f t="shared" si="359"/>
        <v>48801</v>
      </c>
      <c r="F4598" s="219">
        <f xml:space="preserve"> InpC!$F$28</f>
        <v>4</v>
      </c>
      <c r="G4598" s="217">
        <f t="shared" si="355"/>
        <v>2034</v>
      </c>
      <c r="H4598" s="216">
        <v>5.7729169168464489</v>
      </c>
      <c r="I4598" s="216">
        <v>6.3671704342510793</v>
      </c>
      <c r="J4598" s="194">
        <f t="shared" si="356"/>
        <v>6.0700436755487637</v>
      </c>
      <c r="K4598" s="219">
        <f>InpC!$F$55*100</f>
        <v>0.15</v>
      </c>
      <c r="L4598" s="219">
        <f>InpC!$F$64*100</f>
        <v>0</v>
      </c>
      <c r="M4598" s="194">
        <f t="shared" si="357"/>
        <v>5.9200436755487633</v>
      </c>
      <c r="N4598" s="194">
        <f t="shared" si="358"/>
        <v>5.9200436755487633</v>
      </c>
    </row>
    <row r="4599" spans="5:14" x14ac:dyDescent="0.25">
      <c r="E4599" s="220">
        <f t="shared" si="359"/>
        <v>48802</v>
      </c>
      <c r="F4599" s="219">
        <f xml:space="preserve"> InpC!$F$28</f>
        <v>4</v>
      </c>
      <c r="G4599" s="217">
        <f t="shared" si="355"/>
        <v>2034</v>
      </c>
      <c r="H4599" s="216">
        <v>5.7729169168464489</v>
      </c>
      <c r="I4599" s="216">
        <v>6.3671704342510793</v>
      </c>
      <c r="J4599" s="194">
        <f t="shared" si="356"/>
        <v>6.0700436755487637</v>
      </c>
      <c r="K4599" s="219">
        <f>InpC!$F$55*100</f>
        <v>0.15</v>
      </c>
      <c r="L4599" s="219">
        <f>InpC!$F$64*100</f>
        <v>0</v>
      </c>
      <c r="M4599" s="194">
        <f t="shared" si="357"/>
        <v>5.9200436755487633</v>
      </c>
      <c r="N4599" s="194">
        <f t="shared" si="358"/>
        <v>5.9200436755487633</v>
      </c>
    </row>
    <row r="4600" spans="5:14" x14ac:dyDescent="0.25">
      <c r="E4600" s="220">
        <f t="shared" si="359"/>
        <v>48803</v>
      </c>
      <c r="F4600" s="219">
        <f xml:space="preserve"> InpC!$F$28</f>
        <v>4</v>
      </c>
      <c r="G4600" s="217">
        <f t="shared" si="355"/>
        <v>2034</v>
      </c>
      <c r="H4600" s="216">
        <v>5.7729169168464489</v>
      </c>
      <c r="I4600" s="216">
        <v>6.3671704342510793</v>
      </c>
      <c r="J4600" s="194">
        <f t="shared" si="356"/>
        <v>6.0700436755487637</v>
      </c>
      <c r="K4600" s="219">
        <f>InpC!$F$55*100</f>
        <v>0.15</v>
      </c>
      <c r="L4600" s="219">
        <f>InpC!$F$64*100</f>
        <v>0</v>
      </c>
      <c r="M4600" s="194">
        <f t="shared" si="357"/>
        <v>5.9200436755487633</v>
      </c>
      <c r="N4600" s="194">
        <f t="shared" si="358"/>
        <v>5.9200436755487633</v>
      </c>
    </row>
    <row r="4601" spans="5:14" x14ac:dyDescent="0.25">
      <c r="E4601" s="220">
        <f t="shared" si="359"/>
        <v>48806</v>
      </c>
      <c r="F4601" s="219">
        <f xml:space="preserve"> InpC!$F$28</f>
        <v>4</v>
      </c>
      <c r="G4601" s="217">
        <f t="shared" si="355"/>
        <v>2034</v>
      </c>
      <c r="H4601" s="216">
        <v>5.7729169168464489</v>
      </c>
      <c r="I4601" s="216">
        <v>6.3671704342510793</v>
      </c>
      <c r="J4601" s="194">
        <f t="shared" si="356"/>
        <v>6.0700436755487637</v>
      </c>
      <c r="K4601" s="219">
        <f>InpC!$F$55*100</f>
        <v>0.15</v>
      </c>
      <c r="L4601" s="219">
        <f>InpC!$F$64*100</f>
        <v>0</v>
      </c>
      <c r="M4601" s="194">
        <f t="shared" si="357"/>
        <v>5.9200436755487633</v>
      </c>
      <c r="N4601" s="194">
        <f t="shared" si="358"/>
        <v>5.9200436755487633</v>
      </c>
    </row>
    <row r="4602" spans="5:14" x14ac:dyDescent="0.25">
      <c r="E4602" s="220">
        <f t="shared" si="359"/>
        <v>48807</v>
      </c>
      <c r="F4602" s="219">
        <f xml:space="preserve"> InpC!$F$28</f>
        <v>4</v>
      </c>
      <c r="G4602" s="217">
        <f t="shared" si="355"/>
        <v>2034</v>
      </c>
      <c r="H4602" s="216">
        <v>5.7729169168464489</v>
      </c>
      <c r="I4602" s="216">
        <v>6.3671704342510793</v>
      </c>
      <c r="J4602" s="194">
        <f t="shared" si="356"/>
        <v>6.0700436755487637</v>
      </c>
      <c r="K4602" s="219">
        <f>InpC!$F$55*100</f>
        <v>0.15</v>
      </c>
      <c r="L4602" s="219">
        <f>InpC!$F$64*100</f>
        <v>0</v>
      </c>
      <c r="M4602" s="194">
        <f t="shared" si="357"/>
        <v>5.9200436755487633</v>
      </c>
      <c r="N4602" s="194">
        <f t="shared" si="358"/>
        <v>5.9200436755487633</v>
      </c>
    </row>
    <row r="4603" spans="5:14" x14ac:dyDescent="0.25">
      <c r="E4603" s="220">
        <f t="shared" si="359"/>
        <v>48808</v>
      </c>
      <c r="F4603" s="219">
        <f xml:space="preserve"> InpC!$F$28</f>
        <v>4</v>
      </c>
      <c r="G4603" s="217">
        <f t="shared" si="355"/>
        <v>2034</v>
      </c>
      <c r="H4603" s="216">
        <v>5.7729169168464489</v>
      </c>
      <c r="I4603" s="216">
        <v>6.3671704342510793</v>
      </c>
      <c r="J4603" s="194">
        <f t="shared" si="356"/>
        <v>6.0700436755487637</v>
      </c>
      <c r="K4603" s="219">
        <f>InpC!$F$55*100</f>
        <v>0.15</v>
      </c>
      <c r="L4603" s="219">
        <f>InpC!$F$64*100</f>
        <v>0</v>
      </c>
      <c r="M4603" s="194">
        <f t="shared" si="357"/>
        <v>5.9200436755487633</v>
      </c>
      <c r="N4603" s="194">
        <f t="shared" si="358"/>
        <v>5.9200436755487633</v>
      </c>
    </row>
    <row r="4604" spans="5:14" x14ac:dyDescent="0.25">
      <c r="E4604" s="220">
        <f t="shared" si="359"/>
        <v>48809</v>
      </c>
      <c r="F4604" s="219">
        <f xml:space="preserve"> InpC!$F$28</f>
        <v>4</v>
      </c>
      <c r="G4604" s="217">
        <f t="shared" si="355"/>
        <v>2034</v>
      </c>
      <c r="H4604" s="216">
        <v>5.7729169168464489</v>
      </c>
      <c r="I4604" s="216">
        <v>6.3671704342510793</v>
      </c>
      <c r="J4604" s="194">
        <f t="shared" si="356"/>
        <v>6.0700436755487637</v>
      </c>
      <c r="K4604" s="219">
        <f>InpC!$F$55*100</f>
        <v>0.15</v>
      </c>
      <c r="L4604" s="219">
        <f>InpC!$F$64*100</f>
        <v>0</v>
      </c>
      <c r="M4604" s="194">
        <f t="shared" si="357"/>
        <v>5.9200436755487633</v>
      </c>
      <c r="N4604" s="194">
        <f t="shared" si="358"/>
        <v>5.9200436755487633</v>
      </c>
    </row>
    <row r="4605" spans="5:14" x14ac:dyDescent="0.25">
      <c r="E4605" s="220">
        <f t="shared" si="359"/>
        <v>48810</v>
      </c>
      <c r="F4605" s="219">
        <f xml:space="preserve"> InpC!$F$28</f>
        <v>4</v>
      </c>
      <c r="G4605" s="217">
        <f t="shared" si="355"/>
        <v>2034</v>
      </c>
      <c r="H4605" s="216">
        <v>5.7729169168464489</v>
      </c>
      <c r="I4605" s="216">
        <v>6.3671704342510793</v>
      </c>
      <c r="J4605" s="194">
        <f t="shared" si="356"/>
        <v>6.0700436755487637</v>
      </c>
      <c r="K4605" s="219">
        <f>InpC!$F$55*100</f>
        <v>0.15</v>
      </c>
      <c r="L4605" s="219">
        <f>InpC!$F$64*100</f>
        <v>0</v>
      </c>
      <c r="M4605" s="194">
        <f t="shared" si="357"/>
        <v>5.9200436755487633</v>
      </c>
      <c r="N4605" s="194">
        <f t="shared" si="358"/>
        <v>5.9200436755487633</v>
      </c>
    </row>
    <row r="4606" spans="5:14" x14ac:dyDescent="0.25">
      <c r="E4606" s="220">
        <f t="shared" si="359"/>
        <v>48813</v>
      </c>
      <c r="F4606" s="219">
        <f xml:space="preserve"> InpC!$F$28</f>
        <v>4</v>
      </c>
      <c r="G4606" s="217">
        <f t="shared" si="355"/>
        <v>2034</v>
      </c>
      <c r="H4606" s="216">
        <v>5.7729169168464489</v>
      </c>
      <c r="I4606" s="216">
        <v>6.3671704342510793</v>
      </c>
      <c r="J4606" s="194">
        <f t="shared" si="356"/>
        <v>6.0700436755487637</v>
      </c>
      <c r="K4606" s="219">
        <f>InpC!$F$55*100</f>
        <v>0.15</v>
      </c>
      <c r="L4606" s="219">
        <f>InpC!$F$64*100</f>
        <v>0</v>
      </c>
      <c r="M4606" s="194">
        <f t="shared" si="357"/>
        <v>5.9200436755487633</v>
      </c>
      <c r="N4606" s="194">
        <f t="shared" si="358"/>
        <v>5.9200436755487633</v>
      </c>
    </row>
    <row r="4607" spans="5:14" x14ac:dyDescent="0.25">
      <c r="E4607" s="220">
        <f t="shared" si="359"/>
        <v>48814</v>
      </c>
      <c r="F4607" s="219">
        <f xml:space="preserve"> InpC!$F$28</f>
        <v>4</v>
      </c>
      <c r="G4607" s="217">
        <f t="shared" si="355"/>
        <v>2034</v>
      </c>
      <c r="H4607" s="216">
        <v>5.7729169168464489</v>
      </c>
      <c r="I4607" s="216">
        <v>6.3671704342510793</v>
      </c>
      <c r="J4607" s="194">
        <f t="shared" si="356"/>
        <v>6.0700436755487637</v>
      </c>
      <c r="K4607" s="219">
        <f>InpC!$F$55*100</f>
        <v>0.15</v>
      </c>
      <c r="L4607" s="219">
        <f>InpC!$F$64*100</f>
        <v>0</v>
      </c>
      <c r="M4607" s="194">
        <f t="shared" si="357"/>
        <v>5.9200436755487633</v>
      </c>
      <c r="N4607" s="194">
        <f t="shared" si="358"/>
        <v>5.9200436755487633</v>
      </c>
    </row>
    <row r="4608" spans="5:14" x14ac:dyDescent="0.25">
      <c r="E4608" s="220">
        <f t="shared" si="359"/>
        <v>48815</v>
      </c>
      <c r="F4608" s="219">
        <f xml:space="preserve"> InpC!$F$28</f>
        <v>4</v>
      </c>
      <c r="G4608" s="217">
        <f t="shared" si="355"/>
        <v>2034</v>
      </c>
      <c r="H4608" s="216">
        <v>5.7729169168464489</v>
      </c>
      <c r="I4608" s="216">
        <v>6.3671704342510793</v>
      </c>
      <c r="J4608" s="194">
        <f t="shared" si="356"/>
        <v>6.0700436755487637</v>
      </c>
      <c r="K4608" s="219">
        <f>InpC!$F$55*100</f>
        <v>0.15</v>
      </c>
      <c r="L4608" s="219">
        <f>InpC!$F$64*100</f>
        <v>0</v>
      </c>
      <c r="M4608" s="194">
        <f t="shared" si="357"/>
        <v>5.9200436755487633</v>
      </c>
      <c r="N4608" s="194">
        <f t="shared" si="358"/>
        <v>5.9200436755487633</v>
      </c>
    </row>
    <row r="4609" spans="5:14" x14ac:dyDescent="0.25">
      <c r="E4609" s="220">
        <f t="shared" si="359"/>
        <v>48816</v>
      </c>
      <c r="F4609" s="219">
        <f xml:space="preserve"> InpC!$F$28</f>
        <v>4</v>
      </c>
      <c r="G4609" s="217">
        <f t="shared" si="355"/>
        <v>2034</v>
      </c>
      <c r="H4609" s="216">
        <v>5.7729169168464489</v>
      </c>
      <c r="I4609" s="216">
        <v>6.3671704342510793</v>
      </c>
      <c r="J4609" s="194">
        <f t="shared" si="356"/>
        <v>6.0700436755487637</v>
      </c>
      <c r="K4609" s="219">
        <f>InpC!$F$55*100</f>
        <v>0.15</v>
      </c>
      <c r="L4609" s="219">
        <f>InpC!$F$64*100</f>
        <v>0</v>
      </c>
      <c r="M4609" s="194">
        <f t="shared" si="357"/>
        <v>5.9200436755487633</v>
      </c>
      <c r="N4609" s="194">
        <f t="shared" si="358"/>
        <v>5.9200436755487633</v>
      </c>
    </row>
    <row r="4610" spans="5:14" x14ac:dyDescent="0.25">
      <c r="E4610" s="220">
        <f t="shared" si="359"/>
        <v>48817</v>
      </c>
      <c r="F4610" s="219">
        <f xml:space="preserve"> InpC!$F$28</f>
        <v>4</v>
      </c>
      <c r="G4610" s="217">
        <f t="shared" si="355"/>
        <v>2034</v>
      </c>
      <c r="H4610" s="216">
        <v>5.7729169168464489</v>
      </c>
      <c r="I4610" s="216">
        <v>6.3671704342510793</v>
      </c>
      <c r="J4610" s="194">
        <f t="shared" si="356"/>
        <v>6.0700436755487637</v>
      </c>
      <c r="K4610" s="219">
        <f>InpC!$F$55*100</f>
        <v>0.15</v>
      </c>
      <c r="L4610" s="219">
        <f>InpC!$F$64*100</f>
        <v>0</v>
      </c>
      <c r="M4610" s="194">
        <f t="shared" si="357"/>
        <v>5.9200436755487633</v>
      </c>
      <c r="N4610" s="194">
        <f t="shared" si="358"/>
        <v>5.9200436755487633</v>
      </c>
    </row>
    <row r="4611" spans="5:14" x14ac:dyDescent="0.25">
      <c r="E4611" s="220">
        <f t="shared" si="359"/>
        <v>48820</v>
      </c>
      <c r="F4611" s="219">
        <f xml:space="preserve"> InpC!$F$28</f>
        <v>4</v>
      </c>
      <c r="G4611" s="217">
        <f t="shared" si="355"/>
        <v>2034</v>
      </c>
      <c r="H4611" s="216">
        <v>5.7729169168464489</v>
      </c>
      <c r="I4611" s="216">
        <v>6.3671704342510793</v>
      </c>
      <c r="J4611" s="194">
        <f t="shared" si="356"/>
        <v>6.0700436755487637</v>
      </c>
      <c r="K4611" s="219">
        <f>InpC!$F$55*100</f>
        <v>0.15</v>
      </c>
      <c r="L4611" s="219">
        <f>InpC!$F$64*100</f>
        <v>0</v>
      </c>
      <c r="M4611" s="194">
        <f t="shared" si="357"/>
        <v>5.9200436755487633</v>
      </c>
      <c r="N4611" s="194">
        <f t="shared" si="358"/>
        <v>5.9200436755487633</v>
      </c>
    </row>
    <row r="4612" spans="5:14" x14ac:dyDescent="0.25">
      <c r="E4612" s="220">
        <f t="shared" si="359"/>
        <v>48821</v>
      </c>
      <c r="F4612" s="219">
        <f xml:space="preserve"> InpC!$F$28</f>
        <v>4</v>
      </c>
      <c r="G4612" s="217">
        <f t="shared" si="355"/>
        <v>2034</v>
      </c>
      <c r="H4612" s="216">
        <v>5.7729169168464489</v>
      </c>
      <c r="I4612" s="216">
        <v>6.3671704342510793</v>
      </c>
      <c r="J4612" s="194">
        <f t="shared" si="356"/>
        <v>6.0700436755487637</v>
      </c>
      <c r="K4612" s="219">
        <f>InpC!$F$55*100</f>
        <v>0.15</v>
      </c>
      <c r="L4612" s="219">
        <f>InpC!$F$64*100</f>
        <v>0</v>
      </c>
      <c r="M4612" s="194">
        <f t="shared" si="357"/>
        <v>5.9200436755487633</v>
      </c>
      <c r="N4612" s="194">
        <f t="shared" si="358"/>
        <v>5.9200436755487633</v>
      </c>
    </row>
    <row r="4613" spans="5:14" x14ac:dyDescent="0.25">
      <c r="E4613" s="220">
        <f t="shared" si="359"/>
        <v>48822</v>
      </c>
      <c r="F4613" s="219">
        <f xml:space="preserve"> InpC!$F$28</f>
        <v>4</v>
      </c>
      <c r="G4613" s="217">
        <f t="shared" si="355"/>
        <v>2034</v>
      </c>
      <c r="H4613" s="216">
        <v>5.7729169168464489</v>
      </c>
      <c r="I4613" s="216">
        <v>6.3671704342510793</v>
      </c>
      <c r="J4613" s="194">
        <f t="shared" si="356"/>
        <v>6.0700436755487637</v>
      </c>
      <c r="K4613" s="219">
        <f>InpC!$F$55*100</f>
        <v>0.15</v>
      </c>
      <c r="L4613" s="219">
        <f>InpC!$F$64*100</f>
        <v>0</v>
      </c>
      <c r="M4613" s="194">
        <f t="shared" si="357"/>
        <v>5.9200436755487633</v>
      </c>
      <c r="N4613" s="194">
        <f t="shared" si="358"/>
        <v>5.9200436755487633</v>
      </c>
    </row>
    <row r="4614" spans="5:14" x14ac:dyDescent="0.25">
      <c r="E4614" s="220">
        <f t="shared" si="359"/>
        <v>48823</v>
      </c>
      <c r="F4614" s="219">
        <f xml:space="preserve"> InpC!$F$28</f>
        <v>4</v>
      </c>
      <c r="G4614" s="217">
        <f t="shared" si="355"/>
        <v>2034</v>
      </c>
      <c r="H4614" s="216">
        <v>5.7729169168464489</v>
      </c>
      <c r="I4614" s="216">
        <v>6.3671704342510793</v>
      </c>
      <c r="J4614" s="194">
        <f t="shared" si="356"/>
        <v>6.0700436755487637</v>
      </c>
      <c r="K4614" s="219">
        <f>InpC!$F$55*100</f>
        <v>0.15</v>
      </c>
      <c r="L4614" s="219">
        <f>InpC!$F$64*100</f>
        <v>0</v>
      </c>
      <c r="M4614" s="194">
        <f t="shared" si="357"/>
        <v>5.9200436755487633</v>
      </c>
      <c r="N4614" s="194">
        <f t="shared" si="358"/>
        <v>5.9200436755487633</v>
      </c>
    </row>
    <row r="4615" spans="5:14" x14ac:dyDescent="0.25">
      <c r="E4615" s="220">
        <f t="shared" si="359"/>
        <v>48824</v>
      </c>
      <c r="F4615" s="219">
        <f xml:space="preserve"> InpC!$F$28</f>
        <v>4</v>
      </c>
      <c r="G4615" s="217">
        <f t="shared" ref="G4615:G4678" si="360">YEAR(E4615) + IF(MONTH(E4615) &gt;= F4615, 1, 0)</f>
        <v>2034</v>
      </c>
      <c r="H4615" s="216">
        <v>5.7729169168464489</v>
      </c>
      <c r="I4615" s="216">
        <v>6.3671704342510793</v>
      </c>
      <c r="J4615" s="194">
        <f t="shared" ref="J4615:J4678" si="361">IFERROR(AVERAGE(H4615:I4615),"")</f>
        <v>6.0700436755487637</v>
      </c>
      <c r="K4615" s="219">
        <f>InpC!$F$55*100</f>
        <v>0.15</v>
      </c>
      <c r="L4615" s="219">
        <f>InpC!$F$64*100</f>
        <v>0</v>
      </c>
      <c r="M4615" s="194">
        <f t="shared" ref="M4615:M4678" si="362" xml:space="preserve"> IFERROR(J4615 - K4615,"")</f>
        <v>5.9200436755487633</v>
      </c>
      <c r="N4615" s="194">
        <f t="shared" ref="N4615:N4678" si="363">IFERROR(J4615-K4615+L4615,"")</f>
        <v>5.9200436755487633</v>
      </c>
    </row>
    <row r="4616" spans="5:14" x14ac:dyDescent="0.25">
      <c r="E4616" s="220">
        <f t="shared" ref="E4616:E4679" si="364">WORKDAY(E4615,1,)</f>
        <v>48827</v>
      </c>
      <c r="F4616" s="219">
        <f xml:space="preserve"> InpC!$F$28</f>
        <v>4</v>
      </c>
      <c r="G4616" s="217">
        <f t="shared" si="360"/>
        <v>2034</v>
      </c>
      <c r="H4616" s="216">
        <v>5.7729169168464489</v>
      </c>
      <c r="I4616" s="216">
        <v>6.3671704342510793</v>
      </c>
      <c r="J4616" s="194">
        <f t="shared" si="361"/>
        <v>6.0700436755487637</v>
      </c>
      <c r="K4616" s="219">
        <f>InpC!$F$55*100</f>
        <v>0.15</v>
      </c>
      <c r="L4616" s="219">
        <f>InpC!$F$64*100</f>
        <v>0</v>
      </c>
      <c r="M4616" s="194">
        <f t="shared" si="362"/>
        <v>5.9200436755487633</v>
      </c>
      <c r="N4616" s="194">
        <f t="shared" si="363"/>
        <v>5.9200436755487633</v>
      </c>
    </row>
    <row r="4617" spans="5:14" x14ac:dyDescent="0.25">
      <c r="E4617" s="220">
        <f t="shared" si="364"/>
        <v>48828</v>
      </c>
      <c r="F4617" s="219">
        <f xml:space="preserve"> InpC!$F$28</f>
        <v>4</v>
      </c>
      <c r="G4617" s="217">
        <f t="shared" si="360"/>
        <v>2034</v>
      </c>
      <c r="H4617" s="216">
        <v>5.7729169168464489</v>
      </c>
      <c r="I4617" s="216">
        <v>6.3671704342510793</v>
      </c>
      <c r="J4617" s="194">
        <f t="shared" si="361"/>
        <v>6.0700436755487637</v>
      </c>
      <c r="K4617" s="219">
        <f>InpC!$F$55*100</f>
        <v>0.15</v>
      </c>
      <c r="L4617" s="219">
        <f>InpC!$F$64*100</f>
        <v>0</v>
      </c>
      <c r="M4617" s="194">
        <f t="shared" si="362"/>
        <v>5.9200436755487633</v>
      </c>
      <c r="N4617" s="194">
        <f t="shared" si="363"/>
        <v>5.9200436755487633</v>
      </c>
    </row>
    <row r="4618" spans="5:14" x14ac:dyDescent="0.25">
      <c r="E4618" s="220">
        <f t="shared" si="364"/>
        <v>48829</v>
      </c>
      <c r="F4618" s="219">
        <f xml:space="preserve"> InpC!$F$28</f>
        <v>4</v>
      </c>
      <c r="G4618" s="217">
        <f t="shared" si="360"/>
        <v>2034</v>
      </c>
      <c r="H4618" s="216">
        <v>5.7729169168464489</v>
      </c>
      <c r="I4618" s="216">
        <v>6.3671704342510793</v>
      </c>
      <c r="J4618" s="194">
        <f t="shared" si="361"/>
        <v>6.0700436755487637</v>
      </c>
      <c r="K4618" s="219">
        <f>InpC!$F$55*100</f>
        <v>0.15</v>
      </c>
      <c r="L4618" s="219">
        <f>InpC!$F$64*100</f>
        <v>0</v>
      </c>
      <c r="M4618" s="194">
        <f t="shared" si="362"/>
        <v>5.9200436755487633</v>
      </c>
      <c r="N4618" s="194">
        <f t="shared" si="363"/>
        <v>5.9200436755487633</v>
      </c>
    </row>
    <row r="4619" spans="5:14" x14ac:dyDescent="0.25">
      <c r="E4619" s="220">
        <f t="shared" si="364"/>
        <v>48830</v>
      </c>
      <c r="F4619" s="219">
        <f xml:space="preserve"> InpC!$F$28</f>
        <v>4</v>
      </c>
      <c r="G4619" s="217">
        <f t="shared" si="360"/>
        <v>2034</v>
      </c>
      <c r="H4619" s="216">
        <v>5.7729169168464489</v>
      </c>
      <c r="I4619" s="216">
        <v>6.3671704342510793</v>
      </c>
      <c r="J4619" s="194">
        <f t="shared" si="361"/>
        <v>6.0700436755487637</v>
      </c>
      <c r="K4619" s="219">
        <f>InpC!$F$55*100</f>
        <v>0.15</v>
      </c>
      <c r="L4619" s="219">
        <f>InpC!$F$64*100</f>
        <v>0</v>
      </c>
      <c r="M4619" s="194">
        <f t="shared" si="362"/>
        <v>5.9200436755487633</v>
      </c>
      <c r="N4619" s="194">
        <f t="shared" si="363"/>
        <v>5.9200436755487633</v>
      </c>
    </row>
    <row r="4620" spans="5:14" x14ac:dyDescent="0.25">
      <c r="E4620" s="220">
        <f t="shared" si="364"/>
        <v>48831</v>
      </c>
      <c r="F4620" s="219">
        <f xml:space="preserve"> InpC!$F$28</f>
        <v>4</v>
      </c>
      <c r="G4620" s="217">
        <f t="shared" si="360"/>
        <v>2034</v>
      </c>
      <c r="H4620" s="216">
        <v>5.7729169168464489</v>
      </c>
      <c r="I4620" s="216">
        <v>6.3671704342510793</v>
      </c>
      <c r="J4620" s="194">
        <f t="shared" si="361"/>
        <v>6.0700436755487637</v>
      </c>
      <c r="K4620" s="219">
        <f>InpC!$F$55*100</f>
        <v>0.15</v>
      </c>
      <c r="L4620" s="219">
        <f>InpC!$F$64*100</f>
        <v>0</v>
      </c>
      <c r="M4620" s="194">
        <f t="shared" si="362"/>
        <v>5.9200436755487633</v>
      </c>
      <c r="N4620" s="194">
        <f t="shared" si="363"/>
        <v>5.9200436755487633</v>
      </c>
    </row>
    <row r="4621" spans="5:14" x14ac:dyDescent="0.25">
      <c r="E4621" s="220">
        <f t="shared" si="364"/>
        <v>48834</v>
      </c>
      <c r="F4621" s="219">
        <f xml:space="preserve"> InpC!$F$28</f>
        <v>4</v>
      </c>
      <c r="G4621" s="217">
        <f t="shared" si="360"/>
        <v>2034</v>
      </c>
      <c r="H4621" s="216">
        <v>5.7729169168464489</v>
      </c>
      <c r="I4621" s="216">
        <v>6.3671704342510793</v>
      </c>
      <c r="J4621" s="194">
        <f t="shared" si="361"/>
        <v>6.0700436755487637</v>
      </c>
      <c r="K4621" s="219">
        <f>InpC!$F$55*100</f>
        <v>0.15</v>
      </c>
      <c r="L4621" s="219">
        <f>InpC!$F$64*100</f>
        <v>0</v>
      </c>
      <c r="M4621" s="194">
        <f t="shared" si="362"/>
        <v>5.9200436755487633</v>
      </c>
      <c r="N4621" s="194">
        <f t="shared" si="363"/>
        <v>5.9200436755487633</v>
      </c>
    </row>
    <row r="4622" spans="5:14" x14ac:dyDescent="0.25">
      <c r="E4622" s="220">
        <f t="shared" si="364"/>
        <v>48835</v>
      </c>
      <c r="F4622" s="219">
        <f xml:space="preserve"> InpC!$F$28</f>
        <v>4</v>
      </c>
      <c r="G4622" s="217">
        <f t="shared" si="360"/>
        <v>2034</v>
      </c>
      <c r="H4622" s="216">
        <v>5.7729169168464489</v>
      </c>
      <c r="I4622" s="216">
        <v>6.3671704342510793</v>
      </c>
      <c r="J4622" s="194">
        <f t="shared" si="361"/>
        <v>6.0700436755487637</v>
      </c>
      <c r="K4622" s="219">
        <f>InpC!$F$55*100</f>
        <v>0.15</v>
      </c>
      <c r="L4622" s="219">
        <f>InpC!$F$64*100</f>
        <v>0</v>
      </c>
      <c r="M4622" s="194">
        <f t="shared" si="362"/>
        <v>5.9200436755487633</v>
      </c>
      <c r="N4622" s="194">
        <f t="shared" si="363"/>
        <v>5.9200436755487633</v>
      </c>
    </row>
    <row r="4623" spans="5:14" x14ac:dyDescent="0.25">
      <c r="E4623" s="220">
        <f t="shared" si="364"/>
        <v>48836</v>
      </c>
      <c r="F4623" s="219">
        <f xml:space="preserve"> InpC!$F$28</f>
        <v>4</v>
      </c>
      <c r="G4623" s="217">
        <f t="shared" si="360"/>
        <v>2034</v>
      </c>
      <c r="H4623" s="216">
        <v>5.7729169168464489</v>
      </c>
      <c r="I4623" s="216">
        <v>6.3671704342510793</v>
      </c>
      <c r="J4623" s="194">
        <f t="shared" si="361"/>
        <v>6.0700436755487637</v>
      </c>
      <c r="K4623" s="219">
        <f>InpC!$F$55*100</f>
        <v>0.15</v>
      </c>
      <c r="L4623" s="219">
        <f>InpC!$F$64*100</f>
        <v>0</v>
      </c>
      <c r="M4623" s="194">
        <f t="shared" si="362"/>
        <v>5.9200436755487633</v>
      </c>
      <c r="N4623" s="194">
        <f t="shared" si="363"/>
        <v>5.9200436755487633</v>
      </c>
    </row>
    <row r="4624" spans="5:14" x14ac:dyDescent="0.25">
      <c r="E4624" s="220">
        <f t="shared" si="364"/>
        <v>48837</v>
      </c>
      <c r="F4624" s="219">
        <f xml:space="preserve"> InpC!$F$28</f>
        <v>4</v>
      </c>
      <c r="G4624" s="217">
        <f t="shared" si="360"/>
        <v>2034</v>
      </c>
      <c r="H4624" s="216">
        <v>5.7729169168464489</v>
      </c>
      <c r="I4624" s="216">
        <v>6.3671704342510793</v>
      </c>
      <c r="J4624" s="194">
        <f t="shared" si="361"/>
        <v>6.0700436755487637</v>
      </c>
      <c r="K4624" s="219">
        <f>InpC!$F$55*100</f>
        <v>0.15</v>
      </c>
      <c r="L4624" s="219">
        <f>InpC!$F$64*100</f>
        <v>0</v>
      </c>
      <c r="M4624" s="194">
        <f t="shared" si="362"/>
        <v>5.9200436755487633</v>
      </c>
      <c r="N4624" s="194">
        <f t="shared" si="363"/>
        <v>5.9200436755487633</v>
      </c>
    </row>
    <row r="4625" spans="5:14" x14ac:dyDescent="0.25">
      <c r="E4625" s="220">
        <f t="shared" si="364"/>
        <v>48838</v>
      </c>
      <c r="F4625" s="219">
        <f xml:space="preserve"> InpC!$F$28</f>
        <v>4</v>
      </c>
      <c r="G4625" s="217">
        <f t="shared" si="360"/>
        <v>2034</v>
      </c>
      <c r="H4625" s="216">
        <v>5.7729169168464489</v>
      </c>
      <c r="I4625" s="216">
        <v>6.3671704342510793</v>
      </c>
      <c r="J4625" s="194">
        <f t="shared" si="361"/>
        <v>6.0700436755487637</v>
      </c>
      <c r="K4625" s="219">
        <f>InpC!$F$55*100</f>
        <v>0.15</v>
      </c>
      <c r="L4625" s="219">
        <f>InpC!$F$64*100</f>
        <v>0</v>
      </c>
      <c r="M4625" s="194">
        <f t="shared" si="362"/>
        <v>5.9200436755487633</v>
      </c>
      <c r="N4625" s="194">
        <f t="shared" si="363"/>
        <v>5.9200436755487633</v>
      </c>
    </row>
    <row r="4626" spans="5:14" x14ac:dyDescent="0.25">
      <c r="E4626" s="220">
        <f t="shared" si="364"/>
        <v>48841</v>
      </c>
      <c r="F4626" s="219">
        <f xml:space="preserve"> InpC!$F$28</f>
        <v>4</v>
      </c>
      <c r="G4626" s="217">
        <f t="shared" si="360"/>
        <v>2034</v>
      </c>
      <c r="H4626" s="216">
        <v>5.7729169168464489</v>
      </c>
      <c r="I4626" s="216">
        <v>6.3671704342510793</v>
      </c>
      <c r="J4626" s="194">
        <f t="shared" si="361"/>
        <v>6.0700436755487637</v>
      </c>
      <c r="K4626" s="219">
        <f>InpC!$F$55*100</f>
        <v>0.15</v>
      </c>
      <c r="L4626" s="219">
        <f>InpC!$F$64*100</f>
        <v>0</v>
      </c>
      <c r="M4626" s="194">
        <f t="shared" si="362"/>
        <v>5.9200436755487633</v>
      </c>
      <c r="N4626" s="194">
        <f t="shared" si="363"/>
        <v>5.9200436755487633</v>
      </c>
    </row>
    <row r="4627" spans="5:14" x14ac:dyDescent="0.25">
      <c r="E4627" s="220">
        <f t="shared" si="364"/>
        <v>48842</v>
      </c>
      <c r="F4627" s="219">
        <f xml:space="preserve"> InpC!$F$28</f>
        <v>4</v>
      </c>
      <c r="G4627" s="217">
        <f t="shared" si="360"/>
        <v>2034</v>
      </c>
      <c r="H4627" s="216">
        <v>5.7729169168464489</v>
      </c>
      <c r="I4627" s="216">
        <v>6.3671704342510793</v>
      </c>
      <c r="J4627" s="194">
        <f t="shared" si="361"/>
        <v>6.0700436755487637</v>
      </c>
      <c r="K4627" s="219">
        <f>InpC!$F$55*100</f>
        <v>0.15</v>
      </c>
      <c r="L4627" s="219">
        <f>InpC!$F$64*100</f>
        <v>0</v>
      </c>
      <c r="M4627" s="194">
        <f t="shared" si="362"/>
        <v>5.9200436755487633</v>
      </c>
      <c r="N4627" s="194">
        <f t="shared" si="363"/>
        <v>5.9200436755487633</v>
      </c>
    </row>
    <row r="4628" spans="5:14" x14ac:dyDescent="0.25">
      <c r="E4628" s="220">
        <f t="shared" si="364"/>
        <v>48843</v>
      </c>
      <c r="F4628" s="219">
        <f xml:space="preserve"> InpC!$F$28</f>
        <v>4</v>
      </c>
      <c r="G4628" s="217">
        <f t="shared" si="360"/>
        <v>2034</v>
      </c>
      <c r="H4628" s="216">
        <v>5.7729169168464489</v>
      </c>
      <c r="I4628" s="216">
        <v>6.3671704342510793</v>
      </c>
      <c r="J4628" s="194">
        <f t="shared" si="361"/>
        <v>6.0700436755487637</v>
      </c>
      <c r="K4628" s="219">
        <f>InpC!$F$55*100</f>
        <v>0.15</v>
      </c>
      <c r="L4628" s="219">
        <f>InpC!$F$64*100</f>
        <v>0</v>
      </c>
      <c r="M4628" s="194">
        <f t="shared" si="362"/>
        <v>5.9200436755487633</v>
      </c>
      <c r="N4628" s="194">
        <f t="shared" si="363"/>
        <v>5.9200436755487633</v>
      </c>
    </row>
    <row r="4629" spans="5:14" x14ac:dyDescent="0.25">
      <c r="E4629" s="220">
        <f t="shared" si="364"/>
        <v>48844</v>
      </c>
      <c r="F4629" s="219">
        <f xml:space="preserve"> InpC!$F$28</f>
        <v>4</v>
      </c>
      <c r="G4629" s="217">
        <f t="shared" si="360"/>
        <v>2034</v>
      </c>
      <c r="H4629" s="216">
        <v>5.7729169168464489</v>
      </c>
      <c r="I4629" s="216">
        <v>6.3671704342510793</v>
      </c>
      <c r="J4629" s="194">
        <f t="shared" si="361"/>
        <v>6.0700436755487637</v>
      </c>
      <c r="K4629" s="219">
        <f>InpC!$F$55*100</f>
        <v>0.15</v>
      </c>
      <c r="L4629" s="219">
        <f>InpC!$F$64*100</f>
        <v>0</v>
      </c>
      <c r="M4629" s="194">
        <f t="shared" si="362"/>
        <v>5.9200436755487633</v>
      </c>
      <c r="N4629" s="194">
        <f t="shared" si="363"/>
        <v>5.9200436755487633</v>
      </c>
    </row>
    <row r="4630" spans="5:14" x14ac:dyDescent="0.25">
      <c r="E4630" s="220">
        <f t="shared" si="364"/>
        <v>48845</v>
      </c>
      <c r="F4630" s="219">
        <f xml:space="preserve"> InpC!$F$28</f>
        <v>4</v>
      </c>
      <c r="G4630" s="217">
        <f t="shared" si="360"/>
        <v>2034</v>
      </c>
      <c r="H4630" s="216">
        <v>5.7729169168464489</v>
      </c>
      <c r="I4630" s="216">
        <v>6.3671704342510793</v>
      </c>
      <c r="J4630" s="194">
        <f t="shared" si="361"/>
        <v>6.0700436755487637</v>
      </c>
      <c r="K4630" s="219">
        <f>InpC!$F$55*100</f>
        <v>0.15</v>
      </c>
      <c r="L4630" s="219">
        <f>InpC!$F$64*100</f>
        <v>0</v>
      </c>
      <c r="M4630" s="194">
        <f t="shared" si="362"/>
        <v>5.9200436755487633</v>
      </c>
      <c r="N4630" s="194">
        <f t="shared" si="363"/>
        <v>5.9200436755487633</v>
      </c>
    </row>
    <row r="4631" spans="5:14" x14ac:dyDescent="0.25">
      <c r="E4631" s="220">
        <f t="shared" si="364"/>
        <v>48848</v>
      </c>
      <c r="F4631" s="219">
        <f xml:space="preserve"> InpC!$F$28</f>
        <v>4</v>
      </c>
      <c r="G4631" s="217">
        <f t="shared" si="360"/>
        <v>2034</v>
      </c>
      <c r="H4631" s="216">
        <v>5.7729169168464489</v>
      </c>
      <c r="I4631" s="216">
        <v>6.3671704342510793</v>
      </c>
      <c r="J4631" s="194">
        <f t="shared" si="361"/>
        <v>6.0700436755487637</v>
      </c>
      <c r="K4631" s="219">
        <f>InpC!$F$55*100</f>
        <v>0.15</v>
      </c>
      <c r="L4631" s="219">
        <f>InpC!$F$64*100</f>
        <v>0</v>
      </c>
      <c r="M4631" s="194">
        <f t="shared" si="362"/>
        <v>5.9200436755487633</v>
      </c>
      <c r="N4631" s="194">
        <f t="shared" si="363"/>
        <v>5.9200436755487633</v>
      </c>
    </row>
    <row r="4632" spans="5:14" x14ac:dyDescent="0.25">
      <c r="E4632" s="220">
        <f t="shared" si="364"/>
        <v>48849</v>
      </c>
      <c r="F4632" s="219">
        <f xml:space="preserve"> InpC!$F$28</f>
        <v>4</v>
      </c>
      <c r="G4632" s="217">
        <f t="shared" si="360"/>
        <v>2034</v>
      </c>
      <c r="H4632" s="216">
        <v>5.7729169168464489</v>
      </c>
      <c r="I4632" s="216">
        <v>6.3671704342510793</v>
      </c>
      <c r="J4632" s="194">
        <f t="shared" si="361"/>
        <v>6.0700436755487637</v>
      </c>
      <c r="K4632" s="219">
        <f>InpC!$F$55*100</f>
        <v>0.15</v>
      </c>
      <c r="L4632" s="219">
        <f>InpC!$F$64*100</f>
        <v>0</v>
      </c>
      <c r="M4632" s="194">
        <f t="shared" si="362"/>
        <v>5.9200436755487633</v>
      </c>
      <c r="N4632" s="194">
        <f t="shared" si="363"/>
        <v>5.9200436755487633</v>
      </c>
    </row>
    <row r="4633" spans="5:14" x14ac:dyDescent="0.25">
      <c r="E4633" s="220">
        <f t="shared" si="364"/>
        <v>48850</v>
      </c>
      <c r="F4633" s="219">
        <f xml:space="preserve"> InpC!$F$28</f>
        <v>4</v>
      </c>
      <c r="G4633" s="217">
        <f t="shared" si="360"/>
        <v>2034</v>
      </c>
      <c r="H4633" s="216">
        <v>5.7729169168464489</v>
      </c>
      <c r="I4633" s="216">
        <v>6.3671704342510793</v>
      </c>
      <c r="J4633" s="194">
        <f t="shared" si="361"/>
        <v>6.0700436755487637</v>
      </c>
      <c r="K4633" s="219">
        <f>InpC!$F$55*100</f>
        <v>0.15</v>
      </c>
      <c r="L4633" s="219">
        <f>InpC!$F$64*100</f>
        <v>0</v>
      </c>
      <c r="M4633" s="194">
        <f t="shared" si="362"/>
        <v>5.9200436755487633</v>
      </c>
      <c r="N4633" s="194">
        <f t="shared" si="363"/>
        <v>5.9200436755487633</v>
      </c>
    </row>
    <row r="4634" spans="5:14" x14ac:dyDescent="0.25">
      <c r="E4634" s="220">
        <f t="shared" si="364"/>
        <v>48851</v>
      </c>
      <c r="F4634" s="219">
        <f xml:space="preserve"> InpC!$F$28</f>
        <v>4</v>
      </c>
      <c r="G4634" s="217">
        <f t="shared" si="360"/>
        <v>2034</v>
      </c>
      <c r="H4634" s="216">
        <v>5.7729169168464489</v>
      </c>
      <c r="I4634" s="216">
        <v>6.3671704342510793</v>
      </c>
      <c r="J4634" s="194">
        <f t="shared" si="361"/>
        <v>6.0700436755487637</v>
      </c>
      <c r="K4634" s="219">
        <f>InpC!$F$55*100</f>
        <v>0.15</v>
      </c>
      <c r="L4634" s="219">
        <f>InpC!$F$64*100</f>
        <v>0</v>
      </c>
      <c r="M4634" s="194">
        <f t="shared" si="362"/>
        <v>5.9200436755487633</v>
      </c>
      <c r="N4634" s="194">
        <f t="shared" si="363"/>
        <v>5.9200436755487633</v>
      </c>
    </row>
    <row r="4635" spans="5:14" x14ac:dyDescent="0.25">
      <c r="E4635" s="220">
        <f t="shared" si="364"/>
        <v>48852</v>
      </c>
      <c r="F4635" s="219">
        <f xml:space="preserve"> InpC!$F$28</f>
        <v>4</v>
      </c>
      <c r="G4635" s="217">
        <f t="shared" si="360"/>
        <v>2034</v>
      </c>
      <c r="H4635" s="216">
        <v>5.7729169168464489</v>
      </c>
      <c r="I4635" s="216">
        <v>6.3671704342510793</v>
      </c>
      <c r="J4635" s="194">
        <f t="shared" si="361"/>
        <v>6.0700436755487637</v>
      </c>
      <c r="K4635" s="219">
        <f>InpC!$F$55*100</f>
        <v>0.15</v>
      </c>
      <c r="L4635" s="219">
        <f>InpC!$F$64*100</f>
        <v>0</v>
      </c>
      <c r="M4635" s="194">
        <f t="shared" si="362"/>
        <v>5.9200436755487633</v>
      </c>
      <c r="N4635" s="194">
        <f t="shared" si="363"/>
        <v>5.9200436755487633</v>
      </c>
    </row>
    <row r="4636" spans="5:14" x14ac:dyDescent="0.25">
      <c r="E4636" s="220">
        <f t="shared" si="364"/>
        <v>48855</v>
      </c>
      <c r="F4636" s="219">
        <f xml:space="preserve"> InpC!$F$28</f>
        <v>4</v>
      </c>
      <c r="G4636" s="217">
        <f t="shared" si="360"/>
        <v>2034</v>
      </c>
      <c r="H4636" s="216">
        <v>5.7729169168464489</v>
      </c>
      <c r="I4636" s="216">
        <v>6.3671704342510793</v>
      </c>
      <c r="J4636" s="194">
        <f t="shared" si="361"/>
        <v>6.0700436755487637</v>
      </c>
      <c r="K4636" s="219">
        <f>InpC!$F$55*100</f>
        <v>0.15</v>
      </c>
      <c r="L4636" s="219">
        <f>InpC!$F$64*100</f>
        <v>0</v>
      </c>
      <c r="M4636" s="194">
        <f t="shared" si="362"/>
        <v>5.9200436755487633</v>
      </c>
      <c r="N4636" s="194">
        <f t="shared" si="363"/>
        <v>5.9200436755487633</v>
      </c>
    </row>
    <row r="4637" spans="5:14" x14ac:dyDescent="0.25">
      <c r="E4637" s="220">
        <f t="shared" si="364"/>
        <v>48856</v>
      </c>
      <c r="F4637" s="219">
        <f xml:space="preserve"> InpC!$F$28</f>
        <v>4</v>
      </c>
      <c r="G4637" s="217">
        <f t="shared" si="360"/>
        <v>2034</v>
      </c>
      <c r="H4637" s="216">
        <v>5.7729169168464489</v>
      </c>
      <c r="I4637" s="216">
        <v>6.3671704342510793</v>
      </c>
      <c r="J4637" s="194">
        <f t="shared" si="361"/>
        <v>6.0700436755487637</v>
      </c>
      <c r="K4637" s="219">
        <f>InpC!$F$55*100</f>
        <v>0.15</v>
      </c>
      <c r="L4637" s="219">
        <f>InpC!$F$64*100</f>
        <v>0</v>
      </c>
      <c r="M4637" s="194">
        <f t="shared" si="362"/>
        <v>5.9200436755487633</v>
      </c>
      <c r="N4637" s="194">
        <f t="shared" si="363"/>
        <v>5.9200436755487633</v>
      </c>
    </row>
    <row r="4638" spans="5:14" x14ac:dyDescent="0.25">
      <c r="E4638" s="220">
        <f t="shared" si="364"/>
        <v>48857</v>
      </c>
      <c r="F4638" s="219">
        <f xml:space="preserve"> InpC!$F$28</f>
        <v>4</v>
      </c>
      <c r="G4638" s="217">
        <f t="shared" si="360"/>
        <v>2034</v>
      </c>
      <c r="H4638" s="216">
        <v>5.7729169168464489</v>
      </c>
      <c r="I4638" s="216">
        <v>6.3671704342510793</v>
      </c>
      <c r="J4638" s="194">
        <f t="shared" si="361"/>
        <v>6.0700436755487637</v>
      </c>
      <c r="K4638" s="219">
        <f>InpC!$F$55*100</f>
        <v>0.15</v>
      </c>
      <c r="L4638" s="219">
        <f>InpC!$F$64*100</f>
        <v>0</v>
      </c>
      <c r="M4638" s="194">
        <f t="shared" si="362"/>
        <v>5.9200436755487633</v>
      </c>
      <c r="N4638" s="194">
        <f t="shared" si="363"/>
        <v>5.9200436755487633</v>
      </c>
    </row>
    <row r="4639" spans="5:14" x14ac:dyDescent="0.25">
      <c r="E4639" s="220">
        <f t="shared" si="364"/>
        <v>48858</v>
      </c>
      <c r="F4639" s="219">
        <f xml:space="preserve"> InpC!$F$28</f>
        <v>4</v>
      </c>
      <c r="G4639" s="217">
        <f t="shared" si="360"/>
        <v>2034</v>
      </c>
      <c r="H4639" s="216">
        <v>5.7729169168464489</v>
      </c>
      <c r="I4639" s="216">
        <v>6.3671704342510793</v>
      </c>
      <c r="J4639" s="194">
        <f t="shared" si="361"/>
        <v>6.0700436755487637</v>
      </c>
      <c r="K4639" s="219">
        <f>InpC!$F$55*100</f>
        <v>0.15</v>
      </c>
      <c r="L4639" s="219">
        <f>InpC!$F$64*100</f>
        <v>0</v>
      </c>
      <c r="M4639" s="194">
        <f t="shared" si="362"/>
        <v>5.9200436755487633</v>
      </c>
      <c r="N4639" s="194">
        <f t="shared" si="363"/>
        <v>5.9200436755487633</v>
      </c>
    </row>
    <row r="4640" spans="5:14" x14ac:dyDescent="0.25">
      <c r="E4640" s="220">
        <f t="shared" si="364"/>
        <v>48859</v>
      </c>
      <c r="F4640" s="219">
        <f xml:space="preserve"> InpC!$F$28</f>
        <v>4</v>
      </c>
      <c r="G4640" s="217">
        <f t="shared" si="360"/>
        <v>2034</v>
      </c>
      <c r="H4640" s="216">
        <v>5.7729169168464489</v>
      </c>
      <c r="I4640" s="216">
        <v>6.3671704342510793</v>
      </c>
      <c r="J4640" s="194">
        <f t="shared" si="361"/>
        <v>6.0700436755487637</v>
      </c>
      <c r="K4640" s="219">
        <f>InpC!$F$55*100</f>
        <v>0.15</v>
      </c>
      <c r="L4640" s="219">
        <f>InpC!$F$64*100</f>
        <v>0</v>
      </c>
      <c r="M4640" s="194">
        <f t="shared" si="362"/>
        <v>5.9200436755487633</v>
      </c>
      <c r="N4640" s="194">
        <f t="shared" si="363"/>
        <v>5.9200436755487633</v>
      </c>
    </row>
    <row r="4641" spans="5:14" x14ac:dyDescent="0.25">
      <c r="E4641" s="220">
        <f t="shared" si="364"/>
        <v>48862</v>
      </c>
      <c r="F4641" s="219">
        <f xml:space="preserve"> InpC!$F$28</f>
        <v>4</v>
      </c>
      <c r="G4641" s="217">
        <f t="shared" si="360"/>
        <v>2034</v>
      </c>
      <c r="H4641" s="216">
        <v>5.7729169168464489</v>
      </c>
      <c r="I4641" s="216">
        <v>6.3671704342510793</v>
      </c>
      <c r="J4641" s="194">
        <f t="shared" si="361"/>
        <v>6.0700436755487637</v>
      </c>
      <c r="K4641" s="219">
        <f>InpC!$F$55*100</f>
        <v>0.15</v>
      </c>
      <c r="L4641" s="219">
        <f>InpC!$F$64*100</f>
        <v>0</v>
      </c>
      <c r="M4641" s="194">
        <f t="shared" si="362"/>
        <v>5.9200436755487633</v>
      </c>
      <c r="N4641" s="194">
        <f t="shared" si="363"/>
        <v>5.9200436755487633</v>
      </c>
    </row>
    <row r="4642" spans="5:14" x14ac:dyDescent="0.25">
      <c r="E4642" s="220">
        <f t="shared" si="364"/>
        <v>48863</v>
      </c>
      <c r="F4642" s="219">
        <f xml:space="preserve"> InpC!$F$28</f>
        <v>4</v>
      </c>
      <c r="G4642" s="217">
        <f t="shared" si="360"/>
        <v>2034</v>
      </c>
      <c r="H4642" s="216">
        <v>5.7729169168464489</v>
      </c>
      <c r="I4642" s="216">
        <v>6.3671704342510793</v>
      </c>
      <c r="J4642" s="194">
        <f t="shared" si="361"/>
        <v>6.0700436755487637</v>
      </c>
      <c r="K4642" s="219">
        <f>InpC!$F$55*100</f>
        <v>0.15</v>
      </c>
      <c r="L4642" s="219">
        <f>InpC!$F$64*100</f>
        <v>0</v>
      </c>
      <c r="M4642" s="194">
        <f t="shared" si="362"/>
        <v>5.9200436755487633</v>
      </c>
      <c r="N4642" s="194">
        <f t="shared" si="363"/>
        <v>5.9200436755487633</v>
      </c>
    </row>
    <row r="4643" spans="5:14" x14ac:dyDescent="0.25">
      <c r="E4643" s="220">
        <f t="shared" si="364"/>
        <v>48864</v>
      </c>
      <c r="F4643" s="219">
        <f xml:space="preserve"> InpC!$F$28</f>
        <v>4</v>
      </c>
      <c r="G4643" s="217">
        <f t="shared" si="360"/>
        <v>2034</v>
      </c>
      <c r="H4643" s="216">
        <v>5.7729169168464489</v>
      </c>
      <c r="I4643" s="216">
        <v>6.3671704342510793</v>
      </c>
      <c r="J4643" s="194">
        <f t="shared" si="361"/>
        <v>6.0700436755487637</v>
      </c>
      <c r="K4643" s="219">
        <f>InpC!$F$55*100</f>
        <v>0.15</v>
      </c>
      <c r="L4643" s="219">
        <f>InpC!$F$64*100</f>
        <v>0</v>
      </c>
      <c r="M4643" s="194">
        <f t="shared" si="362"/>
        <v>5.9200436755487633</v>
      </c>
      <c r="N4643" s="194">
        <f t="shared" si="363"/>
        <v>5.9200436755487633</v>
      </c>
    </row>
    <row r="4644" spans="5:14" x14ac:dyDescent="0.25">
      <c r="E4644" s="220">
        <f t="shared" si="364"/>
        <v>48865</v>
      </c>
      <c r="F4644" s="219">
        <f xml:space="preserve"> InpC!$F$28</f>
        <v>4</v>
      </c>
      <c r="G4644" s="217">
        <f t="shared" si="360"/>
        <v>2034</v>
      </c>
      <c r="H4644" s="216">
        <v>5.7729169168464489</v>
      </c>
      <c r="I4644" s="216">
        <v>6.3671704342510793</v>
      </c>
      <c r="J4644" s="194">
        <f t="shared" si="361"/>
        <v>6.0700436755487637</v>
      </c>
      <c r="K4644" s="219">
        <f>InpC!$F$55*100</f>
        <v>0.15</v>
      </c>
      <c r="L4644" s="219">
        <f>InpC!$F$64*100</f>
        <v>0</v>
      </c>
      <c r="M4644" s="194">
        <f t="shared" si="362"/>
        <v>5.9200436755487633</v>
      </c>
      <c r="N4644" s="194">
        <f t="shared" si="363"/>
        <v>5.9200436755487633</v>
      </c>
    </row>
    <row r="4645" spans="5:14" x14ac:dyDescent="0.25">
      <c r="E4645" s="220">
        <f t="shared" si="364"/>
        <v>48866</v>
      </c>
      <c r="F4645" s="219">
        <f xml:space="preserve"> InpC!$F$28</f>
        <v>4</v>
      </c>
      <c r="G4645" s="217">
        <f t="shared" si="360"/>
        <v>2034</v>
      </c>
      <c r="H4645" s="216">
        <v>5.7729169168464489</v>
      </c>
      <c r="I4645" s="216">
        <v>6.3671704342510793</v>
      </c>
      <c r="J4645" s="194">
        <f t="shared" si="361"/>
        <v>6.0700436755487637</v>
      </c>
      <c r="K4645" s="219">
        <f>InpC!$F$55*100</f>
        <v>0.15</v>
      </c>
      <c r="L4645" s="219">
        <f>InpC!$F$64*100</f>
        <v>0</v>
      </c>
      <c r="M4645" s="194">
        <f t="shared" si="362"/>
        <v>5.9200436755487633</v>
      </c>
      <c r="N4645" s="194">
        <f t="shared" si="363"/>
        <v>5.9200436755487633</v>
      </c>
    </row>
    <row r="4646" spans="5:14" x14ac:dyDescent="0.25">
      <c r="E4646" s="220">
        <f t="shared" si="364"/>
        <v>48869</v>
      </c>
      <c r="F4646" s="219">
        <f xml:space="preserve"> InpC!$F$28</f>
        <v>4</v>
      </c>
      <c r="G4646" s="217">
        <f t="shared" si="360"/>
        <v>2034</v>
      </c>
      <c r="H4646" s="216">
        <v>5.7729169168464489</v>
      </c>
      <c r="I4646" s="216">
        <v>6.3671704342510793</v>
      </c>
      <c r="J4646" s="194">
        <f t="shared" si="361"/>
        <v>6.0700436755487637</v>
      </c>
      <c r="K4646" s="219">
        <f>InpC!$F$55*100</f>
        <v>0.15</v>
      </c>
      <c r="L4646" s="219">
        <f>InpC!$F$64*100</f>
        <v>0</v>
      </c>
      <c r="M4646" s="194">
        <f t="shared" si="362"/>
        <v>5.9200436755487633</v>
      </c>
      <c r="N4646" s="194">
        <f t="shared" si="363"/>
        <v>5.9200436755487633</v>
      </c>
    </row>
    <row r="4647" spans="5:14" x14ac:dyDescent="0.25">
      <c r="E4647" s="220">
        <f t="shared" si="364"/>
        <v>48870</v>
      </c>
      <c r="F4647" s="219">
        <f xml:space="preserve"> InpC!$F$28</f>
        <v>4</v>
      </c>
      <c r="G4647" s="217">
        <f t="shared" si="360"/>
        <v>2034</v>
      </c>
      <c r="H4647" s="216">
        <v>5.7729169168464489</v>
      </c>
      <c r="I4647" s="216">
        <v>6.3671704342510793</v>
      </c>
      <c r="J4647" s="194">
        <f t="shared" si="361"/>
        <v>6.0700436755487637</v>
      </c>
      <c r="K4647" s="219">
        <f>InpC!$F$55*100</f>
        <v>0.15</v>
      </c>
      <c r="L4647" s="219">
        <f>InpC!$F$64*100</f>
        <v>0</v>
      </c>
      <c r="M4647" s="194">
        <f t="shared" si="362"/>
        <v>5.9200436755487633</v>
      </c>
      <c r="N4647" s="194">
        <f t="shared" si="363"/>
        <v>5.9200436755487633</v>
      </c>
    </row>
    <row r="4648" spans="5:14" x14ac:dyDescent="0.25">
      <c r="E4648" s="220">
        <f t="shared" si="364"/>
        <v>48871</v>
      </c>
      <c r="F4648" s="219">
        <f xml:space="preserve"> InpC!$F$28</f>
        <v>4</v>
      </c>
      <c r="G4648" s="217">
        <f t="shared" si="360"/>
        <v>2034</v>
      </c>
      <c r="H4648" s="216">
        <v>5.7729169168464489</v>
      </c>
      <c r="I4648" s="216">
        <v>6.3671704342510793</v>
      </c>
      <c r="J4648" s="194">
        <f t="shared" si="361"/>
        <v>6.0700436755487637</v>
      </c>
      <c r="K4648" s="219">
        <f>InpC!$F$55*100</f>
        <v>0.15</v>
      </c>
      <c r="L4648" s="219">
        <f>InpC!$F$64*100</f>
        <v>0</v>
      </c>
      <c r="M4648" s="194">
        <f t="shared" si="362"/>
        <v>5.9200436755487633</v>
      </c>
      <c r="N4648" s="194">
        <f t="shared" si="363"/>
        <v>5.9200436755487633</v>
      </c>
    </row>
    <row r="4649" spans="5:14" x14ac:dyDescent="0.25">
      <c r="E4649" s="220">
        <f t="shared" si="364"/>
        <v>48872</v>
      </c>
      <c r="F4649" s="219">
        <f xml:space="preserve"> InpC!$F$28</f>
        <v>4</v>
      </c>
      <c r="G4649" s="217">
        <f t="shared" si="360"/>
        <v>2034</v>
      </c>
      <c r="H4649" s="216">
        <v>5.7729169168464489</v>
      </c>
      <c r="I4649" s="216">
        <v>6.3671704342510793</v>
      </c>
      <c r="J4649" s="194">
        <f t="shared" si="361"/>
        <v>6.0700436755487637</v>
      </c>
      <c r="K4649" s="219">
        <f>InpC!$F$55*100</f>
        <v>0.15</v>
      </c>
      <c r="L4649" s="219">
        <f>InpC!$F$64*100</f>
        <v>0</v>
      </c>
      <c r="M4649" s="194">
        <f t="shared" si="362"/>
        <v>5.9200436755487633</v>
      </c>
      <c r="N4649" s="194">
        <f t="shared" si="363"/>
        <v>5.9200436755487633</v>
      </c>
    </row>
    <row r="4650" spans="5:14" x14ac:dyDescent="0.25">
      <c r="E4650" s="220">
        <f t="shared" si="364"/>
        <v>48873</v>
      </c>
      <c r="F4650" s="219">
        <f xml:space="preserve"> InpC!$F$28</f>
        <v>4</v>
      </c>
      <c r="G4650" s="217">
        <f t="shared" si="360"/>
        <v>2034</v>
      </c>
      <c r="H4650" s="216">
        <v>5.7729169168464489</v>
      </c>
      <c r="I4650" s="216">
        <v>6.3671704342510793</v>
      </c>
      <c r="J4650" s="194">
        <f t="shared" si="361"/>
        <v>6.0700436755487637</v>
      </c>
      <c r="K4650" s="219">
        <f>InpC!$F$55*100</f>
        <v>0.15</v>
      </c>
      <c r="L4650" s="219">
        <f>InpC!$F$64*100</f>
        <v>0</v>
      </c>
      <c r="M4650" s="194">
        <f t="shared" si="362"/>
        <v>5.9200436755487633</v>
      </c>
      <c r="N4650" s="194">
        <f t="shared" si="363"/>
        <v>5.9200436755487633</v>
      </c>
    </row>
    <row r="4651" spans="5:14" x14ac:dyDescent="0.25">
      <c r="E4651" s="220">
        <f t="shared" si="364"/>
        <v>48876</v>
      </c>
      <c r="F4651" s="219">
        <f xml:space="preserve"> InpC!$F$28</f>
        <v>4</v>
      </c>
      <c r="G4651" s="217">
        <f t="shared" si="360"/>
        <v>2034</v>
      </c>
      <c r="H4651" s="216">
        <v>5.7729169168464489</v>
      </c>
      <c r="I4651" s="216">
        <v>6.3671704342510793</v>
      </c>
      <c r="J4651" s="194">
        <f t="shared" si="361"/>
        <v>6.0700436755487637</v>
      </c>
      <c r="K4651" s="219">
        <f>InpC!$F$55*100</f>
        <v>0.15</v>
      </c>
      <c r="L4651" s="219">
        <f>InpC!$F$64*100</f>
        <v>0</v>
      </c>
      <c r="M4651" s="194">
        <f t="shared" si="362"/>
        <v>5.9200436755487633</v>
      </c>
      <c r="N4651" s="194">
        <f t="shared" si="363"/>
        <v>5.9200436755487633</v>
      </c>
    </row>
    <row r="4652" spans="5:14" x14ac:dyDescent="0.25">
      <c r="E4652" s="220">
        <f t="shared" si="364"/>
        <v>48877</v>
      </c>
      <c r="F4652" s="219">
        <f xml:space="preserve"> InpC!$F$28</f>
        <v>4</v>
      </c>
      <c r="G4652" s="217">
        <f t="shared" si="360"/>
        <v>2034</v>
      </c>
      <c r="H4652" s="216">
        <v>5.7729169168464489</v>
      </c>
      <c r="I4652" s="216">
        <v>6.3671704342510793</v>
      </c>
      <c r="J4652" s="194">
        <f t="shared" si="361"/>
        <v>6.0700436755487637</v>
      </c>
      <c r="K4652" s="219">
        <f>InpC!$F$55*100</f>
        <v>0.15</v>
      </c>
      <c r="L4652" s="219">
        <f>InpC!$F$64*100</f>
        <v>0</v>
      </c>
      <c r="M4652" s="194">
        <f t="shared" si="362"/>
        <v>5.9200436755487633</v>
      </c>
      <c r="N4652" s="194">
        <f t="shared" si="363"/>
        <v>5.9200436755487633</v>
      </c>
    </row>
    <row r="4653" spans="5:14" x14ac:dyDescent="0.25">
      <c r="E4653" s="220">
        <f t="shared" si="364"/>
        <v>48878</v>
      </c>
      <c r="F4653" s="219">
        <f xml:space="preserve"> InpC!$F$28</f>
        <v>4</v>
      </c>
      <c r="G4653" s="217">
        <f t="shared" si="360"/>
        <v>2034</v>
      </c>
      <c r="H4653" s="216">
        <v>5.7729169168464489</v>
      </c>
      <c r="I4653" s="216">
        <v>6.3671704342510793</v>
      </c>
      <c r="J4653" s="194">
        <f t="shared" si="361"/>
        <v>6.0700436755487637</v>
      </c>
      <c r="K4653" s="219">
        <f>InpC!$F$55*100</f>
        <v>0.15</v>
      </c>
      <c r="L4653" s="219">
        <f>InpC!$F$64*100</f>
        <v>0</v>
      </c>
      <c r="M4653" s="194">
        <f t="shared" si="362"/>
        <v>5.9200436755487633</v>
      </c>
      <c r="N4653" s="194">
        <f t="shared" si="363"/>
        <v>5.9200436755487633</v>
      </c>
    </row>
    <row r="4654" spans="5:14" x14ac:dyDescent="0.25">
      <c r="E4654" s="220">
        <f t="shared" si="364"/>
        <v>48879</v>
      </c>
      <c r="F4654" s="219">
        <f xml:space="preserve"> InpC!$F$28</f>
        <v>4</v>
      </c>
      <c r="G4654" s="217">
        <f t="shared" si="360"/>
        <v>2034</v>
      </c>
      <c r="H4654" s="216">
        <v>5.7729169168464489</v>
      </c>
      <c r="I4654" s="216">
        <v>6.3671704342510793</v>
      </c>
      <c r="J4654" s="194">
        <f t="shared" si="361"/>
        <v>6.0700436755487637</v>
      </c>
      <c r="K4654" s="219">
        <f>InpC!$F$55*100</f>
        <v>0.15</v>
      </c>
      <c r="L4654" s="219">
        <f>InpC!$F$64*100</f>
        <v>0</v>
      </c>
      <c r="M4654" s="194">
        <f t="shared" si="362"/>
        <v>5.9200436755487633</v>
      </c>
      <c r="N4654" s="194">
        <f t="shared" si="363"/>
        <v>5.9200436755487633</v>
      </c>
    </row>
    <row r="4655" spans="5:14" x14ac:dyDescent="0.25">
      <c r="E4655" s="220">
        <f t="shared" si="364"/>
        <v>48880</v>
      </c>
      <c r="F4655" s="219">
        <f xml:space="preserve"> InpC!$F$28</f>
        <v>4</v>
      </c>
      <c r="G4655" s="217">
        <f t="shared" si="360"/>
        <v>2034</v>
      </c>
      <c r="H4655" s="216">
        <v>5.7729169168464489</v>
      </c>
      <c r="I4655" s="216">
        <v>6.3671704342510793</v>
      </c>
      <c r="J4655" s="194">
        <f t="shared" si="361"/>
        <v>6.0700436755487637</v>
      </c>
      <c r="K4655" s="219">
        <f>InpC!$F$55*100</f>
        <v>0.15</v>
      </c>
      <c r="L4655" s="219">
        <f>InpC!$F$64*100</f>
        <v>0</v>
      </c>
      <c r="M4655" s="194">
        <f t="shared" si="362"/>
        <v>5.9200436755487633</v>
      </c>
      <c r="N4655" s="194">
        <f t="shared" si="363"/>
        <v>5.9200436755487633</v>
      </c>
    </row>
    <row r="4656" spans="5:14" x14ac:dyDescent="0.25">
      <c r="E4656" s="220">
        <f t="shared" si="364"/>
        <v>48883</v>
      </c>
      <c r="F4656" s="219">
        <f xml:space="preserve"> InpC!$F$28</f>
        <v>4</v>
      </c>
      <c r="G4656" s="217">
        <f t="shared" si="360"/>
        <v>2034</v>
      </c>
      <c r="H4656" s="216">
        <v>5.7729169168464489</v>
      </c>
      <c r="I4656" s="216">
        <v>6.3671704342510793</v>
      </c>
      <c r="J4656" s="194">
        <f t="shared" si="361"/>
        <v>6.0700436755487637</v>
      </c>
      <c r="K4656" s="219">
        <f>InpC!$F$55*100</f>
        <v>0.15</v>
      </c>
      <c r="L4656" s="219">
        <f>InpC!$F$64*100</f>
        <v>0</v>
      </c>
      <c r="M4656" s="194">
        <f t="shared" si="362"/>
        <v>5.9200436755487633</v>
      </c>
      <c r="N4656" s="194">
        <f t="shared" si="363"/>
        <v>5.9200436755487633</v>
      </c>
    </row>
    <row r="4657" spans="5:14" x14ac:dyDescent="0.25">
      <c r="E4657" s="220">
        <f t="shared" si="364"/>
        <v>48884</v>
      </c>
      <c r="F4657" s="219">
        <f xml:space="preserve"> InpC!$F$28</f>
        <v>4</v>
      </c>
      <c r="G4657" s="217">
        <f t="shared" si="360"/>
        <v>2034</v>
      </c>
      <c r="H4657" s="216">
        <v>5.7729169168464489</v>
      </c>
      <c r="I4657" s="216">
        <v>6.3671704342510793</v>
      </c>
      <c r="J4657" s="194">
        <f t="shared" si="361"/>
        <v>6.0700436755487637</v>
      </c>
      <c r="K4657" s="219">
        <f>InpC!$F$55*100</f>
        <v>0.15</v>
      </c>
      <c r="L4657" s="219">
        <f>InpC!$F$64*100</f>
        <v>0</v>
      </c>
      <c r="M4657" s="194">
        <f t="shared" si="362"/>
        <v>5.9200436755487633</v>
      </c>
      <c r="N4657" s="194">
        <f t="shared" si="363"/>
        <v>5.9200436755487633</v>
      </c>
    </row>
    <row r="4658" spans="5:14" x14ac:dyDescent="0.25">
      <c r="E4658" s="220">
        <f t="shared" si="364"/>
        <v>48885</v>
      </c>
      <c r="F4658" s="219">
        <f xml:space="preserve"> InpC!$F$28</f>
        <v>4</v>
      </c>
      <c r="G4658" s="217">
        <f t="shared" si="360"/>
        <v>2034</v>
      </c>
      <c r="H4658" s="216">
        <v>5.7729169168464489</v>
      </c>
      <c r="I4658" s="216">
        <v>6.3671704342510793</v>
      </c>
      <c r="J4658" s="194">
        <f t="shared" si="361"/>
        <v>6.0700436755487637</v>
      </c>
      <c r="K4658" s="219">
        <f>InpC!$F$55*100</f>
        <v>0.15</v>
      </c>
      <c r="L4658" s="219">
        <f>InpC!$F$64*100</f>
        <v>0</v>
      </c>
      <c r="M4658" s="194">
        <f t="shared" si="362"/>
        <v>5.9200436755487633</v>
      </c>
      <c r="N4658" s="194">
        <f t="shared" si="363"/>
        <v>5.9200436755487633</v>
      </c>
    </row>
    <row r="4659" spans="5:14" x14ac:dyDescent="0.25">
      <c r="E4659" s="220">
        <f t="shared" si="364"/>
        <v>48886</v>
      </c>
      <c r="F4659" s="219">
        <f xml:space="preserve"> InpC!$F$28</f>
        <v>4</v>
      </c>
      <c r="G4659" s="217">
        <f t="shared" si="360"/>
        <v>2034</v>
      </c>
      <c r="H4659" s="216">
        <v>5.7729169168464489</v>
      </c>
      <c r="I4659" s="216">
        <v>6.3671704342510793</v>
      </c>
      <c r="J4659" s="194">
        <f t="shared" si="361"/>
        <v>6.0700436755487637</v>
      </c>
      <c r="K4659" s="219">
        <f>InpC!$F$55*100</f>
        <v>0.15</v>
      </c>
      <c r="L4659" s="219">
        <f>InpC!$F$64*100</f>
        <v>0</v>
      </c>
      <c r="M4659" s="194">
        <f t="shared" si="362"/>
        <v>5.9200436755487633</v>
      </c>
      <c r="N4659" s="194">
        <f t="shared" si="363"/>
        <v>5.9200436755487633</v>
      </c>
    </row>
    <row r="4660" spans="5:14" x14ac:dyDescent="0.25">
      <c r="E4660" s="220">
        <f t="shared" si="364"/>
        <v>48887</v>
      </c>
      <c r="F4660" s="219">
        <f xml:space="preserve"> InpC!$F$28</f>
        <v>4</v>
      </c>
      <c r="G4660" s="217">
        <f t="shared" si="360"/>
        <v>2034</v>
      </c>
      <c r="H4660" s="216">
        <v>5.7729169168464489</v>
      </c>
      <c r="I4660" s="216">
        <v>6.3671704342510793</v>
      </c>
      <c r="J4660" s="194">
        <f t="shared" si="361"/>
        <v>6.0700436755487637</v>
      </c>
      <c r="K4660" s="219">
        <f>InpC!$F$55*100</f>
        <v>0.15</v>
      </c>
      <c r="L4660" s="219">
        <f>InpC!$F$64*100</f>
        <v>0</v>
      </c>
      <c r="M4660" s="194">
        <f t="shared" si="362"/>
        <v>5.9200436755487633</v>
      </c>
      <c r="N4660" s="194">
        <f t="shared" si="363"/>
        <v>5.9200436755487633</v>
      </c>
    </row>
    <row r="4661" spans="5:14" x14ac:dyDescent="0.25">
      <c r="E4661" s="220">
        <f t="shared" si="364"/>
        <v>48890</v>
      </c>
      <c r="F4661" s="219">
        <f xml:space="preserve"> InpC!$F$28</f>
        <v>4</v>
      </c>
      <c r="G4661" s="217">
        <f t="shared" si="360"/>
        <v>2034</v>
      </c>
      <c r="H4661" s="216">
        <v>5.7729169168464489</v>
      </c>
      <c r="I4661" s="216">
        <v>6.3671704342510793</v>
      </c>
      <c r="J4661" s="194">
        <f t="shared" si="361"/>
        <v>6.0700436755487637</v>
      </c>
      <c r="K4661" s="219">
        <f>InpC!$F$55*100</f>
        <v>0.15</v>
      </c>
      <c r="L4661" s="219">
        <f>InpC!$F$64*100</f>
        <v>0</v>
      </c>
      <c r="M4661" s="194">
        <f t="shared" si="362"/>
        <v>5.9200436755487633</v>
      </c>
      <c r="N4661" s="194">
        <f t="shared" si="363"/>
        <v>5.9200436755487633</v>
      </c>
    </row>
    <row r="4662" spans="5:14" x14ac:dyDescent="0.25">
      <c r="E4662" s="220">
        <f t="shared" si="364"/>
        <v>48891</v>
      </c>
      <c r="F4662" s="219">
        <f xml:space="preserve"> InpC!$F$28</f>
        <v>4</v>
      </c>
      <c r="G4662" s="217">
        <f t="shared" si="360"/>
        <v>2034</v>
      </c>
      <c r="H4662" s="216">
        <v>5.7729169168464489</v>
      </c>
      <c r="I4662" s="216">
        <v>6.3671704342510793</v>
      </c>
      <c r="J4662" s="194">
        <f t="shared" si="361"/>
        <v>6.0700436755487637</v>
      </c>
      <c r="K4662" s="219">
        <f>InpC!$F$55*100</f>
        <v>0.15</v>
      </c>
      <c r="L4662" s="219">
        <f>InpC!$F$64*100</f>
        <v>0</v>
      </c>
      <c r="M4662" s="194">
        <f t="shared" si="362"/>
        <v>5.9200436755487633</v>
      </c>
      <c r="N4662" s="194">
        <f t="shared" si="363"/>
        <v>5.9200436755487633</v>
      </c>
    </row>
    <row r="4663" spans="5:14" x14ac:dyDescent="0.25">
      <c r="E4663" s="220">
        <f t="shared" si="364"/>
        <v>48892</v>
      </c>
      <c r="F4663" s="219">
        <f xml:space="preserve"> InpC!$F$28</f>
        <v>4</v>
      </c>
      <c r="G4663" s="217">
        <f t="shared" si="360"/>
        <v>2034</v>
      </c>
      <c r="H4663" s="216">
        <v>5.7729169168464489</v>
      </c>
      <c r="I4663" s="216">
        <v>6.3671704342510793</v>
      </c>
      <c r="J4663" s="194">
        <f t="shared" si="361"/>
        <v>6.0700436755487637</v>
      </c>
      <c r="K4663" s="219">
        <f>InpC!$F$55*100</f>
        <v>0.15</v>
      </c>
      <c r="L4663" s="219">
        <f>InpC!$F$64*100</f>
        <v>0</v>
      </c>
      <c r="M4663" s="194">
        <f t="shared" si="362"/>
        <v>5.9200436755487633</v>
      </c>
      <c r="N4663" s="194">
        <f t="shared" si="363"/>
        <v>5.9200436755487633</v>
      </c>
    </row>
    <row r="4664" spans="5:14" x14ac:dyDescent="0.25">
      <c r="E4664" s="220">
        <f t="shared" si="364"/>
        <v>48893</v>
      </c>
      <c r="F4664" s="219">
        <f xml:space="preserve"> InpC!$F$28</f>
        <v>4</v>
      </c>
      <c r="G4664" s="217">
        <f t="shared" si="360"/>
        <v>2034</v>
      </c>
      <c r="H4664" s="216">
        <v>5.7729169168464489</v>
      </c>
      <c r="I4664" s="216">
        <v>6.3671704342510793</v>
      </c>
      <c r="J4664" s="194">
        <f t="shared" si="361"/>
        <v>6.0700436755487637</v>
      </c>
      <c r="K4664" s="219">
        <f>InpC!$F$55*100</f>
        <v>0.15</v>
      </c>
      <c r="L4664" s="219">
        <f>InpC!$F$64*100</f>
        <v>0</v>
      </c>
      <c r="M4664" s="194">
        <f t="shared" si="362"/>
        <v>5.9200436755487633</v>
      </c>
      <c r="N4664" s="194">
        <f t="shared" si="363"/>
        <v>5.9200436755487633</v>
      </c>
    </row>
    <row r="4665" spans="5:14" x14ac:dyDescent="0.25">
      <c r="E4665" s="220">
        <f t="shared" si="364"/>
        <v>48894</v>
      </c>
      <c r="F4665" s="219">
        <f xml:space="preserve"> InpC!$F$28</f>
        <v>4</v>
      </c>
      <c r="G4665" s="217">
        <f t="shared" si="360"/>
        <v>2034</v>
      </c>
      <c r="H4665" s="216">
        <v>5.7729169168464489</v>
      </c>
      <c r="I4665" s="216">
        <v>6.3671704342510793</v>
      </c>
      <c r="J4665" s="194">
        <f t="shared" si="361"/>
        <v>6.0700436755487637</v>
      </c>
      <c r="K4665" s="219">
        <f>InpC!$F$55*100</f>
        <v>0.15</v>
      </c>
      <c r="L4665" s="219">
        <f>InpC!$F$64*100</f>
        <v>0</v>
      </c>
      <c r="M4665" s="194">
        <f t="shared" si="362"/>
        <v>5.9200436755487633</v>
      </c>
      <c r="N4665" s="194">
        <f t="shared" si="363"/>
        <v>5.9200436755487633</v>
      </c>
    </row>
    <row r="4666" spans="5:14" x14ac:dyDescent="0.25">
      <c r="E4666" s="220">
        <f t="shared" si="364"/>
        <v>48897</v>
      </c>
      <c r="F4666" s="219">
        <f xml:space="preserve"> InpC!$F$28</f>
        <v>4</v>
      </c>
      <c r="G4666" s="217">
        <f t="shared" si="360"/>
        <v>2034</v>
      </c>
      <c r="H4666" s="216">
        <v>5.7729169168464489</v>
      </c>
      <c r="I4666" s="216">
        <v>6.3671704342510793</v>
      </c>
      <c r="J4666" s="194">
        <f t="shared" si="361"/>
        <v>6.0700436755487637</v>
      </c>
      <c r="K4666" s="219">
        <f>InpC!$F$55*100</f>
        <v>0.15</v>
      </c>
      <c r="L4666" s="219">
        <f>InpC!$F$64*100</f>
        <v>0</v>
      </c>
      <c r="M4666" s="194">
        <f t="shared" si="362"/>
        <v>5.9200436755487633</v>
      </c>
      <c r="N4666" s="194">
        <f t="shared" si="363"/>
        <v>5.9200436755487633</v>
      </c>
    </row>
    <row r="4667" spans="5:14" x14ac:dyDescent="0.25">
      <c r="E4667" s="220">
        <f t="shared" si="364"/>
        <v>48898</v>
      </c>
      <c r="F4667" s="219">
        <f xml:space="preserve"> InpC!$F$28</f>
        <v>4</v>
      </c>
      <c r="G4667" s="217">
        <f t="shared" si="360"/>
        <v>2034</v>
      </c>
      <c r="H4667" s="216">
        <v>5.7729169168464489</v>
      </c>
      <c r="I4667" s="216">
        <v>6.3671704342510793</v>
      </c>
      <c r="J4667" s="194">
        <f t="shared" si="361"/>
        <v>6.0700436755487637</v>
      </c>
      <c r="K4667" s="219">
        <f>InpC!$F$55*100</f>
        <v>0.15</v>
      </c>
      <c r="L4667" s="219">
        <f>InpC!$F$64*100</f>
        <v>0</v>
      </c>
      <c r="M4667" s="194">
        <f t="shared" si="362"/>
        <v>5.9200436755487633</v>
      </c>
      <c r="N4667" s="194">
        <f t="shared" si="363"/>
        <v>5.9200436755487633</v>
      </c>
    </row>
    <row r="4668" spans="5:14" x14ac:dyDescent="0.25">
      <c r="E4668" s="220">
        <f t="shared" si="364"/>
        <v>48899</v>
      </c>
      <c r="F4668" s="219">
        <f xml:space="preserve"> InpC!$F$28</f>
        <v>4</v>
      </c>
      <c r="G4668" s="217">
        <f t="shared" si="360"/>
        <v>2034</v>
      </c>
      <c r="H4668" s="216">
        <v>5.7729169168464489</v>
      </c>
      <c r="I4668" s="216">
        <v>6.3671704342510793</v>
      </c>
      <c r="J4668" s="194">
        <f t="shared" si="361"/>
        <v>6.0700436755487637</v>
      </c>
      <c r="K4668" s="219">
        <f>InpC!$F$55*100</f>
        <v>0.15</v>
      </c>
      <c r="L4668" s="219">
        <f>InpC!$F$64*100</f>
        <v>0</v>
      </c>
      <c r="M4668" s="194">
        <f t="shared" si="362"/>
        <v>5.9200436755487633</v>
      </c>
      <c r="N4668" s="194">
        <f t="shared" si="363"/>
        <v>5.9200436755487633</v>
      </c>
    </row>
    <row r="4669" spans="5:14" x14ac:dyDescent="0.25">
      <c r="E4669" s="220">
        <f t="shared" si="364"/>
        <v>48900</v>
      </c>
      <c r="F4669" s="219">
        <f xml:space="preserve"> InpC!$F$28</f>
        <v>4</v>
      </c>
      <c r="G4669" s="217">
        <f t="shared" si="360"/>
        <v>2034</v>
      </c>
      <c r="H4669" s="216">
        <v>5.7729169168464489</v>
      </c>
      <c r="I4669" s="216">
        <v>6.3671704342510793</v>
      </c>
      <c r="J4669" s="194">
        <f t="shared" si="361"/>
        <v>6.0700436755487637</v>
      </c>
      <c r="K4669" s="219">
        <f>InpC!$F$55*100</f>
        <v>0.15</v>
      </c>
      <c r="L4669" s="219">
        <f>InpC!$F$64*100</f>
        <v>0</v>
      </c>
      <c r="M4669" s="194">
        <f t="shared" si="362"/>
        <v>5.9200436755487633</v>
      </c>
      <c r="N4669" s="194">
        <f t="shared" si="363"/>
        <v>5.9200436755487633</v>
      </c>
    </row>
    <row r="4670" spans="5:14" x14ac:dyDescent="0.25">
      <c r="E4670" s="220">
        <f t="shared" si="364"/>
        <v>48901</v>
      </c>
      <c r="F4670" s="219">
        <f xml:space="preserve"> InpC!$F$28</f>
        <v>4</v>
      </c>
      <c r="G4670" s="217">
        <f t="shared" si="360"/>
        <v>2034</v>
      </c>
      <c r="H4670" s="216">
        <v>5.7729169168464489</v>
      </c>
      <c r="I4670" s="216">
        <v>6.3671704342510793</v>
      </c>
      <c r="J4670" s="194">
        <f t="shared" si="361"/>
        <v>6.0700436755487637</v>
      </c>
      <c r="K4670" s="219">
        <f>InpC!$F$55*100</f>
        <v>0.15</v>
      </c>
      <c r="L4670" s="219">
        <f>InpC!$F$64*100</f>
        <v>0</v>
      </c>
      <c r="M4670" s="194">
        <f t="shared" si="362"/>
        <v>5.9200436755487633</v>
      </c>
      <c r="N4670" s="194">
        <f t="shared" si="363"/>
        <v>5.9200436755487633</v>
      </c>
    </row>
    <row r="4671" spans="5:14" x14ac:dyDescent="0.25">
      <c r="E4671" s="220">
        <f t="shared" si="364"/>
        <v>48904</v>
      </c>
      <c r="F4671" s="219">
        <f xml:space="preserve"> InpC!$F$28</f>
        <v>4</v>
      </c>
      <c r="G4671" s="217">
        <f t="shared" si="360"/>
        <v>2034</v>
      </c>
      <c r="H4671" s="216">
        <v>5.7729169168464489</v>
      </c>
      <c r="I4671" s="216">
        <v>6.3671704342510793</v>
      </c>
      <c r="J4671" s="194">
        <f t="shared" si="361"/>
        <v>6.0700436755487637</v>
      </c>
      <c r="K4671" s="219">
        <f>InpC!$F$55*100</f>
        <v>0.15</v>
      </c>
      <c r="L4671" s="219">
        <f>InpC!$F$64*100</f>
        <v>0</v>
      </c>
      <c r="M4671" s="194">
        <f t="shared" si="362"/>
        <v>5.9200436755487633</v>
      </c>
      <c r="N4671" s="194">
        <f t="shared" si="363"/>
        <v>5.9200436755487633</v>
      </c>
    </row>
    <row r="4672" spans="5:14" x14ac:dyDescent="0.25">
      <c r="E4672" s="220">
        <f t="shared" si="364"/>
        <v>48905</v>
      </c>
      <c r="F4672" s="219">
        <f xml:space="preserve"> InpC!$F$28</f>
        <v>4</v>
      </c>
      <c r="G4672" s="217">
        <f t="shared" si="360"/>
        <v>2034</v>
      </c>
      <c r="H4672" s="216">
        <v>5.7729169168464489</v>
      </c>
      <c r="I4672" s="216">
        <v>6.3671704342510793</v>
      </c>
      <c r="J4672" s="194">
        <f t="shared" si="361"/>
        <v>6.0700436755487637</v>
      </c>
      <c r="K4672" s="219">
        <f>InpC!$F$55*100</f>
        <v>0.15</v>
      </c>
      <c r="L4672" s="219">
        <f>InpC!$F$64*100</f>
        <v>0</v>
      </c>
      <c r="M4672" s="194">
        <f t="shared" si="362"/>
        <v>5.9200436755487633</v>
      </c>
      <c r="N4672" s="194">
        <f t="shared" si="363"/>
        <v>5.9200436755487633</v>
      </c>
    </row>
    <row r="4673" spans="5:14" x14ac:dyDescent="0.25">
      <c r="E4673" s="220">
        <f t="shared" si="364"/>
        <v>48906</v>
      </c>
      <c r="F4673" s="219">
        <f xml:space="preserve"> InpC!$F$28</f>
        <v>4</v>
      </c>
      <c r="G4673" s="217">
        <f t="shared" si="360"/>
        <v>2034</v>
      </c>
      <c r="H4673" s="216">
        <v>5.7729169168464489</v>
      </c>
      <c r="I4673" s="216">
        <v>6.3671704342510793</v>
      </c>
      <c r="J4673" s="194">
        <f t="shared" si="361"/>
        <v>6.0700436755487637</v>
      </c>
      <c r="K4673" s="219">
        <f>InpC!$F$55*100</f>
        <v>0.15</v>
      </c>
      <c r="L4673" s="219">
        <f>InpC!$F$64*100</f>
        <v>0</v>
      </c>
      <c r="M4673" s="194">
        <f t="shared" si="362"/>
        <v>5.9200436755487633</v>
      </c>
      <c r="N4673" s="194">
        <f t="shared" si="363"/>
        <v>5.9200436755487633</v>
      </c>
    </row>
    <row r="4674" spans="5:14" x14ac:dyDescent="0.25">
      <c r="E4674" s="220">
        <f t="shared" si="364"/>
        <v>48907</v>
      </c>
      <c r="F4674" s="219">
        <f xml:space="preserve"> InpC!$F$28</f>
        <v>4</v>
      </c>
      <c r="G4674" s="217">
        <f t="shared" si="360"/>
        <v>2034</v>
      </c>
      <c r="H4674" s="216">
        <v>5.7729169168464489</v>
      </c>
      <c r="I4674" s="216">
        <v>6.3671704342510793</v>
      </c>
      <c r="J4674" s="194">
        <f t="shared" si="361"/>
        <v>6.0700436755487637</v>
      </c>
      <c r="K4674" s="219">
        <f>InpC!$F$55*100</f>
        <v>0.15</v>
      </c>
      <c r="L4674" s="219">
        <f>InpC!$F$64*100</f>
        <v>0</v>
      </c>
      <c r="M4674" s="194">
        <f t="shared" si="362"/>
        <v>5.9200436755487633</v>
      </c>
      <c r="N4674" s="194">
        <f t="shared" si="363"/>
        <v>5.9200436755487633</v>
      </c>
    </row>
    <row r="4675" spans="5:14" x14ac:dyDescent="0.25">
      <c r="E4675" s="220">
        <f t="shared" si="364"/>
        <v>48908</v>
      </c>
      <c r="F4675" s="219">
        <f xml:space="preserve"> InpC!$F$28</f>
        <v>4</v>
      </c>
      <c r="G4675" s="217">
        <f t="shared" si="360"/>
        <v>2034</v>
      </c>
      <c r="H4675" s="216">
        <v>5.7729169168464489</v>
      </c>
      <c r="I4675" s="216">
        <v>6.3671704342510793</v>
      </c>
      <c r="J4675" s="194">
        <f t="shared" si="361"/>
        <v>6.0700436755487637</v>
      </c>
      <c r="K4675" s="219">
        <f>InpC!$F$55*100</f>
        <v>0.15</v>
      </c>
      <c r="L4675" s="219">
        <f>InpC!$F$64*100</f>
        <v>0</v>
      </c>
      <c r="M4675" s="194">
        <f t="shared" si="362"/>
        <v>5.9200436755487633</v>
      </c>
      <c r="N4675" s="194">
        <f t="shared" si="363"/>
        <v>5.9200436755487633</v>
      </c>
    </row>
    <row r="4676" spans="5:14" x14ac:dyDescent="0.25">
      <c r="E4676" s="220">
        <f t="shared" si="364"/>
        <v>48911</v>
      </c>
      <c r="F4676" s="219">
        <f xml:space="preserve"> InpC!$F$28</f>
        <v>4</v>
      </c>
      <c r="G4676" s="217">
        <f t="shared" si="360"/>
        <v>2034</v>
      </c>
      <c r="H4676" s="216">
        <v>5.7729169168464489</v>
      </c>
      <c r="I4676" s="216">
        <v>6.3671704342510793</v>
      </c>
      <c r="J4676" s="194">
        <f t="shared" si="361"/>
        <v>6.0700436755487637</v>
      </c>
      <c r="K4676" s="219">
        <f>InpC!$F$55*100</f>
        <v>0.15</v>
      </c>
      <c r="L4676" s="219">
        <f>InpC!$F$64*100</f>
        <v>0</v>
      </c>
      <c r="M4676" s="194">
        <f t="shared" si="362"/>
        <v>5.9200436755487633</v>
      </c>
      <c r="N4676" s="194">
        <f t="shared" si="363"/>
        <v>5.9200436755487633</v>
      </c>
    </row>
    <row r="4677" spans="5:14" x14ac:dyDescent="0.25">
      <c r="E4677" s="220">
        <f t="shared" si="364"/>
        <v>48912</v>
      </c>
      <c r="F4677" s="219">
        <f xml:space="preserve"> InpC!$F$28</f>
        <v>4</v>
      </c>
      <c r="G4677" s="217">
        <f t="shared" si="360"/>
        <v>2034</v>
      </c>
      <c r="H4677" s="216">
        <v>5.7729169168464489</v>
      </c>
      <c r="I4677" s="216">
        <v>6.3671704342510793</v>
      </c>
      <c r="J4677" s="194">
        <f t="shared" si="361"/>
        <v>6.0700436755487637</v>
      </c>
      <c r="K4677" s="219">
        <f>InpC!$F$55*100</f>
        <v>0.15</v>
      </c>
      <c r="L4677" s="219">
        <f>InpC!$F$64*100</f>
        <v>0</v>
      </c>
      <c r="M4677" s="194">
        <f t="shared" si="362"/>
        <v>5.9200436755487633</v>
      </c>
      <c r="N4677" s="194">
        <f t="shared" si="363"/>
        <v>5.9200436755487633</v>
      </c>
    </row>
    <row r="4678" spans="5:14" x14ac:dyDescent="0.25">
      <c r="E4678" s="220">
        <f t="shared" si="364"/>
        <v>48913</v>
      </c>
      <c r="F4678" s="219">
        <f xml:space="preserve"> InpC!$F$28</f>
        <v>4</v>
      </c>
      <c r="G4678" s="217">
        <f t="shared" si="360"/>
        <v>2034</v>
      </c>
      <c r="H4678" s="216">
        <v>5.7729169168464489</v>
      </c>
      <c r="I4678" s="216">
        <v>6.3671704342510793</v>
      </c>
      <c r="J4678" s="194">
        <f t="shared" si="361"/>
        <v>6.0700436755487637</v>
      </c>
      <c r="K4678" s="219">
        <f>InpC!$F$55*100</f>
        <v>0.15</v>
      </c>
      <c r="L4678" s="219">
        <f>InpC!$F$64*100</f>
        <v>0</v>
      </c>
      <c r="M4678" s="194">
        <f t="shared" si="362"/>
        <v>5.9200436755487633</v>
      </c>
      <c r="N4678" s="194">
        <f t="shared" si="363"/>
        <v>5.9200436755487633</v>
      </c>
    </row>
    <row r="4679" spans="5:14" x14ac:dyDescent="0.25">
      <c r="E4679" s="220">
        <f t="shared" si="364"/>
        <v>48914</v>
      </c>
      <c r="F4679" s="219">
        <f xml:space="preserve"> InpC!$F$28</f>
        <v>4</v>
      </c>
      <c r="G4679" s="217">
        <f t="shared" ref="G4679:G4742" si="365">YEAR(E4679) + IF(MONTH(E4679) &gt;= F4679, 1, 0)</f>
        <v>2034</v>
      </c>
      <c r="H4679" s="216">
        <v>5.7729169168464489</v>
      </c>
      <c r="I4679" s="216">
        <v>6.3671704342510793</v>
      </c>
      <c r="J4679" s="194">
        <f t="shared" ref="J4679:J4742" si="366">IFERROR(AVERAGE(H4679:I4679),"")</f>
        <v>6.0700436755487637</v>
      </c>
      <c r="K4679" s="219">
        <f>InpC!$F$55*100</f>
        <v>0.15</v>
      </c>
      <c r="L4679" s="219">
        <f>InpC!$F$64*100</f>
        <v>0</v>
      </c>
      <c r="M4679" s="194">
        <f t="shared" ref="M4679:M4742" si="367" xml:space="preserve"> IFERROR(J4679 - K4679,"")</f>
        <v>5.9200436755487633</v>
      </c>
      <c r="N4679" s="194">
        <f t="shared" ref="N4679:N4742" si="368">IFERROR(J4679-K4679+L4679,"")</f>
        <v>5.9200436755487633</v>
      </c>
    </row>
    <row r="4680" spans="5:14" x14ac:dyDescent="0.25">
      <c r="E4680" s="220">
        <f t="shared" ref="E4680:E4743" si="369">WORKDAY(E4679,1,)</f>
        <v>48915</v>
      </c>
      <c r="F4680" s="219">
        <f xml:space="preserve"> InpC!$F$28</f>
        <v>4</v>
      </c>
      <c r="G4680" s="217">
        <f t="shared" si="365"/>
        <v>2034</v>
      </c>
      <c r="H4680" s="216">
        <v>5.7729169168464489</v>
      </c>
      <c r="I4680" s="216">
        <v>6.3671704342510793</v>
      </c>
      <c r="J4680" s="194">
        <f t="shared" si="366"/>
        <v>6.0700436755487637</v>
      </c>
      <c r="K4680" s="219">
        <f>InpC!$F$55*100</f>
        <v>0.15</v>
      </c>
      <c r="L4680" s="219">
        <f>InpC!$F$64*100</f>
        <v>0</v>
      </c>
      <c r="M4680" s="194">
        <f t="shared" si="367"/>
        <v>5.9200436755487633</v>
      </c>
      <c r="N4680" s="194">
        <f t="shared" si="368"/>
        <v>5.9200436755487633</v>
      </c>
    </row>
    <row r="4681" spans="5:14" x14ac:dyDescent="0.25">
      <c r="E4681" s="220">
        <f t="shared" si="369"/>
        <v>48918</v>
      </c>
      <c r="F4681" s="219">
        <f xml:space="preserve"> InpC!$F$28</f>
        <v>4</v>
      </c>
      <c r="G4681" s="217">
        <f t="shared" si="365"/>
        <v>2034</v>
      </c>
      <c r="H4681" s="216">
        <v>5.7729169168464489</v>
      </c>
      <c r="I4681" s="216">
        <v>6.3671704342510793</v>
      </c>
      <c r="J4681" s="194">
        <f t="shared" si="366"/>
        <v>6.0700436755487637</v>
      </c>
      <c r="K4681" s="219">
        <f>InpC!$F$55*100</f>
        <v>0.15</v>
      </c>
      <c r="L4681" s="219">
        <f>InpC!$F$64*100</f>
        <v>0</v>
      </c>
      <c r="M4681" s="194">
        <f t="shared" si="367"/>
        <v>5.9200436755487633</v>
      </c>
      <c r="N4681" s="194">
        <f t="shared" si="368"/>
        <v>5.9200436755487633</v>
      </c>
    </row>
    <row r="4682" spans="5:14" x14ac:dyDescent="0.25">
      <c r="E4682" s="220">
        <f t="shared" si="369"/>
        <v>48919</v>
      </c>
      <c r="F4682" s="219">
        <f xml:space="preserve"> InpC!$F$28</f>
        <v>4</v>
      </c>
      <c r="G4682" s="217">
        <f t="shared" si="365"/>
        <v>2034</v>
      </c>
      <c r="H4682" s="216">
        <v>5.7729169168464489</v>
      </c>
      <c r="I4682" s="216">
        <v>6.3671704342510793</v>
      </c>
      <c r="J4682" s="194">
        <f t="shared" si="366"/>
        <v>6.0700436755487637</v>
      </c>
      <c r="K4682" s="219">
        <f>InpC!$F$55*100</f>
        <v>0.15</v>
      </c>
      <c r="L4682" s="219">
        <f>InpC!$F$64*100</f>
        <v>0</v>
      </c>
      <c r="M4682" s="194">
        <f t="shared" si="367"/>
        <v>5.9200436755487633</v>
      </c>
      <c r="N4682" s="194">
        <f t="shared" si="368"/>
        <v>5.9200436755487633</v>
      </c>
    </row>
    <row r="4683" spans="5:14" x14ac:dyDescent="0.25">
      <c r="E4683" s="220">
        <f t="shared" si="369"/>
        <v>48920</v>
      </c>
      <c r="F4683" s="219">
        <f xml:space="preserve"> InpC!$F$28</f>
        <v>4</v>
      </c>
      <c r="G4683" s="217">
        <f t="shared" si="365"/>
        <v>2034</v>
      </c>
      <c r="H4683" s="216">
        <v>5.7729169168464489</v>
      </c>
      <c r="I4683" s="216">
        <v>6.3671704342510793</v>
      </c>
      <c r="J4683" s="194">
        <f t="shared" si="366"/>
        <v>6.0700436755487637</v>
      </c>
      <c r="K4683" s="219">
        <f>InpC!$F$55*100</f>
        <v>0.15</v>
      </c>
      <c r="L4683" s="219">
        <f>InpC!$F$64*100</f>
        <v>0</v>
      </c>
      <c r="M4683" s="194">
        <f t="shared" si="367"/>
        <v>5.9200436755487633</v>
      </c>
      <c r="N4683" s="194">
        <f t="shared" si="368"/>
        <v>5.9200436755487633</v>
      </c>
    </row>
    <row r="4684" spans="5:14" x14ac:dyDescent="0.25">
      <c r="E4684" s="220">
        <f t="shared" si="369"/>
        <v>48921</v>
      </c>
      <c r="F4684" s="219">
        <f xml:space="preserve"> InpC!$F$28</f>
        <v>4</v>
      </c>
      <c r="G4684" s="217">
        <f t="shared" si="365"/>
        <v>2034</v>
      </c>
      <c r="H4684" s="216">
        <v>5.7729169168464489</v>
      </c>
      <c r="I4684" s="216">
        <v>6.3671704342510793</v>
      </c>
      <c r="J4684" s="194">
        <f t="shared" si="366"/>
        <v>6.0700436755487637</v>
      </c>
      <c r="K4684" s="219">
        <f>InpC!$F$55*100</f>
        <v>0.15</v>
      </c>
      <c r="L4684" s="219">
        <f>InpC!$F$64*100</f>
        <v>0</v>
      </c>
      <c r="M4684" s="194">
        <f t="shared" si="367"/>
        <v>5.9200436755487633</v>
      </c>
      <c r="N4684" s="194">
        <f t="shared" si="368"/>
        <v>5.9200436755487633</v>
      </c>
    </row>
    <row r="4685" spans="5:14" x14ac:dyDescent="0.25">
      <c r="E4685" s="220">
        <f t="shared" si="369"/>
        <v>48922</v>
      </c>
      <c r="F4685" s="219">
        <f xml:space="preserve"> InpC!$F$28</f>
        <v>4</v>
      </c>
      <c r="G4685" s="217">
        <f t="shared" si="365"/>
        <v>2034</v>
      </c>
      <c r="H4685" s="216">
        <v>5.7729169168464489</v>
      </c>
      <c r="I4685" s="216">
        <v>6.3671704342510793</v>
      </c>
      <c r="J4685" s="194">
        <f t="shared" si="366"/>
        <v>6.0700436755487637</v>
      </c>
      <c r="K4685" s="219">
        <f>InpC!$F$55*100</f>
        <v>0.15</v>
      </c>
      <c r="L4685" s="219">
        <f>InpC!$F$64*100</f>
        <v>0</v>
      </c>
      <c r="M4685" s="194">
        <f t="shared" si="367"/>
        <v>5.9200436755487633</v>
      </c>
      <c r="N4685" s="194">
        <f t="shared" si="368"/>
        <v>5.9200436755487633</v>
      </c>
    </row>
    <row r="4686" spans="5:14" x14ac:dyDescent="0.25">
      <c r="E4686" s="220">
        <f t="shared" si="369"/>
        <v>48925</v>
      </c>
      <c r="F4686" s="219">
        <f xml:space="preserve"> InpC!$F$28</f>
        <v>4</v>
      </c>
      <c r="G4686" s="217">
        <f>YEAR(E4686) + IF(MONTH(E4686) &gt;= F4686, 1, 0)</f>
        <v>2034</v>
      </c>
      <c r="H4686" s="216">
        <v>5.7729169168464489</v>
      </c>
      <c r="I4686" s="216">
        <v>6.3671704342510793</v>
      </c>
      <c r="J4686" s="194">
        <f t="shared" si="366"/>
        <v>6.0700436755487637</v>
      </c>
      <c r="K4686" s="219">
        <f>InpC!$F$55*100</f>
        <v>0.15</v>
      </c>
      <c r="L4686" s="219">
        <f>InpC!$F$64*100</f>
        <v>0</v>
      </c>
      <c r="M4686" s="194">
        <f t="shared" si="367"/>
        <v>5.9200436755487633</v>
      </c>
      <c r="N4686" s="194">
        <f t="shared" si="368"/>
        <v>5.9200436755487633</v>
      </c>
    </row>
    <row r="4687" spans="5:14" x14ac:dyDescent="0.25">
      <c r="E4687" s="220">
        <f t="shared" si="369"/>
        <v>48926</v>
      </c>
      <c r="F4687" s="219">
        <f xml:space="preserve"> InpC!$F$28</f>
        <v>4</v>
      </c>
      <c r="G4687" s="217">
        <f t="shared" si="365"/>
        <v>2034</v>
      </c>
      <c r="H4687" s="216">
        <v>5.7729169168464489</v>
      </c>
      <c r="I4687" s="216">
        <v>6.3671704342510793</v>
      </c>
      <c r="J4687" s="194">
        <f t="shared" si="366"/>
        <v>6.0700436755487637</v>
      </c>
      <c r="K4687" s="219">
        <f>InpC!$F$55*100</f>
        <v>0.15</v>
      </c>
      <c r="L4687" s="219">
        <f>InpC!$F$64*100</f>
        <v>0</v>
      </c>
      <c r="M4687" s="194">
        <f t="shared" si="367"/>
        <v>5.9200436755487633</v>
      </c>
      <c r="N4687" s="194">
        <f t="shared" si="368"/>
        <v>5.9200436755487633</v>
      </c>
    </row>
    <row r="4688" spans="5:14" x14ac:dyDescent="0.25">
      <c r="E4688" s="220">
        <f t="shared" si="369"/>
        <v>48927</v>
      </c>
      <c r="F4688" s="219">
        <f xml:space="preserve"> InpC!$F$28</f>
        <v>4</v>
      </c>
      <c r="G4688" s="217">
        <f t="shared" si="365"/>
        <v>2034</v>
      </c>
      <c r="H4688" s="216">
        <v>5.7729169168464489</v>
      </c>
      <c r="I4688" s="216">
        <v>6.3671704342510793</v>
      </c>
      <c r="J4688" s="194">
        <f t="shared" si="366"/>
        <v>6.0700436755487637</v>
      </c>
      <c r="K4688" s="219">
        <f>InpC!$F$55*100</f>
        <v>0.15</v>
      </c>
      <c r="L4688" s="219">
        <f>InpC!$F$64*100</f>
        <v>0</v>
      </c>
      <c r="M4688" s="194">
        <f t="shared" si="367"/>
        <v>5.9200436755487633</v>
      </c>
      <c r="N4688" s="194">
        <f t="shared" si="368"/>
        <v>5.9200436755487633</v>
      </c>
    </row>
    <row r="4689" spans="5:14" x14ac:dyDescent="0.25">
      <c r="E4689" s="220">
        <f t="shared" si="369"/>
        <v>48928</v>
      </c>
      <c r="F4689" s="219">
        <f xml:space="preserve"> InpC!$F$28</f>
        <v>4</v>
      </c>
      <c r="G4689" s="217">
        <f t="shared" si="365"/>
        <v>2034</v>
      </c>
      <c r="H4689" s="216">
        <v>5.7729169168464489</v>
      </c>
      <c r="I4689" s="216">
        <v>6.3671704342510793</v>
      </c>
      <c r="J4689" s="194">
        <f t="shared" si="366"/>
        <v>6.0700436755487637</v>
      </c>
      <c r="K4689" s="219">
        <f>InpC!$F$55*100</f>
        <v>0.15</v>
      </c>
      <c r="L4689" s="219">
        <f>InpC!$F$64*100</f>
        <v>0</v>
      </c>
      <c r="M4689" s="194">
        <f t="shared" si="367"/>
        <v>5.9200436755487633</v>
      </c>
      <c r="N4689" s="194">
        <f t="shared" si="368"/>
        <v>5.9200436755487633</v>
      </c>
    </row>
    <row r="4690" spans="5:14" x14ac:dyDescent="0.25">
      <c r="E4690" s="220">
        <f t="shared" si="369"/>
        <v>48929</v>
      </c>
      <c r="F4690" s="219">
        <f xml:space="preserve"> InpC!$F$28</f>
        <v>4</v>
      </c>
      <c r="G4690" s="217">
        <f t="shared" si="365"/>
        <v>2034</v>
      </c>
      <c r="H4690" s="216">
        <v>5.7729169168464489</v>
      </c>
      <c r="I4690" s="216">
        <v>6.3671704342510793</v>
      </c>
      <c r="J4690" s="194">
        <f t="shared" si="366"/>
        <v>6.0700436755487637</v>
      </c>
      <c r="K4690" s="219">
        <f>InpC!$F$55*100</f>
        <v>0.15</v>
      </c>
      <c r="L4690" s="219">
        <f>InpC!$F$64*100</f>
        <v>0</v>
      </c>
      <c r="M4690" s="194">
        <f t="shared" si="367"/>
        <v>5.9200436755487633</v>
      </c>
      <c r="N4690" s="194">
        <f t="shared" si="368"/>
        <v>5.9200436755487633</v>
      </c>
    </row>
    <row r="4691" spans="5:14" x14ac:dyDescent="0.25">
      <c r="E4691" s="220">
        <f t="shared" si="369"/>
        <v>48932</v>
      </c>
      <c r="F4691" s="219">
        <f xml:space="preserve"> InpC!$F$28</f>
        <v>4</v>
      </c>
      <c r="G4691" s="217">
        <f t="shared" si="365"/>
        <v>2034</v>
      </c>
      <c r="H4691" s="216">
        <v>5.7729169168464489</v>
      </c>
      <c r="I4691" s="216">
        <v>6.3671704342510793</v>
      </c>
      <c r="J4691" s="194">
        <f t="shared" si="366"/>
        <v>6.0700436755487637</v>
      </c>
      <c r="K4691" s="219">
        <f>InpC!$F$55*100</f>
        <v>0.15</v>
      </c>
      <c r="L4691" s="219">
        <f>InpC!$F$64*100</f>
        <v>0</v>
      </c>
      <c r="M4691" s="194">
        <f t="shared" si="367"/>
        <v>5.9200436755487633</v>
      </c>
      <c r="N4691" s="194">
        <f t="shared" si="368"/>
        <v>5.9200436755487633</v>
      </c>
    </row>
    <row r="4692" spans="5:14" x14ac:dyDescent="0.25">
      <c r="E4692" s="220">
        <f t="shared" si="369"/>
        <v>48933</v>
      </c>
      <c r="F4692" s="219">
        <f xml:space="preserve"> InpC!$F$28</f>
        <v>4</v>
      </c>
      <c r="G4692" s="217">
        <f t="shared" si="365"/>
        <v>2034</v>
      </c>
      <c r="H4692" s="216">
        <v>5.7729169168464489</v>
      </c>
      <c r="I4692" s="216">
        <v>6.3671704342510793</v>
      </c>
      <c r="J4692" s="194">
        <f t="shared" si="366"/>
        <v>6.0700436755487637</v>
      </c>
      <c r="K4692" s="219">
        <f>InpC!$F$55*100</f>
        <v>0.15</v>
      </c>
      <c r="L4692" s="219">
        <f>InpC!$F$64*100</f>
        <v>0</v>
      </c>
      <c r="M4692" s="194">
        <f t="shared" si="367"/>
        <v>5.9200436755487633</v>
      </c>
      <c r="N4692" s="194">
        <f t="shared" si="368"/>
        <v>5.9200436755487633</v>
      </c>
    </row>
    <row r="4693" spans="5:14" x14ac:dyDescent="0.25">
      <c r="E4693" s="220">
        <f t="shared" si="369"/>
        <v>48934</v>
      </c>
      <c r="F4693" s="219">
        <f xml:space="preserve"> InpC!$F$28</f>
        <v>4</v>
      </c>
      <c r="G4693" s="217">
        <f t="shared" si="365"/>
        <v>2034</v>
      </c>
      <c r="H4693" s="216">
        <v>5.7729169168464489</v>
      </c>
      <c r="I4693" s="216">
        <v>6.3671704342510793</v>
      </c>
      <c r="J4693" s="194">
        <f t="shared" si="366"/>
        <v>6.0700436755487637</v>
      </c>
      <c r="K4693" s="219">
        <f>InpC!$F$55*100</f>
        <v>0.15</v>
      </c>
      <c r="L4693" s="219">
        <f>InpC!$F$64*100</f>
        <v>0</v>
      </c>
      <c r="M4693" s="194">
        <f t="shared" si="367"/>
        <v>5.9200436755487633</v>
      </c>
      <c r="N4693" s="194">
        <f t="shared" si="368"/>
        <v>5.9200436755487633</v>
      </c>
    </row>
    <row r="4694" spans="5:14" x14ac:dyDescent="0.25">
      <c r="E4694" s="220">
        <f t="shared" si="369"/>
        <v>48935</v>
      </c>
      <c r="F4694" s="219">
        <f xml:space="preserve"> InpC!$F$28</f>
        <v>4</v>
      </c>
      <c r="G4694" s="217">
        <f t="shared" si="365"/>
        <v>2034</v>
      </c>
      <c r="H4694" s="216">
        <v>5.7729169168464489</v>
      </c>
      <c r="I4694" s="216">
        <v>6.3671704342510793</v>
      </c>
      <c r="J4694" s="194">
        <f t="shared" si="366"/>
        <v>6.0700436755487637</v>
      </c>
      <c r="K4694" s="219">
        <f>InpC!$F$55*100</f>
        <v>0.15</v>
      </c>
      <c r="L4694" s="219">
        <f>InpC!$F$64*100</f>
        <v>0</v>
      </c>
      <c r="M4694" s="194">
        <f t="shared" si="367"/>
        <v>5.9200436755487633</v>
      </c>
      <c r="N4694" s="194">
        <f t="shared" si="368"/>
        <v>5.9200436755487633</v>
      </c>
    </row>
    <row r="4695" spans="5:14" x14ac:dyDescent="0.25">
      <c r="E4695" s="220">
        <f t="shared" si="369"/>
        <v>48936</v>
      </c>
      <c r="F4695" s="219">
        <f xml:space="preserve"> InpC!$F$28</f>
        <v>4</v>
      </c>
      <c r="G4695" s="217">
        <f t="shared" si="365"/>
        <v>2034</v>
      </c>
      <c r="H4695" s="216">
        <v>5.7729169168464489</v>
      </c>
      <c r="I4695" s="216">
        <v>6.3671704342510793</v>
      </c>
      <c r="J4695" s="194">
        <f t="shared" si="366"/>
        <v>6.0700436755487637</v>
      </c>
      <c r="K4695" s="219">
        <f>InpC!$F$55*100</f>
        <v>0.15</v>
      </c>
      <c r="L4695" s="219">
        <f>InpC!$F$64*100</f>
        <v>0</v>
      </c>
      <c r="M4695" s="194">
        <f t="shared" si="367"/>
        <v>5.9200436755487633</v>
      </c>
      <c r="N4695" s="194">
        <f t="shared" si="368"/>
        <v>5.9200436755487633</v>
      </c>
    </row>
    <row r="4696" spans="5:14" x14ac:dyDescent="0.25">
      <c r="E4696" s="220">
        <f t="shared" si="369"/>
        <v>48939</v>
      </c>
      <c r="F4696" s="219">
        <f xml:space="preserve"> InpC!$F$28</f>
        <v>4</v>
      </c>
      <c r="G4696" s="217">
        <f t="shared" si="365"/>
        <v>2034</v>
      </c>
      <c r="H4696" s="216">
        <v>5.7729169168464489</v>
      </c>
      <c r="I4696" s="216">
        <v>6.3671704342510793</v>
      </c>
      <c r="J4696" s="194">
        <f t="shared" si="366"/>
        <v>6.0700436755487637</v>
      </c>
      <c r="K4696" s="219">
        <f>InpC!$F$55*100</f>
        <v>0.15</v>
      </c>
      <c r="L4696" s="219">
        <f>InpC!$F$64*100</f>
        <v>0</v>
      </c>
      <c r="M4696" s="194">
        <f t="shared" si="367"/>
        <v>5.9200436755487633</v>
      </c>
      <c r="N4696" s="194">
        <f t="shared" si="368"/>
        <v>5.9200436755487633</v>
      </c>
    </row>
    <row r="4697" spans="5:14" x14ac:dyDescent="0.25">
      <c r="E4697" s="220">
        <f t="shared" si="369"/>
        <v>48940</v>
      </c>
      <c r="F4697" s="219">
        <f xml:space="preserve"> InpC!$F$28</f>
        <v>4</v>
      </c>
      <c r="G4697" s="217">
        <f t="shared" si="365"/>
        <v>2034</v>
      </c>
      <c r="H4697" s="216">
        <v>5.7729169168464489</v>
      </c>
      <c r="I4697" s="216">
        <v>6.3671704342510793</v>
      </c>
      <c r="J4697" s="194">
        <f t="shared" si="366"/>
        <v>6.0700436755487637</v>
      </c>
      <c r="K4697" s="219">
        <f>InpC!$F$55*100</f>
        <v>0.15</v>
      </c>
      <c r="L4697" s="219">
        <f>InpC!$F$64*100</f>
        <v>0</v>
      </c>
      <c r="M4697" s="194">
        <f t="shared" si="367"/>
        <v>5.9200436755487633</v>
      </c>
      <c r="N4697" s="194">
        <f t="shared" si="368"/>
        <v>5.9200436755487633</v>
      </c>
    </row>
    <row r="4698" spans="5:14" x14ac:dyDescent="0.25">
      <c r="E4698" s="220">
        <f t="shared" si="369"/>
        <v>48941</v>
      </c>
      <c r="F4698" s="219">
        <f xml:space="preserve"> InpC!$F$28</f>
        <v>4</v>
      </c>
      <c r="G4698" s="217">
        <f t="shared" si="365"/>
        <v>2034</v>
      </c>
      <c r="H4698" s="216">
        <v>5.7729169168464489</v>
      </c>
      <c r="I4698" s="216">
        <v>6.3671704342510793</v>
      </c>
      <c r="J4698" s="194">
        <f t="shared" si="366"/>
        <v>6.0700436755487637</v>
      </c>
      <c r="K4698" s="219">
        <f>InpC!$F$55*100</f>
        <v>0.15</v>
      </c>
      <c r="L4698" s="219">
        <f>InpC!$F$64*100</f>
        <v>0</v>
      </c>
      <c r="M4698" s="194">
        <f t="shared" si="367"/>
        <v>5.9200436755487633</v>
      </c>
      <c r="N4698" s="194">
        <f t="shared" si="368"/>
        <v>5.9200436755487633</v>
      </c>
    </row>
    <row r="4699" spans="5:14" x14ac:dyDescent="0.25">
      <c r="E4699" s="220">
        <f t="shared" si="369"/>
        <v>48942</v>
      </c>
      <c r="F4699" s="219">
        <f xml:space="preserve"> InpC!$F$28</f>
        <v>4</v>
      </c>
      <c r="G4699" s="217">
        <f t="shared" si="365"/>
        <v>2034</v>
      </c>
      <c r="H4699" s="216">
        <v>5.7729169168464489</v>
      </c>
      <c r="I4699" s="216">
        <v>6.3671704342510793</v>
      </c>
      <c r="J4699" s="194">
        <f t="shared" si="366"/>
        <v>6.0700436755487637</v>
      </c>
      <c r="K4699" s="219">
        <f>InpC!$F$55*100</f>
        <v>0.15</v>
      </c>
      <c r="L4699" s="219">
        <f>InpC!$F$64*100</f>
        <v>0</v>
      </c>
      <c r="M4699" s="194">
        <f t="shared" si="367"/>
        <v>5.9200436755487633</v>
      </c>
      <c r="N4699" s="194">
        <f t="shared" si="368"/>
        <v>5.9200436755487633</v>
      </c>
    </row>
    <row r="4700" spans="5:14" x14ac:dyDescent="0.25">
      <c r="E4700" s="220">
        <f t="shared" si="369"/>
        <v>48943</v>
      </c>
      <c r="F4700" s="219">
        <f xml:space="preserve"> InpC!$F$28</f>
        <v>4</v>
      </c>
      <c r="G4700" s="217">
        <f t="shared" si="365"/>
        <v>2034</v>
      </c>
      <c r="H4700" s="216">
        <v>5.7729169168464489</v>
      </c>
      <c r="I4700" s="216">
        <v>6.3671704342510793</v>
      </c>
      <c r="J4700" s="194">
        <f t="shared" si="366"/>
        <v>6.0700436755487637</v>
      </c>
      <c r="K4700" s="219">
        <f>InpC!$F$55*100</f>
        <v>0.15</v>
      </c>
      <c r="L4700" s="219">
        <f>InpC!$F$64*100</f>
        <v>0</v>
      </c>
      <c r="M4700" s="194">
        <f t="shared" si="367"/>
        <v>5.9200436755487633</v>
      </c>
      <c r="N4700" s="194">
        <f t="shared" si="368"/>
        <v>5.9200436755487633</v>
      </c>
    </row>
    <row r="4701" spans="5:14" x14ac:dyDescent="0.25">
      <c r="E4701" s="220">
        <f t="shared" si="369"/>
        <v>48946</v>
      </c>
      <c r="F4701" s="219">
        <f xml:space="preserve"> InpC!$F$28</f>
        <v>4</v>
      </c>
      <c r="G4701" s="217">
        <f t="shared" si="365"/>
        <v>2034</v>
      </c>
      <c r="H4701" s="216">
        <v>5.7729169168464489</v>
      </c>
      <c r="I4701" s="216">
        <v>6.3671704342510793</v>
      </c>
      <c r="J4701" s="194">
        <f t="shared" si="366"/>
        <v>6.0700436755487637</v>
      </c>
      <c r="K4701" s="219">
        <f>InpC!$F$55*100</f>
        <v>0.15</v>
      </c>
      <c r="L4701" s="219">
        <f>InpC!$F$64*100</f>
        <v>0</v>
      </c>
      <c r="M4701" s="194">
        <f t="shared" si="367"/>
        <v>5.9200436755487633</v>
      </c>
      <c r="N4701" s="194">
        <f t="shared" si="368"/>
        <v>5.9200436755487633</v>
      </c>
    </row>
    <row r="4702" spans="5:14" x14ac:dyDescent="0.25">
      <c r="E4702" s="220">
        <f t="shared" si="369"/>
        <v>48947</v>
      </c>
      <c r="F4702" s="219">
        <f xml:space="preserve"> InpC!$F$28</f>
        <v>4</v>
      </c>
      <c r="G4702" s="217">
        <f t="shared" si="365"/>
        <v>2034</v>
      </c>
      <c r="H4702" s="216">
        <v>5.7729169168464489</v>
      </c>
      <c r="I4702" s="216">
        <v>6.3671704342510793</v>
      </c>
      <c r="J4702" s="194">
        <f t="shared" si="366"/>
        <v>6.0700436755487637</v>
      </c>
      <c r="K4702" s="219">
        <f>InpC!$F$55*100</f>
        <v>0.15</v>
      </c>
      <c r="L4702" s="219">
        <f>InpC!$F$64*100</f>
        <v>0</v>
      </c>
      <c r="M4702" s="194">
        <f t="shared" si="367"/>
        <v>5.9200436755487633</v>
      </c>
      <c r="N4702" s="194">
        <f t="shared" si="368"/>
        <v>5.9200436755487633</v>
      </c>
    </row>
    <row r="4703" spans="5:14" x14ac:dyDescent="0.25">
      <c r="E4703" s="220">
        <f t="shared" si="369"/>
        <v>48948</v>
      </c>
      <c r="F4703" s="219">
        <f xml:space="preserve"> InpC!$F$28</f>
        <v>4</v>
      </c>
      <c r="G4703" s="217">
        <f t="shared" si="365"/>
        <v>2034</v>
      </c>
      <c r="H4703" s="216">
        <v>5.7729169168464489</v>
      </c>
      <c r="I4703" s="216">
        <v>6.3671704342510793</v>
      </c>
      <c r="J4703" s="194">
        <f t="shared" si="366"/>
        <v>6.0700436755487637</v>
      </c>
      <c r="K4703" s="219">
        <f>InpC!$F$55*100</f>
        <v>0.15</v>
      </c>
      <c r="L4703" s="219">
        <f>InpC!$F$64*100</f>
        <v>0</v>
      </c>
      <c r="M4703" s="194">
        <f t="shared" si="367"/>
        <v>5.9200436755487633</v>
      </c>
      <c r="N4703" s="194">
        <f t="shared" si="368"/>
        <v>5.9200436755487633</v>
      </c>
    </row>
    <row r="4704" spans="5:14" x14ac:dyDescent="0.25">
      <c r="E4704" s="220">
        <f t="shared" si="369"/>
        <v>48949</v>
      </c>
      <c r="F4704" s="219">
        <f xml:space="preserve"> InpC!$F$28</f>
        <v>4</v>
      </c>
      <c r="G4704" s="217">
        <f t="shared" si="365"/>
        <v>2034</v>
      </c>
      <c r="H4704" s="216">
        <v>5.7729169168464489</v>
      </c>
      <c r="I4704" s="216">
        <v>6.3671704342510793</v>
      </c>
      <c r="J4704" s="194">
        <f t="shared" si="366"/>
        <v>6.0700436755487637</v>
      </c>
      <c r="K4704" s="219">
        <f>InpC!$F$55*100</f>
        <v>0.15</v>
      </c>
      <c r="L4704" s="219">
        <f>InpC!$F$64*100</f>
        <v>0</v>
      </c>
      <c r="M4704" s="194">
        <f t="shared" si="367"/>
        <v>5.9200436755487633</v>
      </c>
      <c r="N4704" s="194">
        <f t="shared" si="368"/>
        <v>5.9200436755487633</v>
      </c>
    </row>
    <row r="4705" spans="5:14" x14ac:dyDescent="0.25">
      <c r="E4705" s="220">
        <f t="shared" si="369"/>
        <v>48950</v>
      </c>
      <c r="F4705" s="219">
        <f xml:space="preserve"> InpC!$F$28</f>
        <v>4</v>
      </c>
      <c r="G4705" s="217">
        <f t="shared" si="365"/>
        <v>2034</v>
      </c>
      <c r="H4705" s="216">
        <v>5.7729169168464489</v>
      </c>
      <c r="I4705" s="216">
        <v>6.3671704342510793</v>
      </c>
      <c r="J4705" s="194">
        <f t="shared" si="366"/>
        <v>6.0700436755487637</v>
      </c>
      <c r="K4705" s="219">
        <f>InpC!$F$55*100</f>
        <v>0.15</v>
      </c>
      <c r="L4705" s="219">
        <f>InpC!$F$64*100</f>
        <v>0</v>
      </c>
      <c r="M4705" s="194">
        <f t="shared" si="367"/>
        <v>5.9200436755487633</v>
      </c>
      <c r="N4705" s="194">
        <f t="shared" si="368"/>
        <v>5.9200436755487633</v>
      </c>
    </row>
    <row r="4706" spans="5:14" x14ac:dyDescent="0.25">
      <c r="E4706" s="220">
        <f t="shared" si="369"/>
        <v>48953</v>
      </c>
      <c r="F4706" s="219">
        <f xml:space="preserve"> InpC!$F$28</f>
        <v>4</v>
      </c>
      <c r="G4706" s="217">
        <f t="shared" si="365"/>
        <v>2034</v>
      </c>
      <c r="H4706" s="216">
        <v>5.7729169168464489</v>
      </c>
      <c r="I4706" s="216">
        <v>6.3671704342510793</v>
      </c>
      <c r="J4706" s="194">
        <f t="shared" si="366"/>
        <v>6.0700436755487637</v>
      </c>
      <c r="K4706" s="219">
        <f>InpC!$F$55*100</f>
        <v>0.15</v>
      </c>
      <c r="L4706" s="219">
        <f>InpC!$F$64*100</f>
        <v>0</v>
      </c>
      <c r="M4706" s="194">
        <f t="shared" si="367"/>
        <v>5.9200436755487633</v>
      </c>
      <c r="N4706" s="194">
        <f t="shared" si="368"/>
        <v>5.9200436755487633</v>
      </c>
    </row>
    <row r="4707" spans="5:14" x14ac:dyDescent="0.25">
      <c r="E4707" s="220">
        <f t="shared" si="369"/>
        <v>48954</v>
      </c>
      <c r="F4707" s="219">
        <f xml:space="preserve"> InpC!$F$28</f>
        <v>4</v>
      </c>
      <c r="G4707" s="217">
        <f t="shared" si="365"/>
        <v>2034</v>
      </c>
      <c r="H4707" s="216">
        <v>5.7729169168464489</v>
      </c>
      <c r="I4707" s="216">
        <v>6.3671704342510793</v>
      </c>
      <c r="J4707" s="194">
        <f t="shared" si="366"/>
        <v>6.0700436755487637</v>
      </c>
      <c r="K4707" s="219">
        <f>InpC!$F$55*100</f>
        <v>0.15</v>
      </c>
      <c r="L4707" s="219">
        <f>InpC!$F$64*100</f>
        <v>0</v>
      </c>
      <c r="M4707" s="194">
        <f t="shared" si="367"/>
        <v>5.9200436755487633</v>
      </c>
      <c r="N4707" s="194">
        <f t="shared" si="368"/>
        <v>5.9200436755487633</v>
      </c>
    </row>
    <row r="4708" spans="5:14" x14ac:dyDescent="0.25">
      <c r="E4708" s="220">
        <f t="shared" si="369"/>
        <v>48955</v>
      </c>
      <c r="F4708" s="219">
        <f xml:space="preserve"> InpC!$F$28</f>
        <v>4</v>
      </c>
      <c r="G4708" s="217">
        <f t="shared" si="365"/>
        <v>2034</v>
      </c>
      <c r="H4708" s="216">
        <v>5.7729169168464489</v>
      </c>
      <c r="I4708" s="216">
        <v>6.3671704342510793</v>
      </c>
      <c r="J4708" s="194">
        <f t="shared" si="366"/>
        <v>6.0700436755487637</v>
      </c>
      <c r="K4708" s="219">
        <f>InpC!$F$55*100</f>
        <v>0.15</v>
      </c>
      <c r="L4708" s="219">
        <f>InpC!$F$64*100</f>
        <v>0</v>
      </c>
      <c r="M4708" s="194">
        <f t="shared" si="367"/>
        <v>5.9200436755487633</v>
      </c>
      <c r="N4708" s="194">
        <f t="shared" si="368"/>
        <v>5.9200436755487633</v>
      </c>
    </row>
    <row r="4709" spans="5:14" x14ac:dyDescent="0.25">
      <c r="E4709" s="220">
        <f t="shared" si="369"/>
        <v>48956</v>
      </c>
      <c r="F4709" s="219">
        <f xml:space="preserve"> InpC!$F$28</f>
        <v>4</v>
      </c>
      <c r="G4709" s="217">
        <f t="shared" si="365"/>
        <v>2034</v>
      </c>
      <c r="H4709" s="216">
        <v>5.7729169168464489</v>
      </c>
      <c r="I4709" s="216">
        <v>6.3671704342510793</v>
      </c>
      <c r="J4709" s="194">
        <f t="shared" si="366"/>
        <v>6.0700436755487637</v>
      </c>
      <c r="K4709" s="219">
        <f>InpC!$F$55*100</f>
        <v>0.15</v>
      </c>
      <c r="L4709" s="219">
        <f>InpC!$F$64*100</f>
        <v>0</v>
      </c>
      <c r="M4709" s="194">
        <f t="shared" si="367"/>
        <v>5.9200436755487633</v>
      </c>
      <c r="N4709" s="194">
        <f t="shared" si="368"/>
        <v>5.9200436755487633</v>
      </c>
    </row>
    <row r="4710" spans="5:14" x14ac:dyDescent="0.25">
      <c r="E4710" s="220">
        <f t="shared" si="369"/>
        <v>48957</v>
      </c>
      <c r="F4710" s="219">
        <f xml:space="preserve"> InpC!$F$28</f>
        <v>4</v>
      </c>
      <c r="G4710" s="217">
        <f t="shared" si="365"/>
        <v>2034</v>
      </c>
      <c r="H4710" s="216">
        <v>5.7729169168464489</v>
      </c>
      <c r="I4710" s="216">
        <v>6.3671704342510793</v>
      </c>
      <c r="J4710" s="194">
        <f t="shared" si="366"/>
        <v>6.0700436755487637</v>
      </c>
      <c r="K4710" s="219">
        <f>InpC!$F$55*100</f>
        <v>0.15</v>
      </c>
      <c r="L4710" s="219">
        <f>InpC!$F$64*100</f>
        <v>0</v>
      </c>
      <c r="M4710" s="194">
        <f t="shared" si="367"/>
        <v>5.9200436755487633</v>
      </c>
      <c r="N4710" s="194">
        <f t="shared" si="368"/>
        <v>5.9200436755487633</v>
      </c>
    </row>
    <row r="4711" spans="5:14" x14ac:dyDescent="0.25">
      <c r="E4711" s="220">
        <f t="shared" si="369"/>
        <v>48960</v>
      </c>
      <c r="F4711" s="219">
        <f xml:space="preserve"> InpC!$F$28</f>
        <v>4</v>
      </c>
      <c r="G4711" s="217">
        <f t="shared" si="365"/>
        <v>2034</v>
      </c>
      <c r="H4711" s="216">
        <v>5.7729169168464489</v>
      </c>
      <c r="I4711" s="216">
        <v>6.3671704342510793</v>
      </c>
      <c r="J4711" s="194">
        <f t="shared" si="366"/>
        <v>6.0700436755487637</v>
      </c>
      <c r="K4711" s="219">
        <f>InpC!$F$55*100</f>
        <v>0.15</v>
      </c>
      <c r="L4711" s="219">
        <f>InpC!$F$64*100</f>
        <v>0</v>
      </c>
      <c r="M4711" s="194">
        <f t="shared" si="367"/>
        <v>5.9200436755487633</v>
      </c>
      <c r="N4711" s="194">
        <f t="shared" si="368"/>
        <v>5.9200436755487633</v>
      </c>
    </row>
    <row r="4712" spans="5:14" x14ac:dyDescent="0.25">
      <c r="E4712" s="220">
        <f t="shared" si="369"/>
        <v>48961</v>
      </c>
      <c r="F4712" s="219">
        <f xml:space="preserve"> InpC!$F$28</f>
        <v>4</v>
      </c>
      <c r="G4712" s="217">
        <f t="shared" si="365"/>
        <v>2034</v>
      </c>
      <c r="H4712" s="216">
        <v>5.7729169168464489</v>
      </c>
      <c r="I4712" s="216">
        <v>6.3671704342510793</v>
      </c>
      <c r="J4712" s="194">
        <f t="shared" si="366"/>
        <v>6.0700436755487637</v>
      </c>
      <c r="K4712" s="219">
        <f>InpC!$F$55*100</f>
        <v>0.15</v>
      </c>
      <c r="L4712" s="219">
        <f>InpC!$F$64*100</f>
        <v>0</v>
      </c>
      <c r="M4712" s="194">
        <f t="shared" si="367"/>
        <v>5.9200436755487633</v>
      </c>
      <c r="N4712" s="194">
        <f t="shared" si="368"/>
        <v>5.9200436755487633</v>
      </c>
    </row>
    <row r="4713" spans="5:14" x14ac:dyDescent="0.25">
      <c r="E4713" s="220">
        <f t="shared" si="369"/>
        <v>48962</v>
      </c>
      <c r="F4713" s="219">
        <f xml:space="preserve"> InpC!$F$28</f>
        <v>4</v>
      </c>
      <c r="G4713" s="217">
        <f t="shared" si="365"/>
        <v>2034</v>
      </c>
      <c r="H4713" s="216">
        <v>5.7729169168464489</v>
      </c>
      <c r="I4713" s="216">
        <v>6.3671704342510793</v>
      </c>
      <c r="J4713" s="194">
        <f t="shared" si="366"/>
        <v>6.0700436755487637</v>
      </c>
      <c r="K4713" s="219">
        <f>InpC!$F$55*100</f>
        <v>0.15</v>
      </c>
      <c r="L4713" s="219">
        <f>InpC!$F$64*100</f>
        <v>0</v>
      </c>
      <c r="M4713" s="194">
        <f t="shared" si="367"/>
        <v>5.9200436755487633</v>
      </c>
      <c r="N4713" s="194">
        <f t="shared" si="368"/>
        <v>5.9200436755487633</v>
      </c>
    </row>
    <row r="4714" spans="5:14" x14ac:dyDescent="0.25">
      <c r="E4714" s="220">
        <f t="shared" si="369"/>
        <v>48963</v>
      </c>
      <c r="F4714" s="219">
        <f xml:space="preserve"> InpC!$F$28</f>
        <v>4</v>
      </c>
      <c r="G4714" s="217">
        <f t="shared" si="365"/>
        <v>2034</v>
      </c>
      <c r="H4714" s="216">
        <v>5.7729169168464489</v>
      </c>
      <c r="I4714" s="216">
        <v>6.3671704342510793</v>
      </c>
      <c r="J4714" s="194">
        <f t="shared" si="366"/>
        <v>6.0700436755487637</v>
      </c>
      <c r="K4714" s="219">
        <f>InpC!$F$55*100</f>
        <v>0.15</v>
      </c>
      <c r="L4714" s="219">
        <f>InpC!$F$64*100</f>
        <v>0</v>
      </c>
      <c r="M4714" s="194">
        <f t="shared" si="367"/>
        <v>5.9200436755487633</v>
      </c>
      <c r="N4714" s="194">
        <f t="shared" si="368"/>
        <v>5.9200436755487633</v>
      </c>
    </row>
    <row r="4715" spans="5:14" x14ac:dyDescent="0.25">
      <c r="E4715" s="220">
        <f t="shared" si="369"/>
        <v>48964</v>
      </c>
      <c r="F4715" s="219">
        <f xml:space="preserve"> InpC!$F$28</f>
        <v>4</v>
      </c>
      <c r="G4715" s="217">
        <f t="shared" si="365"/>
        <v>2034</v>
      </c>
      <c r="H4715" s="216">
        <v>5.7729169168464489</v>
      </c>
      <c r="I4715" s="216">
        <v>6.3671704342510793</v>
      </c>
      <c r="J4715" s="194">
        <f t="shared" si="366"/>
        <v>6.0700436755487637</v>
      </c>
      <c r="K4715" s="219">
        <f>InpC!$F$55*100</f>
        <v>0.15</v>
      </c>
      <c r="L4715" s="219">
        <f>InpC!$F$64*100</f>
        <v>0</v>
      </c>
      <c r="M4715" s="194">
        <f t="shared" si="367"/>
        <v>5.9200436755487633</v>
      </c>
      <c r="N4715" s="194">
        <f t="shared" si="368"/>
        <v>5.9200436755487633</v>
      </c>
    </row>
    <row r="4716" spans="5:14" x14ac:dyDescent="0.25">
      <c r="E4716" s="220">
        <f t="shared" si="369"/>
        <v>48967</v>
      </c>
      <c r="F4716" s="219">
        <f xml:space="preserve"> InpC!$F$28</f>
        <v>4</v>
      </c>
      <c r="G4716" s="217">
        <f t="shared" si="365"/>
        <v>2034</v>
      </c>
      <c r="H4716" s="216">
        <v>5.7729169168464489</v>
      </c>
      <c r="I4716" s="216">
        <v>6.3671704342510793</v>
      </c>
      <c r="J4716" s="194">
        <f t="shared" si="366"/>
        <v>6.0700436755487637</v>
      </c>
      <c r="K4716" s="219">
        <f>InpC!$F$55*100</f>
        <v>0.15</v>
      </c>
      <c r="L4716" s="219">
        <f>InpC!$F$64*100</f>
        <v>0</v>
      </c>
      <c r="M4716" s="194">
        <f t="shared" si="367"/>
        <v>5.9200436755487633</v>
      </c>
      <c r="N4716" s="194">
        <f t="shared" si="368"/>
        <v>5.9200436755487633</v>
      </c>
    </row>
    <row r="4717" spans="5:14" x14ac:dyDescent="0.25">
      <c r="E4717" s="220">
        <f t="shared" si="369"/>
        <v>48968</v>
      </c>
      <c r="F4717" s="219">
        <f xml:space="preserve"> InpC!$F$28</f>
        <v>4</v>
      </c>
      <c r="G4717" s="217">
        <f t="shared" si="365"/>
        <v>2034</v>
      </c>
      <c r="H4717" s="216">
        <v>5.7729169168464489</v>
      </c>
      <c r="I4717" s="216">
        <v>6.3671704342510793</v>
      </c>
      <c r="J4717" s="194">
        <f t="shared" si="366"/>
        <v>6.0700436755487637</v>
      </c>
      <c r="K4717" s="219">
        <f>InpC!$F$55*100</f>
        <v>0.15</v>
      </c>
      <c r="L4717" s="219">
        <f>InpC!$F$64*100</f>
        <v>0</v>
      </c>
      <c r="M4717" s="194">
        <f t="shared" si="367"/>
        <v>5.9200436755487633</v>
      </c>
      <c r="N4717" s="194">
        <f t="shared" si="368"/>
        <v>5.9200436755487633</v>
      </c>
    </row>
    <row r="4718" spans="5:14" x14ac:dyDescent="0.25">
      <c r="E4718" s="220">
        <f t="shared" si="369"/>
        <v>48969</v>
      </c>
      <c r="F4718" s="219">
        <f xml:space="preserve"> InpC!$F$28</f>
        <v>4</v>
      </c>
      <c r="G4718" s="217">
        <f t="shared" si="365"/>
        <v>2034</v>
      </c>
      <c r="H4718" s="216">
        <v>5.7729169168464489</v>
      </c>
      <c r="I4718" s="216">
        <v>6.3671704342510793</v>
      </c>
      <c r="J4718" s="194">
        <f t="shared" si="366"/>
        <v>6.0700436755487637</v>
      </c>
      <c r="K4718" s="219">
        <f>InpC!$F$55*100</f>
        <v>0.15</v>
      </c>
      <c r="L4718" s="219">
        <f>InpC!$F$64*100</f>
        <v>0</v>
      </c>
      <c r="M4718" s="194">
        <f t="shared" si="367"/>
        <v>5.9200436755487633</v>
      </c>
      <c r="N4718" s="194">
        <f t="shared" si="368"/>
        <v>5.9200436755487633</v>
      </c>
    </row>
    <row r="4719" spans="5:14" x14ac:dyDescent="0.25">
      <c r="E4719" s="220">
        <f t="shared" si="369"/>
        <v>48970</v>
      </c>
      <c r="F4719" s="219">
        <f xml:space="preserve"> InpC!$F$28</f>
        <v>4</v>
      </c>
      <c r="G4719" s="217">
        <f t="shared" si="365"/>
        <v>2034</v>
      </c>
      <c r="H4719" s="216">
        <v>5.7729169168464489</v>
      </c>
      <c r="I4719" s="216">
        <v>6.3671704342510793</v>
      </c>
      <c r="J4719" s="194">
        <f t="shared" si="366"/>
        <v>6.0700436755487637</v>
      </c>
      <c r="K4719" s="219">
        <f>InpC!$F$55*100</f>
        <v>0.15</v>
      </c>
      <c r="L4719" s="219">
        <f>InpC!$F$64*100</f>
        <v>0</v>
      </c>
      <c r="M4719" s="194">
        <f t="shared" si="367"/>
        <v>5.9200436755487633</v>
      </c>
      <c r="N4719" s="194">
        <f t="shared" si="368"/>
        <v>5.9200436755487633</v>
      </c>
    </row>
    <row r="4720" spans="5:14" x14ac:dyDescent="0.25">
      <c r="E4720" s="220">
        <f t="shared" si="369"/>
        <v>48971</v>
      </c>
      <c r="F4720" s="219">
        <f xml:space="preserve"> InpC!$F$28</f>
        <v>4</v>
      </c>
      <c r="G4720" s="217">
        <f t="shared" si="365"/>
        <v>2034</v>
      </c>
      <c r="H4720" s="216">
        <v>5.7729169168464489</v>
      </c>
      <c r="I4720" s="216">
        <v>6.3671704342510793</v>
      </c>
      <c r="J4720" s="194">
        <f t="shared" si="366"/>
        <v>6.0700436755487637</v>
      </c>
      <c r="K4720" s="219">
        <f>InpC!$F$55*100</f>
        <v>0.15</v>
      </c>
      <c r="L4720" s="219">
        <f>InpC!$F$64*100</f>
        <v>0</v>
      </c>
      <c r="M4720" s="194">
        <f t="shared" si="367"/>
        <v>5.9200436755487633</v>
      </c>
      <c r="N4720" s="194">
        <f t="shared" si="368"/>
        <v>5.9200436755487633</v>
      </c>
    </row>
    <row r="4721" spans="5:14" x14ac:dyDescent="0.25">
      <c r="E4721" s="220">
        <f t="shared" si="369"/>
        <v>48974</v>
      </c>
      <c r="F4721" s="219">
        <f xml:space="preserve"> InpC!$F$28</f>
        <v>4</v>
      </c>
      <c r="G4721" s="217">
        <f t="shared" si="365"/>
        <v>2034</v>
      </c>
      <c r="H4721" s="216">
        <v>5.7729169168464489</v>
      </c>
      <c r="I4721" s="216">
        <v>6.3671704342510793</v>
      </c>
      <c r="J4721" s="194">
        <f t="shared" si="366"/>
        <v>6.0700436755487637</v>
      </c>
      <c r="K4721" s="219">
        <f>InpC!$F$55*100</f>
        <v>0.15</v>
      </c>
      <c r="L4721" s="219">
        <f>InpC!$F$64*100</f>
        <v>0</v>
      </c>
      <c r="M4721" s="194">
        <f t="shared" si="367"/>
        <v>5.9200436755487633</v>
      </c>
      <c r="N4721" s="194">
        <f t="shared" si="368"/>
        <v>5.9200436755487633</v>
      </c>
    </row>
    <row r="4722" spans="5:14" x14ac:dyDescent="0.25">
      <c r="E4722" s="220">
        <f t="shared" si="369"/>
        <v>48975</v>
      </c>
      <c r="F4722" s="219">
        <f xml:space="preserve"> InpC!$F$28</f>
        <v>4</v>
      </c>
      <c r="G4722" s="217">
        <f t="shared" si="365"/>
        <v>2034</v>
      </c>
      <c r="H4722" s="216">
        <v>5.7729169168464489</v>
      </c>
      <c r="I4722" s="216">
        <v>6.3671704342510793</v>
      </c>
      <c r="J4722" s="194">
        <f t="shared" si="366"/>
        <v>6.0700436755487637</v>
      </c>
      <c r="K4722" s="219">
        <f>InpC!$F$55*100</f>
        <v>0.15</v>
      </c>
      <c r="L4722" s="219">
        <f>InpC!$F$64*100</f>
        <v>0</v>
      </c>
      <c r="M4722" s="194">
        <f t="shared" si="367"/>
        <v>5.9200436755487633</v>
      </c>
      <c r="N4722" s="194">
        <f t="shared" si="368"/>
        <v>5.9200436755487633</v>
      </c>
    </row>
    <row r="4723" spans="5:14" x14ac:dyDescent="0.25">
      <c r="E4723" s="220">
        <f t="shared" si="369"/>
        <v>48976</v>
      </c>
      <c r="F4723" s="219">
        <f xml:space="preserve"> InpC!$F$28</f>
        <v>4</v>
      </c>
      <c r="G4723" s="217">
        <f t="shared" si="365"/>
        <v>2034</v>
      </c>
      <c r="H4723" s="216">
        <v>5.7729169168464489</v>
      </c>
      <c r="I4723" s="216">
        <v>6.3671704342510793</v>
      </c>
      <c r="J4723" s="194">
        <f t="shared" si="366"/>
        <v>6.0700436755487637</v>
      </c>
      <c r="K4723" s="219">
        <f>InpC!$F$55*100</f>
        <v>0.15</v>
      </c>
      <c r="L4723" s="219">
        <f>InpC!$F$64*100</f>
        <v>0</v>
      </c>
      <c r="M4723" s="194">
        <f t="shared" si="367"/>
        <v>5.9200436755487633</v>
      </c>
      <c r="N4723" s="194">
        <f t="shared" si="368"/>
        <v>5.9200436755487633</v>
      </c>
    </row>
    <row r="4724" spans="5:14" x14ac:dyDescent="0.25">
      <c r="E4724" s="220">
        <f t="shared" si="369"/>
        <v>48977</v>
      </c>
      <c r="F4724" s="219">
        <f xml:space="preserve"> InpC!$F$28</f>
        <v>4</v>
      </c>
      <c r="G4724" s="217">
        <f t="shared" si="365"/>
        <v>2034</v>
      </c>
      <c r="H4724" s="216">
        <v>5.7729169168464489</v>
      </c>
      <c r="I4724" s="216">
        <v>6.3671704342510793</v>
      </c>
      <c r="J4724" s="194">
        <f t="shared" si="366"/>
        <v>6.0700436755487637</v>
      </c>
      <c r="K4724" s="219">
        <f>InpC!$F$55*100</f>
        <v>0.15</v>
      </c>
      <c r="L4724" s="219">
        <f>InpC!$F$64*100</f>
        <v>0</v>
      </c>
      <c r="M4724" s="194">
        <f t="shared" si="367"/>
        <v>5.9200436755487633</v>
      </c>
      <c r="N4724" s="194">
        <f t="shared" si="368"/>
        <v>5.9200436755487633</v>
      </c>
    </row>
    <row r="4725" spans="5:14" x14ac:dyDescent="0.25">
      <c r="E4725" s="220">
        <f t="shared" si="369"/>
        <v>48978</v>
      </c>
      <c r="F4725" s="219">
        <f xml:space="preserve"> InpC!$F$28</f>
        <v>4</v>
      </c>
      <c r="G4725" s="217">
        <f t="shared" si="365"/>
        <v>2034</v>
      </c>
      <c r="H4725" s="216">
        <v>5.7729169168464489</v>
      </c>
      <c r="I4725" s="216">
        <v>6.3671704342510793</v>
      </c>
      <c r="J4725" s="194">
        <f t="shared" si="366"/>
        <v>6.0700436755487637</v>
      </c>
      <c r="K4725" s="219">
        <f>InpC!$F$55*100</f>
        <v>0.15</v>
      </c>
      <c r="L4725" s="219">
        <f>InpC!$F$64*100</f>
        <v>0</v>
      </c>
      <c r="M4725" s="194">
        <f t="shared" si="367"/>
        <v>5.9200436755487633</v>
      </c>
      <c r="N4725" s="194">
        <f t="shared" si="368"/>
        <v>5.9200436755487633</v>
      </c>
    </row>
    <row r="4726" spans="5:14" x14ac:dyDescent="0.25">
      <c r="E4726" s="220">
        <f t="shared" si="369"/>
        <v>48981</v>
      </c>
      <c r="F4726" s="219">
        <f xml:space="preserve"> InpC!$F$28</f>
        <v>4</v>
      </c>
      <c r="G4726" s="217">
        <f>YEAR(E4726) + IF(MONTH(E4726) &gt;= F4726, 1, 0)</f>
        <v>2034</v>
      </c>
      <c r="H4726" s="216">
        <v>5.7729169168464489</v>
      </c>
      <c r="I4726" s="216">
        <v>6.3671704342510793</v>
      </c>
      <c r="J4726" s="194">
        <f t="shared" si="366"/>
        <v>6.0700436755487637</v>
      </c>
      <c r="K4726" s="219">
        <f>InpC!$F$55*100</f>
        <v>0.15</v>
      </c>
      <c r="L4726" s="219">
        <f>InpC!$F$64*100</f>
        <v>0</v>
      </c>
      <c r="M4726" s="194">
        <f t="shared" si="367"/>
        <v>5.9200436755487633</v>
      </c>
      <c r="N4726" s="194">
        <f t="shared" si="368"/>
        <v>5.9200436755487633</v>
      </c>
    </row>
    <row r="4727" spans="5:14" x14ac:dyDescent="0.25">
      <c r="E4727" s="220">
        <f t="shared" si="369"/>
        <v>48982</v>
      </c>
      <c r="F4727" s="219">
        <f xml:space="preserve"> InpC!$F$28</f>
        <v>4</v>
      </c>
      <c r="G4727" s="217">
        <f t="shared" si="365"/>
        <v>2034</v>
      </c>
      <c r="H4727" s="216">
        <v>5.7729169168464489</v>
      </c>
      <c r="I4727" s="216">
        <v>6.3671704342510793</v>
      </c>
      <c r="J4727" s="194">
        <f t="shared" si="366"/>
        <v>6.0700436755487637</v>
      </c>
      <c r="K4727" s="219">
        <f>InpC!$F$55*100</f>
        <v>0.15</v>
      </c>
      <c r="L4727" s="219">
        <f>InpC!$F$64*100</f>
        <v>0</v>
      </c>
      <c r="M4727" s="194">
        <f t="shared" si="367"/>
        <v>5.9200436755487633</v>
      </c>
      <c r="N4727" s="194">
        <f t="shared" si="368"/>
        <v>5.9200436755487633</v>
      </c>
    </row>
    <row r="4728" spans="5:14" x14ac:dyDescent="0.25">
      <c r="E4728" s="220">
        <f t="shared" si="369"/>
        <v>48983</v>
      </c>
      <c r="F4728" s="219">
        <f xml:space="preserve"> InpC!$F$28</f>
        <v>4</v>
      </c>
      <c r="G4728" s="217">
        <f t="shared" si="365"/>
        <v>2034</v>
      </c>
      <c r="H4728" s="216">
        <v>5.7729169168464489</v>
      </c>
      <c r="I4728" s="216">
        <v>6.3671704342510793</v>
      </c>
      <c r="J4728" s="194">
        <f t="shared" si="366"/>
        <v>6.0700436755487637</v>
      </c>
      <c r="K4728" s="219">
        <f>InpC!$F$55*100</f>
        <v>0.15</v>
      </c>
      <c r="L4728" s="219">
        <f>InpC!$F$64*100</f>
        <v>0</v>
      </c>
      <c r="M4728" s="194">
        <f t="shared" si="367"/>
        <v>5.9200436755487633</v>
      </c>
      <c r="N4728" s="194">
        <f t="shared" si="368"/>
        <v>5.9200436755487633</v>
      </c>
    </row>
    <row r="4729" spans="5:14" x14ac:dyDescent="0.25">
      <c r="E4729" s="220">
        <f t="shared" si="369"/>
        <v>48984</v>
      </c>
      <c r="F4729" s="219">
        <f xml:space="preserve"> InpC!$F$28</f>
        <v>4</v>
      </c>
      <c r="G4729" s="217">
        <f t="shared" si="365"/>
        <v>2034</v>
      </c>
      <c r="H4729" s="216">
        <v>5.7729169168464489</v>
      </c>
      <c r="I4729" s="216">
        <v>6.3671704342510793</v>
      </c>
      <c r="J4729" s="194">
        <f t="shared" si="366"/>
        <v>6.0700436755487637</v>
      </c>
      <c r="K4729" s="219">
        <f>InpC!$F$55*100</f>
        <v>0.15</v>
      </c>
      <c r="L4729" s="219">
        <f>InpC!$F$64*100</f>
        <v>0</v>
      </c>
      <c r="M4729" s="194">
        <f t="shared" si="367"/>
        <v>5.9200436755487633</v>
      </c>
      <c r="N4729" s="194">
        <f t="shared" si="368"/>
        <v>5.9200436755487633</v>
      </c>
    </row>
    <row r="4730" spans="5:14" x14ac:dyDescent="0.25">
      <c r="E4730" s="220">
        <f t="shared" si="369"/>
        <v>48985</v>
      </c>
      <c r="F4730" s="219">
        <f xml:space="preserve"> InpC!$F$28</f>
        <v>4</v>
      </c>
      <c r="G4730" s="217">
        <f t="shared" si="365"/>
        <v>2034</v>
      </c>
      <c r="H4730" s="216">
        <v>5.7729169168464489</v>
      </c>
      <c r="I4730" s="216">
        <v>6.3671704342510793</v>
      </c>
      <c r="J4730" s="194">
        <f t="shared" si="366"/>
        <v>6.0700436755487637</v>
      </c>
      <c r="K4730" s="219">
        <f>InpC!$F$55*100</f>
        <v>0.15</v>
      </c>
      <c r="L4730" s="219">
        <f>InpC!$F$64*100</f>
        <v>0</v>
      </c>
      <c r="M4730" s="194">
        <f t="shared" si="367"/>
        <v>5.9200436755487633</v>
      </c>
      <c r="N4730" s="194">
        <f t="shared" si="368"/>
        <v>5.9200436755487633</v>
      </c>
    </row>
    <row r="4731" spans="5:14" x14ac:dyDescent="0.25">
      <c r="E4731" s="220">
        <f t="shared" si="369"/>
        <v>48988</v>
      </c>
      <c r="F4731" s="219">
        <f xml:space="preserve"> InpC!$F$28</f>
        <v>4</v>
      </c>
      <c r="G4731" s="217">
        <f t="shared" si="365"/>
        <v>2034</v>
      </c>
      <c r="H4731" s="216">
        <v>5.7729169168464489</v>
      </c>
      <c r="I4731" s="216">
        <v>6.3671704342510793</v>
      </c>
      <c r="J4731" s="194">
        <f t="shared" si="366"/>
        <v>6.0700436755487637</v>
      </c>
      <c r="K4731" s="219">
        <f>InpC!$F$55*100</f>
        <v>0.15</v>
      </c>
      <c r="L4731" s="219">
        <f>InpC!$F$64*100</f>
        <v>0</v>
      </c>
      <c r="M4731" s="194">
        <f t="shared" si="367"/>
        <v>5.9200436755487633</v>
      </c>
      <c r="N4731" s="194">
        <f t="shared" si="368"/>
        <v>5.9200436755487633</v>
      </c>
    </row>
    <row r="4732" spans="5:14" x14ac:dyDescent="0.25">
      <c r="E4732" s="220">
        <f t="shared" si="369"/>
        <v>48989</v>
      </c>
      <c r="F4732" s="219">
        <f xml:space="preserve"> InpC!$F$28</f>
        <v>4</v>
      </c>
      <c r="G4732" s="217">
        <f t="shared" si="365"/>
        <v>2034</v>
      </c>
      <c r="H4732" s="216">
        <v>5.7729169168464489</v>
      </c>
      <c r="I4732" s="216">
        <v>6.3671704342510793</v>
      </c>
      <c r="J4732" s="194">
        <f t="shared" si="366"/>
        <v>6.0700436755487637</v>
      </c>
      <c r="K4732" s="219">
        <f>InpC!$F$55*100</f>
        <v>0.15</v>
      </c>
      <c r="L4732" s="219">
        <f>InpC!$F$64*100</f>
        <v>0</v>
      </c>
      <c r="M4732" s="194">
        <f t="shared" si="367"/>
        <v>5.9200436755487633</v>
      </c>
      <c r="N4732" s="194">
        <f t="shared" si="368"/>
        <v>5.9200436755487633</v>
      </c>
    </row>
    <row r="4733" spans="5:14" x14ac:dyDescent="0.25">
      <c r="E4733" s="220">
        <f t="shared" si="369"/>
        <v>48990</v>
      </c>
      <c r="F4733" s="219">
        <f xml:space="preserve"> InpC!$F$28</f>
        <v>4</v>
      </c>
      <c r="G4733" s="217">
        <f t="shared" si="365"/>
        <v>2034</v>
      </c>
      <c r="H4733" s="216">
        <v>5.7729169168464489</v>
      </c>
      <c r="I4733" s="216">
        <v>6.3671704342510793</v>
      </c>
      <c r="J4733" s="194">
        <f t="shared" si="366"/>
        <v>6.0700436755487637</v>
      </c>
      <c r="K4733" s="219">
        <f>InpC!$F$55*100</f>
        <v>0.15</v>
      </c>
      <c r="L4733" s="219">
        <f>InpC!$F$64*100</f>
        <v>0</v>
      </c>
      <c r="M4733" s="194">
        <f t="shared" si="367"/>
        <v>5.9200436755487633</v>
      </c>
      <c r="N4733" s="194">
        <f t="shared" si="368"/>
        <v>5.9200436755487633</v>
      </c>
    </row>
    <row r="4734" spans="5:14" x14ac:dyDescent="0.25">
      <c r="E4734" s="220">
        <f t="shared" si="369"/>
        <v>48991</v>
      </c>
      <c r="F4734" s="219">
        <f xml:space="preserve"> InpC!$F$28</f>
        <v>4</v>
      </c>
      <c r="G4734" s="217">
        <f t="shared" si="365"/>
        <v>2034</v>
      </c>
      <c r="H4734" s="216">
        <v>5.7729169168464489</v>
      </c>
      <c r="I4734" s="216">
        <v>6.3671704342510793</v>
      </c>
      <c r="J4734" s="194">
        <f t="shared" si="366"/>
        <v>6.0700436755487637</v>
      </c>
      <c r="K4734" s="219">
        <f>InpC!$F$55*100</f>
        <v>0.15</v>
      </c>
      <c r="L4734" s="219">
        <f>InpC!$F$64*100</f>
        <v>0</v>
      </c>
      <c r="M4734" s="194">
        <f t="shared" si="367"/>
        <v>5.9200436755487633</v>
      </c>
      <c r="N4734" s="194">
        <f t="shared" si="368"/>
        <v>5.9200436755487633</v>
      </c>
    </row>
    <row r="4735" spans="5:14" x14ac:dyDescent="0.25">
      <c r="E4735" s="220">
        <f t="shared" si="369"/>
        <v>48992</v>
      </c>
      <c r="F4735" s="219">
        <f xml:space="preserve"> InpC!$F$28</f>
        <v>4</v>
      </c>
      <c r="G4735" s="217">
        <f t="shared" si="365"/>
        <v>2034</v>
      </c>
      <c r="H4735" s="216">
        <v>5.7729169168464489</v>
      </c>
      <c r="I4735" s="216">
        <v>6.3671704342510793</v>
      </c>
      <c r="J4735" s="194">
        <f t="shared" si="366"/>
        <v>6.0700436755487637</v>
      </c>
      <c r="K4735" s="219">
        <f>InpC!$F$55*100</f>
        <v>0.15</v>
      </c>
      <c r="L4735" s="219">
        <f>InpC!$F$64*100</f>
        <v>0</v>
      </c>
      <c r="M4735" s="194">
        <f t="shared" si="367"/>
        <v>5.9200436755487633</v>
      </c>
      <c r="N4735" s="194">
        <f t="shared" si="368"/>
        <v>5.9200436755487633</v>
      </c>
    </row>
    <row r="4736" spans="5:14" x14ac:dyDescent="0.25">
      <c r="E4736" s="220">
        <f t="shared" si="369"/>
        <v>48995</v>
      </c>
      <c r="F4736" s="219">
        <f xml:space="preserve"> InpC!$F$28</f>
        <v>4</v>
      </c>
      <c r="G4736" s="217">
        <f t="shared" si="365"/>
        <v>2034</v>
      </c>
      <c r="H4736" s="216">
        <v>5.7729169168464489</v>
      </c>
      <c r="I4736" s="216">
        <v>6.3671704342510793</v>
      </c>
      <c r="J4736" s="194">
        <f t="shared" si="366"/>
        <v>6.0700436755487637</v>
      </c>
      <c r="K4736" s="219">
        <f>InpC!$F$55*100</f>
        <v>0.15</v>
      </c>
      <c r="L4736" s="219">
        <f>InpC!$F$64*100</f>
        <v>0</v>
      </c>
      <c r="M4736" s="194">
        <f t="shared" si="367"/>
        <v>5.9200436755487633</v>
      </c>
      <c r="N4736" s="194">
        <f t="shared" si="368"/>
        <v>5.9200436755487633</v>
      </c>
    </row>
    <row r="4737" spans="5:14" x14ac:dyDescent="0.25">
      <c r="E4737" s="220">
        <f t="shared" si="369"/>
        <v>48996</v>
      </c>
      <c r="F4737" s="219">
        <f xml:space="preserve"> InpC!$F$28</f>
        <v>4</v>
      </c>
      <c r="G4737" s="217">
        <f t="shared" si="365"/>
        <v>2034</v>
      </c>
      <c r="H4737" s="216">
        <v>5.7729169168464489</v>
      </c>
      <c r="I4737" s="216">
        <v>6.3671704342510793</v>
      </c>
      <c r="J4737" s="194">
        <f t="shared" si="366"/>
        <v>6.0700436755487637</v>
      </c>
      <c r="K4737" s="219">
        <f>InpC!$F$55*100</f>
        <v>0.15</v>
      </c>
      <c r="L4737" s="219">
        <f>InpC!$F$64*100</f>
        <v>0</v>
      </c>
      <c r="M4737" s="194">
        <f t="shared" si="367"/>
        <v>5.9200436755487633</v>
      </c>
      <c r="N4737" s="194">
        <f t="shared" si="368"/>
        <v>5.9200436755487633</v>
      </c>
    </row>
    <row r="4738" spans="5:14" x14ac:dyDescent="0.25">
      <c r="E4738" s="220">
        <f t="shared" si="369"/>
        <v>48997</v>
      </c>
      <c r="F4738" s="219">
        <f xml:space="preserve"> InpC!$F$28</f>
        <v>4</v>
      </c>
      <c r="G4738" s="217">
        <f t="shared" si="365"/>
        <v>2034</v>
      </c>
      <c r="H4738" s="216">
        <v>5.7729169168464489</v>
      </c>
      <c r="I4738" s="216">
        <v>6.3671704342510793</v>
      </c>
      <c r="J4738" s="194">
        <f t="shared" si="366"/>
        <v>6.0700436755487637</v>
      </c>
      <c r="K4738" s="219">
        <f>InpC!$F$55*100</f>
        <v>0.15</v>
      </c>
      <c r="L4738" s="219">
        <f>InpC!$F$64*100</f>
        <v>0</v>
      </c>
      <c r="M4738" s="194">
        <f t="shared" si="367"/>
        <v>5.9200436755487633</v>
      </c>
      <c r="N4738" s="194">
        <f t="shared" si="368"/>
        <v>5.9200436755487633</v>
      </c>
    </row>
    <row r="4739" spans="5:14" x14ac:dyDescent="0.25">
      <c r="E4739" s="220">
        <f t="shared" si="369"/>
        <v>48998</v>
      </c>
      <c r="F4739" s="219">
        <f xml:space="preserve"> InpC!$F$28</f>
        <v>4</v>
      </c>
      <c r="G4739" s="217">
        <f t="shared" si="365"/>
        <v>2034</v>
      </c>
      <c r="H4739" s="216">
        <v>5.7729169168464489</v>
      </c>
      <c r="I4739" s="216">
        <v>6.3671704342510793</v>
      </c>
      <c r="J4739" s="194">
        <f t="shared" si="366"/>
        <v>6.0700436755487637</v>
      </c>
      <c r="K4739" s="219">
        <f>InpC!$F$55*100</f>
        <v>0.15</v>
      </c>
      <c r="L4739" s="219">
        <f>InpC!$F$64*100</f>
        <v>0</v>
      </c>
      <c r="M4739" s="194">
        <f t="shared" si="367"/>
        <v>5.9200436755487633</v>
      </c>
      <c r="N4739" s="194">
        <f t="shared" si="368"/>
        <v>5.9200436755487633</v>
      </c>
    </row>
    <row r="4740" spans="5:14" x14ac:dyDescent="0.25">
      <c r="E4740" s="220">
        <f t="shared" si="369"/>
        <v>48999</v>
      </c>
      <c r="F4740" s="219">
        <f xml:space="preserve"> InpC!$F$28</f>
        <v>4</v>
      </c>
      <c r="G4740" s="217">
        <f t="shared" si="365"/>
        <v>2034</v>
      </c>
      <c r="H4740" s="216">
        <v>5.7729169168464489</v>
      </c>
      <c r="I4740" s="216">
        <v>6.3671704342510793</v>
      </c>
      <c r="J4740" s="194">
        <f t="shared" si="366"/>
        <v>6.0700436755487637</v>
      </c>
      <c r="K4740" s="219">
        <f>InpC!$F$55*100</f>
        <v>0.15</v>
      </c>
      <c r="L4740" s="219">
        <f>InpC!$F$64*100</f>
        <v>0</v>
      </c>
      <c r="M4740" s="194">
        <f t="shared" si="367"/>
        <v>5.9200436755487633</v>
      </c>
      <c r="N4740" s="194">
        <f t="shared" si="368"/>
        <v>5.9200436755487633</v>
      </c>
    </row>
    <row r="4741" spans="5:14" x14ac:dyDescent="0.25">
      <c r="E4741" s="220">
        <f t="shared" si="369"/>
        <v>49002</v>
      </c>
      <c r="F4741" s="219">
        <f xml:space="preserve"> InpC!$F$28</f>
        <v>4</v>
      </c>
      <c r="G4741" s="217">
        <f t="shared" si="365"/>
        <v>2034</v>
      </c>
      <c r="H4741" s="216">
        <v>5.7729169168464489</v>
      </c>
      <c r="I4741" s="216">
        <v>6.3671704342510793</v>
      </c>
      <c r="J4741" s="194">
        <f t="shared" si="366"/>
        <v>6.0700436755487637</v>
      </c>
      <c r="K4741" s="219">
        <f>InpC!$F$55*100</f>
        <v>0.15</v>
      </c>
      <c r="L4741" s="219">
        <f>InpC!$F$64*100</f>
        <v>0</v>
      </c>
      <c r="M4741" s="194">
        <f t="shared" si="367"/>
        <v>5.9200436755487633</v>
      </c>
      <c r="N4741" s="194">
        <f t="shared" si="368"/>
        <v>5.9200436755487633</v>
      </c>
    </row>
    <row r="4742" spans="5:14" x14ac:dyDescent="0.25">
      <c r="E4742" s="220">
        <f t="shared" si="369"/>
        <v>49003</v>
      </c>
      <c r="F4742" s="219">
        <f xml:space="preserve"> InpC!$F$28</f>
        <v>4</v>
      </c>
      <c r="G4742" s="217">
        <f t="shared" si="365"/>
        <v>2034</v>
      </c>
      <c r="H4742" s="216">
        <v>5.7729169168464489</v>
      </c>
      <c r="I4742" s="216">
        <v>6.3671704342510793</v>
      </c>
      <c r="J4742" s="194">
        <f t="shared" si="366"/>
        <v>6.0700436755487637</v>
      </c>
      <c r="K4742" s="219">
        <f>InpC!$F$55*100</f>
        <v>0.15</v>
      </c>
      <c r="L4742" s="219">
        <f>InpC!$F$64*100</f>
        <v>0</v>
      </c>
      <c r="M4742" s="194">
        <f t="shared" si="367"/>
        <v>5.9200436755487633</v>
      </c>
      <c r="N4742" s="194">
        <f t="shared" si="368"/>
        <v>5.9200436755487633</v>
      </c>
    </row>
    <row r="4743" spans="5:14" x14ac:dyDescent="0.25">
      <c r="E4743" s="220">
        <f t="shared" si="369"/>
        <v>49004</v>
      </c>
      <c r="F4743" s="219">
        <f xml:space="preserve"> InpC!$F$28</f>
        <v>4</v>
      </c>
      <c r="G4743" s="217">
        <f t="shared" ref="G4743:G4806" si="370">YEAR(E4743) + IF(MONTH(E4743) &gt;= F4743, 1, 0)</f>
        <v>2034</v>
      </c>
      <c r="H4743" s="216">
        <v>5.7729169168464489</v>
      </c>
      <c r="I4743" s="216">
        <v>6.3671704342510793</v>
      </c>
      <c r="J4743" s="194">
        <f t="shared" ref="J4743:J4806" si="371">IFERROR(AVERAGE(H4743:I4743),"")</f>
        <v>6.0700436755487637</v>
      </c>
      <c r="K4743" s="219">
        <f>InpC!$F$55*100</f>
        <v>0.15</v>
      </c>
      <c r="L4743" s="219">
        <f>InpC!$F$64*100</f>
        <v>0</v>
      </c>
      <c r="M4743" s="194">
        <f t="shared" ref="M4743:M4806" si="372" xml:space="preserve"> IFERROR(J4743 - K4743,"")</f>
        <v>5.9200436755487633</v>
      </c>
      <c r="N4743" s="194">
        <f t="shared" ref="N4743:N4806" si="373">IFERROR(J4743-K4743+L4743,"")</f>
        <v>5.9200436755487633</v>
      </c>
    </row>
    <row r="4744" spans="5:14" x14ac:dyDescent="0.25">
      <c r="E4744" s="220">
        <f t="shared" ref="E4744:E4807" si="374">WORKDAY(E4743,1,)</f>
        <v>49005</v>
      </c>
      <c r="F4744" s="219">
        <f xml:space="preserve"> InpC!$F$28</f>
        <v>4</v>
      </c>
      <c r="G4744" s="217">
        <f t="shared" si="370"/>
        <v>2034</v>
      </c>
      <c r="H4744" s="216">
        <v>5.7729169168464489</v>
      </c>
      <c r="I4744" s="216">
        <v>6.3671704342510793</v>
      </c>
      <c r="J4744" s="194">
        <f t="shared" si="371"/>
        <v>6.0700436755487637</v>
      </c>
      <c r="K4744" s="219">
        <f>InpC!$F$55*100</f>
        <v>0.15</v>
      </c>
      <c r="L4744" s="219">
        <f>InpC!$F$64*100</f>
        <v>0</v>
      </c>
      <c r="M4744" s="194">
        <f t="shared" si="372"/>
        <v>5.9200436755487633</v>
      </c>
      <c r="N4744" s="194">
        <f t="shared" si="373"/>
        <v>5.9200436755487633</v>
      </c>
    </row>
    <row r="4745" spans="5:14" x14ac:dyDescent="0.25">
      <c r="E4745" s="220">
        <f t="shared" si="374"/>
        <v>49006</v>
      </c>
      <c r="F4745" s="219">
        <f xml:space="preserve"> InpC!$F$28</f>
        <v>4</v>
      </c>
      <c r="G4745" s="217">
        <f t="shared" si="370"/>
        <v>2034</v>
      </c>
      <c r="H4745" s="216">
        <v>5.7729169168464489</v>
      </c>
      <c r="I4745" s="216">
        <v>6.3671704342510793</v>
      </c>
      <c r="J4745" s="194">
        <f t="shared" si="371"/>
        <v>6.0700436755487637</v>
      </c>
      <c r="K4745" s="219">
        <f>InpC!$F$55*100</f>
        <v>0.15</v>
      </c>
      <c r="L4745" s="219">
        <f>InpC!$F$64*100</f>
        <v>0</v>
      </c>
      <c r="M4745" s="194">
        <f t="shared" si="372"/>
        <v>5.9200436755487633</v>
      </c>
      <c r="N4745" s="194">
        <f t="shared" si="373"/>
        <v>5.9200436755487633</v>
      </c>
    </row>
    <row r="4746" spans="5:14" x14ac:dyDescent="0.25">
      <c r="E4746" s="220">
        <f t="shared" si="374"/>
        <v>49009</v>
      </c>
      <c r="F4746" s="219">
        <f xml:space="preserve"> InpC!$F$28</f>
        <v>4</v>
      </c>
      <c r="G4746" s="217">
        <f t="shared" si="370"/>
        <v>2034</v>
      </c>
      <c r="H4746" s="216">
        <v>5.7729169168464489</v>
      </c>
      <c r="I4746" s="216">
        <v>6.3671704342510793</v>
      </c>
      <c r="J4746" s="194">
        <f t="shared" si="371"/>
        <v>6.0700436755487637</v>
      </c>
      <c r="K4746" s="219">
        <f>InpC!$F$55*100</f>
        <v>0.15</v>
      </c>
      <c r="L4746" s="219">
        <f>InpC!$F$64*100</f>
        <v>0</v>
      </c>
      <c r="M4746" s="194">
        <f t="shared" si="372"/>
        <v>5.9200436755487633</v>
      </c>
      <c r="N4746" s="194">
        <f t="shared" si="373"/>
        <v>5.9200436755487633</v>
      </c>
    </row>
    <row r="4747" spans="5:14" x14ac:dyDescent="0.25">
      <c r="E4747" s="220">
        <f t="shared" si="374"/>
        <v>49010</v>
      </c>
      <c r="F4747" s="219">
        <f xml:space="preserve"> InpC!$F$28</f>
        <v>4</v>
      </c>
      <c r="G4747" s="217">
        <f t="shared" si="370"/>
        <v>2034</v>
      </c>
      <c r="H4747" s="216">
        <v>5.7729169168464489</v>
      </c>
      <c r="I4747" s="216">
        <v>6.3671704342510793</v>
      </c>
      <c r="J4747" s="194">
        <f t="shared" si="371"/>
        <v>6.0700436755487637</v>
      </c>
      <c r="K4747" s="219">
        <f>InpC!$F$55*100</f>
        <v>0.15</v>
      </c>
      <c r="L4747" s="219">
        <f>InpC!$F$64*100</f>
        <v>0</v>
      </c>
      <c r="M4747" s="194">
        <f t="shared" si="372"/>
        <v>5.9200436755487633</v>
      </c>
      <c r="N4747" s="194">
        <f t="shared" si="373"/>
        <v>5.9200436755487633</v>
      </c>
    </row>
    <row r="4748" spans="5:14" x14ac:dyDescent="0.25">
      <c r="E4748" s="220">
        <f t="shared" si="374"/>
        <v>49011</v>
      </c>
      <c r="F4748" s="219">
        <f xml:space="preserve"> InpC!$F$28</f>
        <v>4</v>
      </c>
      <c r="G4748" s="217">
        <f t="shared" si="370"/>
        <v>2034</v>
      </c>
      <c r="H4748" s="216">
        <v>5.7729169168464489</v>
      </c>
      <c r="I4748" s="216">
        <v>6.3671704342510793</v>
      </c>
      <c r="J4748" s="194">
        <f t="shared" si="371"/>
        <v>6.0700436755487637</v>
      </c>
      <c r="K4748" s="219">
        <f>InpC!$F$55*100</f>
        <v>0.15</v>
      </c>
      <c r="L4748" s="219">
        <f>InpC!$F$64*100</f>
        <v>0</v>
      </c>
      <c r="M4748" s="194">
        <f t="shared" si="372"/>
        <v>5.9200436755487633</v>
      </c>
      <c r="N4748" s="194">
        <f t="shared" si="373"/>
        <v>5.9200436755487633</v>
      </c>
    </row>
    <row r="4749" spans="5:14" x14ac:dyDescent="0.25">
      <c r="E4749" s="220">
        <f t="shared" si="374"/>
        <v>49012</v>
      </c>
      <c r="F4749" s="219">
        <f xml:space="preserve"> InpC!$F$28</f>
        <v>4</v>
      </c>
      <c r="G4749" s="217">
        <f t="shared" si="370"/>
        <v>2034</v>
      </c>
      <c r="H4749" s="216">
        <v>5.7729169168464489</v>
      </c>
      <c r="I4749" s="216">
        <v>6.3671704342510793</v>
      </c>
      <c r="J4749" s="194">
        <f t="shared" si="371"/>
        <v>6.0700436755487637</v>
      </c>
      <c r="K4749" s="219">
        <f>InpC!$F$55*100</f>
        <v>0.15</v>
      </c>
      <c r="L4749" s="219">
        <f>InpC!$F$64*100</f>
        <v>0</v>
      </c>
      <c r="M4749" s="194">
        <f t="shared" si="372"/>
        <v>5.9200436755487633</v>
      </c>
      <c r="N4749" s="194">
        <f t="shared" si="373"/>
        <v>5.9200436755487633</v>
      </c>
    </row>
    <row r="4750" spans="5:14" x14ac:dyDescent="0.25">
      <c r="E4750" s="220">
        <f t="shared" si="374"/>
        <v>49013</v>
      </c>
      <c r="F4750" s="219">
        <f xml:space="preserve"> InpC!$F$28</f>
        <v>4</v>
      </c>
      <c r="G4750" s="217">
        <f t="shared" si="370"/>
        <v>2034</v>
      </c>
      <c r="H4750" s="216">
        <v>5.7729169168464489</v>
      </c>
      <c r="I4750" s="216">
        <v>6.3671704342510793</v>
      </c>
      <c r="J4750" s="194">
        <f t="shared" si="371"/>
        <v>6.0700436755487637</v>
      </c>
      <c r="K4750" s="219">
        <f>InpC!$F$55*100</f>
        <v>0.15</v>
      </c>
      <c r="L4750" s="219">
        <f>InpC!$F$64*100</f>
        <v>0</v>
      </c>
      <c r="M4750" s="194">
        <f t="shared" si="372"/>
        <v>5.9200436755487633</v>
      </c>
      <c r="N4750" s="194">
        <f t="shared" si="373"/>
        <v>5.9200436755487633</v>
      </c>
    </row>
    <row r="4751" spans="5:14" x14ac:dyDescent="0.25">
      <c r="E4751" s="220">
        <f t="shared" si="374"/>
        <v>49016</v>
      </c>
      <c r="F4751" s="219">
        <f xml:space="preserve"> InpC!$F$28</f>
        <v>4</v>
      </c>
      <c r="G4751" s="217">
        <f t="shared" si="370"/>
        <v>2034</v>
      </c>
      <c r="H4751" s="216">
        <v>5.7729169168464489</v>
      </c>
      <c r="I4751" s="216">
        <v>6.3671704342510793</v>
      </c>
      <c r="J4751" s="194">
        <f t="shared" si="371"/>
        <v>6.0700436755487637</v>
      </c>
      <c r="K4751" s="219">
        <f>InpC!$F$55*100</f>
        <v>0.15</v>
      </c>
      <c r="L4751" s="219">
        <f>InpC!$F$64*100</f>
        <v>0</v>
      </c>
      <c r="M4751" s="194">
        <f t="shared" si="372"/>
        <v>5.9200436755487633</v>
      </c>
      <c r="N4751" s="194">
        <f t="shared" si="373"/>
        <v>5.9200436755487633</v>
      </c>
    </row>
    <row r="4752" spans="5:14" x14ac:dyDescent="0.25">
      <c r="E4752" s="220">
        <f t="shared" si="374"/>
        <v>49017</v>
      </c>
      <c r="F4752" s="219">
        <f xml:space="preserve"> InpC!$F$28</f>
        <v>4</v>
      </c>
      <c r="G4752" s="217">
        <f t="shared" si="370"/>
        <v>2034</v>
      </c>
      <c r="H4752" s="216">
        <v>5.7729169168464489</v>
      </c>
      <c r="I4752" s="216">
        <v>6.3671704342510793</v>
      </c>
      <c r="J4752" s="194">
        <f t="shared" si="371"/>
        <v>6.0700436755487637</v>
      </c>
      <c r="K4752" s="219">
        <f>InpC!$F$55*100</f>
        <v>0.15</v>
      </c>
      <c r="L4752" s="219">
        <f>InpC!$F$64*100</f>
        <v>0</v>
      </c>
      <c r="M4752" s="194">
        <f t="shared" si="372"/>
        <v>5.9200436755487633</v>
      </c>
      <c r="N4752" s="194">
        <f t="shared" si="373"/>
        <v>5.9200436755487633</v>
      </c>
    </row>
    <row r="4753" spans="5:14" x14ac:dyDescent="0.25">
      <c r="E4753" s="220">
        <f t="shared" si="374"/>
        <v>49018</v>
      </c>
      <c r="F4753" s="219">
        <f xml:space="preserve"> InpC!$F$28</f>
        <v>4</v>
      </c>
      <c r="G4753" s="217">
        <f t="shared" si="370"/>
        <v>2034</v>
      </c>
      <c r="H4753" s="216">
        <v>5.7729169168464489</v>
      </c>
      <c r="I4753" s="216">
        <v>6.3671704342510793</v>
      </c>
      <c r="J4753" s="194">
        <f t="shared" si="371"/>
        <v>6.0700436755487637</v>
      </c>
      <c r="K4753" s="219">
        <f>InpC!$F$55*100</f>
        <v>0.15</v>
      </c>
      <c r="L4753" s="219">
        <f>InpC!$F$64*100</f>
        <v>0</v>
      </c>
      <c r="M4753" s="194">
        <f t="shared" si="372"/>
        <v>5.9200436755487633</v>
      </c>
      <c r="N4753" s="194">
        <f t="shared" si="373"/>
        <v>5.9200436755487633</v>
      </c>
    </row>
    <row r="4754" spans="5:14" x14ac:dyDescent="0.25">
      <c r="E4754" s="220">
        <f t="shared" si="374"/>
        <v>49019</v>
      </c>
      <c r="F4754" s="219">
        <f xml:space="preserve"> InpC!$F$28</f>
        <v>4</v>
      </c>
      <c r="G4754" s="217">
        <f t="shared" si="370"/>
        <v>2034</v>
      </c>
      <c r="H4754" s="216">
        <v>5.7729169168464489</v>
      </c>
      <c r="I4754" s="216">
        <v>6.3671704342510793</v>
      </c>
      <c r="J4754" s="194">
        <f t="shared" si="371"/>
        <v>6.0700436755487637</v>
      </c>
      <c r="K4754" s="219">
        <f>InpC!$F$55*100</f>
        <v>0.15</v>
      </c>
      <c r="L4754" s="219">
        <f>InpC!$F$64*100</f>
        <v>0</v>
      </c>
      <c r="M4754" s="194">
        <f t="shared" si="372"/>
        <v>5.9200436755487633</v>
      </c>
      <c r="N4754" s="194">
        <f t="shared" si="373"/>
        <v>5.9200436755487633</v>
      </c>
    </row>
    <row r="4755" spans="5:14" x14ac:dyDescent="0.25">
      <c r="E4755" s="220">
        <f t="shared" si="374"/>
        <v>49020</v>
      </c>
      <c r="F4755" s="219">
        <f xml:space="preserve"> InpC!$F$28</f>
        <v>4</v>
      </c>
      <c r="G4755" s="217">
        <f t="shared" si="370"/>
        <v>2034</v>
      </c>
      <c r="H4755" s="216">
        <v>5.7729169168464489</v>
      </c>
      <c r="I4755" s="216">
        <v>6.3671704342510793</v>
      </c>
      <c r="J4755" s="194">
        <f t="shared" si="371"/>
        <v>6.0700436755487637</v>
      </c>
      <c r="K4755" s="219">
        <f>InpC!$F$55*100</f>
        <v>0.15</v>
      </c>
      <c r="L4755" s="219">
        <f>InpC!$F$64*100</f>
        <v>0</v>
      </c>
      <c r="M4755" s="194">
        <f t="shared" si="372"/>
        <v>5.9200436755487633</v>
      </c>
      <c r="N4755" s="194">
        <f t="shared" si="373"/>
        <v>5.9200436755487633</v>
      </c>
    </row>
    <row r="4756" spans="5:14" x14ac:dyDescent="0.25">
      <c r="E4756" s="220">
        <f t="shared" si="374"/>
        <v>49023</v>
      </c>
      <c r="F4756" s="219">
        <f xml:space="preserve"> InpC!$F$28</f>
        <v>4</v>
      </c>
      <c r="G4756" s="217">
        <f t="shared" si="370"/>
        <v>2034</v>
      </c>
      <c r="H4756" s="216">
        <v>5.7729169168464489</v>
      </c>
      <c r="I4756" s="216">
        <v>6.3671704342510793</v>
      </c>
      <c r="J4756" s="194">
        <f t="shared" si="371"/>
        <v>6.0700436755487637</v>
      </c>
      <c r="K4756" s="219">
        <f>InpC!$F$55*100</f>
        <v>0.15</v>
      </c>
      <c r="L4756" s="219">
        <f>InpC!$F$64*100</f>
        <v>0</v>
      </c>
      <c r="M4756" s="194">
        <f t="shared" si="372"/>
        <v>5.9200436755487633</v>
      </c>
      <c r="N4756" s="194">
        <f t="shared" si="373"/>
        <v>5.9200436755487633</v>
      </c>
    </row>
    <row r="4757" spans="5:14" x14ac:dyDescent="0.25">
      <c r="E4757" s="220">
        <f t="shared" si="374"/>
        <v>49024</v>
      </c>
      <c r="F4757" s="219">
        <f xml:space="preserve"> InpC!$F$28</f>
        <v>4</v>
      </c>
      <c r="G4757" s="217">
        <f t="shared" si="370"/>
        <v>2034</v>
      </c>
      <c r="H4757" s="216">
        <v>5.7729169168464489</v>
      </c>
      <c r="I4757" s="216">
        <v>6.3671704342510793</v>
      </c>
      <c r="J4757" s="194">
        <f t="shared" si="371"/>
        <v>6.0700436755487637</v>
      </c>
      <c r="K4757" s="219">
        <f>InpC!$F$55*100</f>
        <v>0.15</v>
      </c>
      <c r="L4757" s="219">
        <f>InpC!$F$64*100</f>
        <v>0</v>
      </c>
      <c r="M4757" s="194">
        <f t="shared" si="372"/>
        <v>5.9200436755487633</v>
      </c>
      <c r="N4757" s="194">
        <f t="shared" si="373"/>
        <v>5.9200436755487633</v>
      </c>
    </row>
    <row r="4758" spans="5:14" x14ac:dyDescent="0.25">
      <c r="E4758" s="220">
        <f t="shared" si="374"/>
        <v>49025</v>
      </c>
      <c r="F4758" s="219">
        <f xml:space="preserve"> InpC!$F$28</f>
        <v>4</v>
      </c>
      <c r="G4758" s="217">
        <f t="shared" si="370"/>
        <v>2034</v>
      </c>
      <c r="H4758" s="216">
        <v>5.7729169168464489</v>
      </c>
      <c r="I4758" s="216">
        <v>6.3671704342510793</v>
      </c>
      <c r="J4758" s="194">
        <f t="shared" si="371"/>
        <v>6.0700436755487637</v>
      </c>
      <c r="K4758" s="219">
        <f>InpC!$F$55*100</f>
        <v>0.15</v>
      </c>
      <c r="L4758" s="219">
        <f>InpC!$F$64*100</f>
        <v>0</v>
      </c>
      <c r="M4758" s="194">
        <f t="shared" si="372"/>
        <v>5.9200436755487633</v>
      </c>
      <c r="N4758" s="194">
        <f t="shared" si="373"/>
        <v>5.9200436755487633</v>
      </c>
    </row>
    <row r="4759" spans="5:14" x14ac:dyDescent="0.25">
      <c r="E4759" s="220">
        <f t="shared" si="374"/>
        <v>49026</v>
      </c>
      <c r="F4759" s="219">
        <f xml:space="preserve"> InpC!$F$28</f>
        <v>4</v>
      </c>
      <c r="G4759" s="217">
        <f t="shared" si="370"/>
        <v>2034</v>
      </c>
      <c r="H4759" s="216">
        <v>5.7729169168464489</v>
      </c>
      <c r="I4759" s="216">
        <v>6.3671704342510793</v>
      </c>
      <c r="J4759" s="194">
        <f t="shared" si="371"/>
        <v>6.0700436755487637</v>
      </c>
      <c r="K4759" s="219">
        <f>InpC!$F$55*100</f>
        <v>0.15</v>
      </c>
      <c r="L4759" s="219">
        <f>InpC!$F$64*100</f>
        <v>0</v>
      </c>
      <c r="M4759" s="194">
        <f t="shared" si="372"/>
        <v>5.9200436755487633</v>
      </c>
      <c r="N4759" s="194">
        <f t="shared" si="373"/>
        <v>5.9200436755487633</v>
      </c>
    </row>
    <row r="4760" spans="5:14" x14ac:dyDescent="0.25">
      <c r="E4760" s="220">
        <f t="shared" si="374"/>
        <v>49027</v>
      </c>
      <c r="F4760" s="219">
        <f xml:space="preserve"> InpC!$F$28</f>
        <v>4</v>
      </c>
      <c r="G4760" s="217">
        <f t="shared" si="370"/>
        <v>2034</v>
      </c>
      <c r="H4760" s="216">
        <v>5.7729169168464489</v>
      </c>
      <c r="I4760" s="216">
        <v>6.3671704342510793</v>
      </c>
      <c r="J4760" s="194">
        <f t="shared" si="371"/>
        <v>6.0700436755487637</v>
      </c>
      <c r="K4760" s="219">
        <f>InpC!$F$55*100</f>
        <v>0.15</v>
      </c>
      <c r="L4760" s="219">
        <f>InpC!$F$64*100</f>
        <v>0</v>
      </c>
      <c r="M4760" s="194">
        <f t="shared" si="372"/>
        <v>5.9200436755487633</v>
      </c>
      <c r="N4760" s="194">
        <f t="shared" si="373"/>
        <v>5.9200436755487633</v>
      </c>
    </row>
    <row r="4761" spans="5:14" x14ac:dyDescent="0.25">
      <c r="E4761" s="220">
        <f t="shared" si="374"/>
        <v>49030</v>
      </c>
      <c r="F4761" s="219">
        <f xml:space="preserve"> InpC!$F$28</f>
        <v>4</v>
      </c>
      <c r="G4761" s="217">
        <f t="shared" si="370"/>
        <v>2034</v>
      </c>
      <c r="H4761" s="216">
        <v>5.7729169168464489</v>
      </c>
      <c r="I4761" s="216">
        <v>6.3671704342510793</v>
      </c>
      <c r="J4761" s="194">
        <f t="shared" si="371"/>
        <v>6.0700436755487637</v>
      </c>
      <c r="K4761" s="219">
        <f>InpC!$F$55*100</f>
        <v>0.15</v>
      </c>
      <c r="L4761" s="219">
        <f>InpC!$F$64*100</f>
        <v>0</v>
      </c>
      <c r="M4761" s="194">
        <f t="shared" si="372"/>
        <v>5.9200436755487633</v>
      </c>
      <c r="N4761" s="194">
        <f t="shared" si="373"/>
        <v>5.9200436755487633</v>
      </c>
    </row>
    <row r="4762" spans="5:14" x14ac:dyDescent="0.25">
      <c r="E4762" s="220">
        <f t="shared" si="374"/>
        <v>49031</v>
      </c>
      <c r="F4762" s="219">
        <f xml:space="preserve"> InpC!$F$28</f>
        <v>4</v>
      </c>
      <c r="G4762" s="217">
        <f t="shared" si="370"/>
        <v>2034</v>
      </c>
      <c r="H4762" s="216">
        <v>5.7729169168464489</v>
      </c>
      <c r="I4762" s="216">
        <v>6.3671704342510793</v>
      </c>
      <c r="J4762" s="194">
        <f t="shared" si="371"/>
        <v>6.0700436755487637</v>
      </c>
      <c r="K4762" s="219">
        <f>InpC!$F$55*100</f>
        <v>0.15</v>
      </c>
      <c r="L4762" s="219">
        <f>InpC!$F$64*100</f>
        <v>0</v>
      </c>
      <c r="M4762" s="194">
        <f t="shared" si="372"/>
        <v>5.9200436755487633</v>
      </c>
      <c r="N4762" s="194">
        <f t="shared" si="373"/>
        <v>5.9200436755487633</v>
      </c>
    </row>
    <row r="4763" spans="5:14" x14ac:dyDescent="0.25">
      <c r="E4763" s="220">
        <f t="shared" si="374"/>
        <v>49032</v>
      </c>
      <c r="F4763" s="219">
        <f xml:space="preserve"> InpC!$F$28</f>
        <v>4</v>
      </c>
      <c r="G4763" s="217">
        <f t="shared" si="370"/>
        <v>2034</v>
      </c>
      <c r="H4763" s="216">
        <v>5.7729169168464489</v>
      </c>
      <c r="I4763" s="216">
        <v>6.3671704342510793</v>
      </c>
      <c r="J4763" s="194">
        <f t="shared" si="371"/>
        <v>6.0700436755487637</v>
      </c>
      <c r="K4763" s="219">
        <f>InpC!$F$55*100</f>
        <v>0.15</v>
      </c>
      <c r="L4763" s="219">
        <f>InpC!$F$64*100</f>
        <v>0</v>
      </c>
      <c r="M4763" s="194">
        <f t="shared" si="372"/>
        <v>5.9200436755487633</v>
      </c>
      <c r="N4763" s="194">
        <f t="shared" si="373"/>
        <v>5.9200436755487633</v>
      </c>
    </row>
    <row r="4764" spans="5:14" x14ac:dyDescent="0.25">
      <c r="E4764" s="220">
        <f t="shared" si="374"/>
        <v>49033</v>
      </c>
      <c r="F4764" s="219">
        <f xml:space="preserve"> InpC!$F$28</f>
        <v>4</v>
      </c>
      <c r="G4764" s="217">
        <f t="shared" si="370"/>
        <v>2034</v>
      </c>
      <c r="H4764" s="216">
        <v>5.7729169168464489</v>
      </c>
      <c r="I4764" s="216">
        <v>6.3671704342510793</v>
      </c>
      <c r="J4764" s="194">
        <f t="shared" si="371"/>
        <v>6.0700436755487637</v>
      </c>
      <c r="K4764" s="219">
        <f>InpC!$F$55*100</f>
        <v>0.15</v>
      </c>
      <c r="L4764" s="219">
        <f>InpC!$F$64*100</f>
        <v>0</v>
      </c>
      <c r="M4764" s="194">
        <f t="shared" si="372"/>
        <v>5.9200436755487633</v>
      </c>
      <c r="N4764" s="194">
        <f t="shared" si="373"/>
        <v>5.9200436755487633</v>
      </c>
    </row>
    <row r="4765" spans="5:14" x14ac:dyDescent="0.25">
      <c r="E4765" s="220">
        <f t="shared" si="374"/>
        <v>49034</v>
      </c>
      <c r="F4765" s="219">
        <f xml:space="preserve"> InpC!$F$28</f>
        <v>4</v>
      </c>
      <c r="G4765" s="217">
        <f t="shared" si="370"/>
        <v>2034</v>
      </c>
      <c r="H4765" s="216">
        <v>5.7729169168464489</v>
      </c>
      <c r="I4765" s="216">
        <v>6.3671704342510793</v>
      </c>
      <c r="J4765" s="194">
        <f t="shared" si="371"/>
        <v>6.0700436755487637</v>
      </c>
      <c r="K4765" s="219">
        <f>InpC!$F$55*100</f>
        <v>0.15</v>
      </c>
      <c r="L4765" s="219">
        <f>InpC!$F$64*100</f>
        <v>0</v>
      </c>
      <c r="M4765" s="194">
        <f t="shared" si="372"/>
        <v>5.9200436755487633</v>
      </c>
      <c r="N4765" s="194">
        <f t="shared" si="373"/>
        <v>5.9200436755487633</v>
      </c>
    </row>
    <row r="4766" spans="5:14" x14ac:dyDescent="0.25">
      <c r="E4766" s="220">
        <f t="shared" si="374"/>
        <v>49037</v>
      </c>
      <c r="F4766" s="219">
        <f xml:space="preserve"> InpC!$F$28</f>
        <v>4</v>
      </c>
      <c r="G4766" s="217">
        <f t="shared" si="370"/>
        <v>2035</v>
      </c>
      <c r="H4766" s="216">
        <v>5.7729169168464489</v>
      </c>
      <c r="I4766" s="216">
        <v>6.3671704342510793</v>
      </c>
      <c r="J4766" s="194">
        <f t="shared" si="371"/>
        <v>6.0700436755487637</v>
      </c>
      <c r="K4766" s="219">
        <f>InpC!$F$55*100</f>
        <v>0.15</v>
      </c>
      <c r="L4766" s="219">
        <f>InpC!$F$64*100</f>
        <v>0</v>
      </c>
      <c r="M4766" s="194">
        <f t="shared" si="372"/>
        <v>5.9200436755487633</v>
      </c>
      <c r="N4766" s="194">
        <f t="shared" si="373"/>
        <v>5.9200436755487633</v>
      </c>
    </row>
    <row r="4767" spans="5:14" x14ac:dyDescent="0.25">
      <c r="E4767" s="220">
        <f t="shared" si="374"/>
        <v>49038</v>
      </c>
      <c r="F4767" s="219">
        <f xml:space="preserve"> InpC!$F$28</f>
        <v>4</v>
      </c>
      <c r="G4767" s="217">
        <f t="shared" si="370"/>
        <v>2035</v>
      </c>
      <c r="H4767" s="216">
        <v>5.7729169168464489</v>
      </c>
      <c r="I4767" s="216">
        <v>6.3671704342510793</v>
      </c>
      <c r="J4767" s="194">
        <f t="shared" si="371"/>
        <v>6.0700436755487637</v>
      </c>
      <c r="K4767" s="219">
        <f>InpC!$F$55*100</f>
        <v>0.15</v>
      </c>
      <c r="L4767" s="219">
        <f>InpC!$F$64*100</f>
        <v>0</v>
      </c>
      <c r="M4767" s="194">
        <f t="shared" si="372"/>
        <v>5.9200436755487633</v>
      </c>
      <c r="N4767" s="194">
        <f t="shared" si="373"/>
        <v>5.9200436755487633</v>
      </c>
    </row>
    <row r="4768" spans="5:14" x14ac:dyDescent="0.25">
      <c r="E4768" s="220">
        <f t="shared" si="374"/>
        <v>49039</v>
      </c>
      <c r="F4768" s="219">
        <f xml:space="preserve"> InpC!$F$28</f>
        <v>4</v>
      </c>
      <c r="G4768" s="217">
        <f t="shared" si="370"/>
        <v>2035</v>
      </c>
      <c r="H4768" s="216">
        <v>5.7729169168464489</v>
      </c>
      <c r="I4768" s="216">
        <v>6.3671704342510793</v>
      </c>
      <c r="J4768" s="194">
        <f t="shared" si="371"/>
        <v>6.0700436755487637</v>
      </c>
      <c r="K4768" s="219">
        <f>InpC!$F$55*100</f>
        <v>0.15</v>
      </c>
      <c r="L4768" s="219">
        <f>InpC!$F$64*100</f>
        <v>0</v>
      </c>
      <c r="M4768" s="194">
        <f t="shared" si="372"/>
        <v>5.9200436755487633</v>
      </c>
      <c r="N4768" s="194">
        <f t="shared" si="373"/>
        <v>5.9200436755487633</v>
      </c>
    </row>
    <row r="4769" spans="5:14" x14ac:dyDescent="0.25">
      <c r="E4769" s="220">
        <f t="shared" si="374"/>
        <v>49040</v>
      </c>
      <c r="F4769" s="219">
        <f xml:space="preserve"> InpC!$F$28</f>
        <v>4</v>
      </c>
      <c r="G4769" s="217">
        <f t="shared" si="370"/>
        <v>2035</v>
      </c>
      <c r="H4769" s="216">
        <v>5.7729169168464489</v>
      </c>
      <c r="I4769" s="216">
        <v>6.3671704342510793</v>
      </c>
      <c r="J4769" s="194">
        <f t="shared" si="371"/>
        <v>6.0700436755487637</v>
      </c>
      <c r="K4769" s="219">
        <f>InpC!$F$55*100</f>
        <v>0.15</v>
      </c>
      <c r="L4769" s="219">
        <f>InpC!$F$64*100</f>
        <v>0</v>
      </c>
      <c r="M4769" s="194">
        <f t="shared" si="372"/>
        <v>5.9200436755487633</v>
      </c>
      <c r="N4769" s="194">
        <f t="shared" si="373"/>
        <v>5.9200436755487633</v>
      </c>
    </row>
    <row r="4770" spans="5:14" x14ac:dyDescent="0.25">
      <c r="E4770" s="220">
        <f t="shared" si="374"/>
        <v>49041</v>
      </c>
      <c r="F4770" s="219">
        <f xml:space="preserve"> InpC!$F$28</f>
        <v>4</v>
      </c>
      <c r="G4770" s="217">
        <f t="shared" si="370"/>
        <v>2035</v>
      </c>
      <c r="H4770" s="216">
        <v>5.7729169168464489</v>
      </c>
      <c r="I4770" s="216">
        <v>6.3671704342510793</v>
      </c>
      <c r="J4770" s="194">
        <f t="shared" si="371"/>
        <v>6.0700436755487637</v>
      </c>
      <c r="K4770" s="219">
        <f>InpC!$F$55*100</f>
        <v>0.15</v>
      </c>
      <c r="L4770" s="219">
        <f>InpC!$F$64*100</f>
        <v>0</v>
      </c>
      <c r="M4770" s="194">
        <f t="shared" si="372"/>
        <v>5.9200436755487633</v>
      </c>
      <c r="N4770" s="194">
        <f t="shared" si="373"/>
        <v>5.9200436755487633</v>
      </c>
    </row>
    <row r="4771" spans="5:14" x14ac:dyDescent="0.25">
      <c r="E4771" s="220">
        <f t="shared" si="374"/>
        <v>49044</v>
      </c>
      <c r="F4771" s="219">
        <f xml:space="preserve"> InpC!$F$28</f>
        <v>4</v>
      </c>
      <c r="G4771" s="217">
        <f t="shared" si="370"/>
        <v>2035</v>
      </c>
      <c r="H4771" s="216">
        <v>5.7729169168464489</v>
      </c>
      <c r="I4771" s="216">
        <v>6.3671704342510793</v>
      </c>
      <c r="J4771" s="194">
        <f t="shared" si="371"/>
        <v>6.0700436755487637</v>
      </c>
      <c r="K4771" s="219">
        <f>InpC!$F$55*100</f>
        <v>0.15</v>
      </c>
      <c r="L4771" s="219">
        <f>InpC!$F$64*100</f>
        <v>0</v>
      </c>
      <c r="M4771" s="194">
        <f t="shared" si="372"/>
        <v>5.9200436755487633</v>
      </c>
      <c r="N4771" s="194">
        <f t="shared" si="373"/>
        <v>5.9200436755487633</v>
      </c>
    </row>
    <row r="4772" spans="5:14" x14ac:dyDescent="0.25">
      <c r="E4772" s="220">
        <f t="shared" si="374"/>
        <v>49045</v>
      </c>
      <c r="F4772" s="219">
        <f xml:space="preserve"> InpC!$F$28</f>
        <v>4</v>
      </c>
      <c r="G4772" s="217">
        <f t="shared" si="370"/>
        <v>2035</v>
      </c>
      <c r="H4772" s="216">
        <v>5.7729169168464489</v>
      </c>
      <c r="I4772" s="216">
        <v>6.3671704342510793</v>
      </c>
      <c r="J4772" s="194">
        <f t="shared" si="371"/>
        <v>6.0700436755487637</v>
      </c>
      <c r="K4772" s="219">
        <f>InpC!$F$55*100</f>
        <v>0.15</v>
      </c>
      <c r="L4772" s="219">
        <f>InpC!$F$64*100</f>
        <v>0</v>
      </c>
      <c r="M4772" s="194">
        <f t="shared" si="372"/>
        <v>5.9200436755487633</v>
      </c>
      <c r="N4772" s="194">
        <f t="shared" si="373"/>
        <v>5.9200436755487633</v>
      </c>
    </row>
    <row r="4773" spans="5:14" x14ac:dyDescent="0.25">
      <c r="E4773" s="220">
        <f t="shared" si="374"/>
        <v>49046</v>
      </c>
      <c r="F4773" s="219">
        <f xml:space="preserve"> InpC!$F$28</f>
        <v>4</v>
      </c>
      <c r="G4773" s="217">
        <f t="shared" si="370"/>
        <v>2035</v>
      </c>
      <c r="H4773" s="216">
        <v>5.7729169168464489</v>
      </c>
      <c r="I4773" s="216">
        <v>6.3671704342510793</v>
      </c>
      <c r="J4773" s="194">
        <f t="shared" si="371"/>
        <v>6.0700436755487637</v>
      </c>
      <c r="K4773" s="219">
        <f>InpC!$F$55*100</f>
        <v>0.15</v>
      </c>
      <c r="L4773" s="219">
        <f>InpC!$F$64*100</f>
        <v>0</v>
      </c>
      <c r="M4773" s="194">
        <f t="shared" si="372"/>
        <v>5.9200436755487633</v>
      </c>
      <c r="N4773" s="194">
        <f t="shared" si="373"/>
        <v>5.9200436755487633</v>
      </c>
    </row>
    <row r="4774" spans="5:14" x14ac:dyDescent="0.25">
      <c r="E4774" s="220">
        <f t="shared" si="374"/>
        <v>49047</v>
      </c>
      <c r="F4774" s="219">
        <f xml:space="preserve"> InpC!$F$28</f>
        <v>4</v>
      </c>
      <c r="G4774" s="217">
        <f t="shared" si="370"/>
        <v>2035</v>
      </c>
      <c r="H4774" s="216">
        <v>5.7729169168464489</v>
      </c>
      <c r="I4774" s="216">
        <v>6.3671704342510793</v>
      </c>
      <c r="J4774" s="194">
        <f t="shared" si="371"/>
        <v>6.0700436755487637</v>
      </c>
      <c r="K4774" s="219">
        <f>InpC!$F$55*100</f>
        <v>0.15</v>
      </c>
      <c r="L4774" s="219">
        <f>InpC!$F$64*100</f>
        <v>0</v>
      </c>
      <c r="M4774" s="194">
        <f t="shared" si="372"/>
        <v>5.9200436755487633</v>
      </c>
      <c r="N4774" s="194">
        <f t="shared" si="373"/>
        <v>5.9200436755487633</v>
      </c>
    </row>
    <row r="4775" spans="5:14" x14ac:dyDescent="0.25">
      <c r="E4775" s="220">
        <f t="shared" si="374"/>
        <v>49048</v>
      </c>
      <c r="F4775" s="219">
        <f xml:space="preserve"> InpC!$F$28</f>
        <v>4</v>
      </c>
      <c r="G4775" s="217">
        <f t="shared" si="370"/>
        <v>2035</v>
      </c>
      <c r="H4775" s="216">
        <v>5.7729169168464489</v>
      </c>
      <c r="I4775" s="216">
        <v>6.3671704342510793</v>
      </c>
      <c r="J4775" s="194">
        <f t="shared" si="371"/>
        <v>6.0700436755487637</v>
      </c>
      <c r="K4775" s="219">
        <f>InpC!$F$55*100</f>
        <v>0.15</v>
      </c>
      <c r="L4775" s="219">
        <f>InpC!$F$64*100</f>
        <v>0</v>
      </c>
      <c r="M4775" s="194">
        <f t="shared" si="372"/>
        <v>5.9200436755487633</v>
      </c>
      <c r="N4775" s="194">
        <f t="shared" si="373"/>
        <v>5.9200436755487633</v>
      </c>
    </row>
    <row r="4776" spans="5:14" x14ac:dyDescent="0.25">
      <c r="E4776" s="220">
        <f t="shared" si="374"/>
        <v>49051</v>
      </c>
      <c r="F4776" s="219">
        <f xml:space="preserve"> InpC!$F$28</f>
        <v>4</v>
      </c>
      <c r="G4776" s="217">
        <f t="shared" si="370"/>
        <v>2035</v>
      </c>
      <c r="H4776" s="216">
        <v>5.7729169168464489</v>
      </c>
      <c r="I4776" s="216">
        <v>6.3671704342510793</v>
      </c>
      <c r="J4776" s="194">
        <f t="shared" si="371"/>
        <v>6.0700436755487637</v>
      </c>
      <c r="K4776" s="219">
        <f>InpC!$F$55*100</f>
        <v>0.15</v>
      </c>
      <c r="L4776" s="219">
        <f>InpC!$F$64*100</f>
        <v>0</v>
      </c>
      <c r="M4776" s="194">
        <f t="shared" si="372"/>
        <v>5.9200436755487633</v>
      </c>
      <c r="N4776" s="194">
        <f t="shared" si="373"/>
        <v>5.9200436755487633</v>
      </c>
    </row>
    <row r="4777" spans="5:14" x14ac:dyDescent="0.25">
      <c r="E4777" s="220">
        <f t="shared" si="374"/>
        <v>49052</v>
      </c>
      <c r="F4777" s="219">
        <f xml:space="preserve"> InpC!$F$28</f>
        <v>4</v>
      </c>
      <c r="G4777" s="217">
        <f t="shared" si="370"/>
        <v>2035</v>
      </c>
      <c r="H4777" s="216">
        <v>5.7729169168464489</v>
      </c>
      <c r="I4777" s="216">
        <v>6.3671704342510793</v>
      </c>
      <c r="J4777" s="194">
        <f t="shared" si="371"/>
        <v>6.0700436755487637</v>
      </c>
      <c r="K4777" s="219">
        <f>InpC!$F$55*100</f>
        <v>0.15</v>
      </c>
      <c r="L4777" s="219">
        <f>InpC!$F$64*100</f>
        <v>0</v>
      </c>
      <c r="M4777" s="194">
        <f t="shared" si="372"/>
        <v>5.9200436755487633</v>
      </c>
      <c r="N4777" s="194">
        <f t="shared" si="373"/>
        <v>5.9200436755487633</v>
      </c>
    </row>
    <row r="4778" spans="5:14" x14ac:dyDescent="0.25">
      <c r="E4778" s="220">
        <f t="shared" si="374"/>
        <v>49053</v>
      </c>
      <c r="F4778" s="219">
        <f xml:space="preserve"> InpC!$F$28</f>
        <v>4</v>
      </c>
      <c r="G4778" s="217">
        <f t="shared" si="370"/>
        <v>2035</v>
      </c>
      <c r="H4778" s="216">
        <v>5.7729169168464489</v>
      </c>
      <c r="I4778" s="216">
        <v>6.3671704342510793</v>
      </c>
      <c r="J4778" s="194">
        <f t="shared" si="371"/>
        <v>6.0700436755487637</v>
      </c>
      <c r="K4778" s="219">
        <f>InpC!$F$55*100</f>
        <v>0.15</v>
      </c>
      <c r="L4778" s="219">
        <f>InpC!$F$64*100</f>
        <v>0</v>
      </c>
      <c r="M4778" s="194">
        <f t="shared" si="372"/>
        <v>5.9200436755487633</v>
      </c>
      <c r="N4778" s="194">
        <f t="shared" si="373"/>
        <v>5.9200436755487633</v>
      </c>
    </row>
    <row r="4779" spans="5:14" x14ac:dyDescent="0.25">
      <c r="E4779" s="220">
        <f t="shared" si="374"/>
        <v>49054</v>
      </c>
      <c r="F4779" s="219">
        <f xml:space="preserve"> InpC!$F$28</f>
        <v>4</v>
      </c>
      <c r="G4779" s="217">
        <f t="shared" si="370"/>
        <v>2035</v>
      </c>
      <c r="H4779" s="216">
        <v>5.7729169168464489</v>
      </c>
      <c r="I4779" s="216">
        <v>6.3671704342510793</v>
      </c>
      <c r="J4779" s="194">
        <f t="shared" si="371"/>
        <v>6.0700436755487637</v>
      </c>
      <c r="K4779" s="219">
        <f>InpC!$F$55*100</f>
        <v>0.15</v>
      </c>
      <c r="L4779" s="219">
        <f>InpC!$F$64*100</f>
        <v>0</v>
      </c>
      <c r="M4779" s="194">
        <f t="shared" si="372"/>
        <v>5.9200436755487633</v>
      </c>
      <c r="N4779" s="194">
        <f t="shared" si="373"/>
        <v>5.9200436755487633</v>
      </c>
    </row>
    <row r="4780" spans="5:14" x14ac:dyDescent="0.25">
      <c r="E4780" s="220">
        <f t="shared" si="374"/>
        <v>49055</v>
      </c>
      <c r="F4780" s="219">
        <f xml:space="preserve"> InpC!$F$28</f>
        <v>4</v>
      </c>
      <c r="G4780" s="217">
        <f t="shared" si="370"/>
        <v>2035</v>
      </c>
      <c r="H4780" s="216">
        <v>5.7729169168464489</v>
      </c>
      <c r="I4780" s="216">
        <v>6.3671704342510793</v>
      </c>
      <c r="J4780" s="194">
        <f t="shared" si="371"/>
        <v>6.0700436755487637</v>
      </c>
      <c r="K4780" s="219">
        <f>InpC!$F$55*100</f>
        <v>0.15</v>
      </c>
      <c r="L4780" s="219">
        <f>InpC!$F$64*100</f>
        <v>0</v>
      </c>
      <c r="M4780" s="194">
        <f t="shared" si="372"/>
        <v>5.9200436755487633</v>
      </c>
      <c r="N4780" s="194">
        <f t="shared" si="373"/>
        <v>5.9200436755487633</v>
      </c>
    </row>
    <row r="4781" spans="5:14" x14ac:dyDescent="0.25">
      <c r="E4781" s="220">
        <f t="shared" si="374"/>
        <v>49058</v>
      </c>
      <c r="F4781" s="219">
        <f xml:space="preserve"> InpC!$F$28</f>
        <v>4</v>
      </c>
      <c r="G4781" s="217">
        <f t="shared" si="370"/>
        <v>2035</v>
      </c>
      <c r="H4781" s="216">
        <v>5.7729169168464489</v>
      </c>
      <c r="I4781" s="216">
        <v>6.3671704342510793</v>
      </c>
      <c r="J4781" s="194">
        <f t="shared" si="371"/>
        <v>6.0700436755487637</v>
      </c>
      <c r="K4781" s="219">
        <f>InpC!$F$55*100</f>
        <v>0.15</v>
      </c>
      <c r="L4781" s="219">
        <f>InpC!$F$64*100</f>
        <v>0</v>
      </c>
      <c r="M4781" s="194">
        <f t="shared" si="372"/>
        <v>5.9200436755487633</v>
      </c>
      <c r="N4781" s="194">
        <f t="shared" si="373"/>
        <v>5.9200436755487633</v>
      </c>
    </row>
    <row r="4782" spans="5:14" x14ac:dyDescent="0.25">
      <c r="E4782" s="220">
        <f t="shared" si="374"/>
        <v>49059</v>
      </c>
      <c r="F4782" s="219">
        <f xml:space="preserve"> InpC!$F$28</f>
        <v>4</v>
      </c>
      <c r="G4782" s="217">
        <f t="shared" si="370"/>
        <v>2035</v>
      </c>
      <c r="H4782" s="216">
        <v>5.7729169168464489</v>
      </c>
      <c r="I4782" s="216">
        <v>6.3671704342510793</v>
      </c>
      <c r="J4782" s="194">
        <f t="shared" si="371"/>
        <v>6.0700436755487637</v>
      </c>
      <c r="K4782" s="219">
        <f>InpC!$F$55*100</f>
        <v>0.15</v>
      </c>
      <c r="L4782" s="219">
        <f>InpC!$F$64*100</f>
        <v>0</v>
      </c>
      <c r="M4782" s="194">
        <f t="shared" si="372"/>
        <v>5.9200436755487633</v>
      </c>
      <c r="N4782" s="194">
        <f t="shared" si="373"/>
        <v>5.9200436755487633</v>
      </c>
    </row>
    <row r="4783" spans="5:14" x14ac:dyDescent="0.25">
      <c r="E4783" s="220">
        <f t="shared" si="374"/>
        <v>49060</v>
      </c>
      <c r="F4783" s="219">
        <f xml:space="preserve"> InpC!$F$28</f>
        <v>4</v>
      </c>
      <c r="G4783" s="217">
        <f t="shared" si="370"/>
        <v>2035</v>
      </c>
      <c r="H4783" s="216">
        <v>5.7729169168464489</v>
      </c>
      <c r="I4783" s="216">
        <v>6.3671704342510793</v>
      </c>
      <c r="J4783" s="194">
        <f t="shared" si="371"/>
        <v>6.0700436755487637</v>
      </c>
      <c r="K4783" s="219">
        <f>InpC!$F$55*100</f>
        <v>0.15</v>
      </c>
      <c r="L4783" s="219">
        <f>InpC!$F$64*100</f>
        <v>0</v>
      </c>
      <c r="M4783" s="194">
        <f t="shared" si="372"/>
        <v>5.9200436755487633</v>
      </c>
      <c r="N4783" s="194">
        <f t="shared" si="373"/>
        <v>5.9200436755487633</v>
      </c>
    </row>
    <row r="4784" spans="5:14" x14ac:dyDescent="0.25">
      <c r="E4784" s="220">
        <f t="shared" si="374"/>
        <v>49061</v>
      </c>
      <c r="F4784" s="219">
        <f xml:space="preserve"> InpC!$F$28</f>
        <v>4</v>
      </c>
      <c r="G4784" s="217">
        <f t="shared" si="370"/>
        <v>2035</v>
      </c>
      <c r="H4784" s="216">
        <v>5.7729169168464489</v>
      </c>
      <c r="I4784" s="216">
        <v>6.3671704342510793</v>
      </c>
      <c r="J4784" s="194">
        <f t="shared" si="371"/>
        <v>6.0700436755487637</v>
      </c>
      <c r="K4784" s="219">
        <f>InpC!$F$55*100</f>
        <v>0.15</v>
      </c>
      <c r="L4784" s="219">
        <f>InpC!$F$64*100</f>
        <v>0</v>
      </c>
      <c r="M4784" s="194">
        <f t="shared" si="372"/>
        <v>5.9200436755487633</v>
      </c>
      <c r="N4784" s="194">
        <f t="shared" si="373"/>
        <v>5.9200436755487633</v>
      </c>
    </row>
    <row r="4785" spans="5:14" x14ac:dyDescent="0.25">
      <c r="E4785" s="220">
        <f t="shared" si="374"/>
        <v>49062</v>
      </c>
      <c r="F4785" s="219">
        <f xml:space="preserve"> InpC!$F$28</f>
        <v>4</v>
      </c>
      <c r="G4785" s="217">
        <f t="shared" si="370"/>
        <v>2035</v>
      </c>
      <c r="H4785" s="216">
        <v>5.7729169168464489</v>
      </c>
      <c r="I4785" s="216">
        <v>6.3671704342510793</v>
      </c>
      <c r="J4785" s="194">
        <f t="shared" si="371"/>
        <v>6.0700436755487637</v>
      </c>
      <c r="K4785" s="219">
        <f>InpC!$F$55*100</f>
        <v>0.15</v>
      </c>
      <c r="L4785" s="219">
        <f>InpC!$F$64*100</f>
        <v>0</v>
      </c>
      <c r="M4785" s="194">
        <f t="shared" si="372"/>
        <v>5.9200436755487633</v>
      </c>
      <c r="N4785" s="194">
        <f t="shared" si="373"/>
        <v>5.9200436755487633</v>
      </c>
    </row>
    <row r="4786" spans="5:14" x14ac:dyDescent="0.25">
      <c r="E4786" s="220">
        <f t="shared" si="374"/>
        <v>49065</v>
      </c>
      <c r="F4786" s="219">
        <f xml:space="preserve"> InpC!$F$28</f>
        <v>4</v>
      </c>
      <c r="G4786" s="217">
        <f t="shared" si="370"/>
        <v>2035</v>
      </c>
      <c r="H4786" s="216">
        <v>5.7729169168464489</v>
      </c>
      <c r="I4786" s="216">
        <v>6.3671704342510793</v>
      </c>
      <c r="J4786" s="194">
        <f t="shared" si="371"/>
        <v>6.0700436755487637</v>
      </c>
      <c r="K4786" s="219">
        <f>InpC!$F$55*100</f>
        <v>0.15</v>
      </c>
      <c r="L4786" s="219">
        <f>InpC!$F$64*100</f>
        <v>0</v>
      </c>
      <c r="M4786" s="194">
        <f t="shared" si="372"/>
        <v>5.9200436755487633</v>
      </c>
      <c r="N4786" s="194">
        <f t="shared" si="373"/>
        <v>5.9200436755487633</v>
      </c>
    </row>
    <row r="4787" spans="5:14" x14ac:dyDescent="0.25">
      <c r="E4787" s="220">
        <f t="shared" si="374"/>
        <v>49066</v>
      </c>
      <c r="F4787" s="219">
        <f xml:space="preserve"> InpC!$F$28</f>
        <v>4</v>
      </c>
      <c r="G4787" s="217">
        <f t="shared" si="370"/>
        <v>2035</v>
      </c>
      <c r="H4787" s="216">
        <v>5.7729169168464489</v>
      </c>
      <c r="I4787" s="216">
        <v>6.3671704342510793</v>
      </c>
      <c r="J4787" s="194">
        <f t="shared" si="371"/>
        <v>6.0700436755487637</v>
      </c>
      <c r="K4787" s="219">
        <f>InpC!$F$55*100</f>
        <v>0.15</v>
      </c>
      <c r="L4787" s="219">
        <f>InpC!$F$64*100</f>
        <v>0</v>
      </c>
      <c r="M4787" s="194">
        <f t="shared" si="372"/>
        <v>5.9200436755487633</v>
      </c>
      <c r="N4787" s="194">
        <f t="shared" si="373"/>
        <v>5.9200436755487633</v>
      </c>
    </row>
    <row r="4788" spans="5:14" x14ac:dyDescent="0.25">
      <c r="E4788" s="220">
        <f t="shared" si="374"/>
        <v>49067</v>
      </c>
      <c r="F4788" s="219">
        <f xml:space="preserve"> InpC!$F$28</f>
        <v>4</v>
      </c>
      <c r="G4788" s="217">
        <f t="shared" si="370"/>
        <v>2035</v>
      </c>
      <c r="H4788" s="216">
        <v>5.7729169168464489</v>
      </c>
      <c r="I4788" s="216">
        <v>6.3671704342510793</v>
      </c>
      <c r="J4788" s="194">
        <f t="shared" si="371"/>
        <v>6.0700436755487637</v>
      </c>
      <c r="K4788" s="219">
        <f>InpC!$F$55*100</f>
        <v>0.15</v>
      </c>
      <c r="L4788" s="219">
        <f>InpC!$F$64*100</f>
        <v>0</v>
      </c>
      <c r="M4788" s="194">
        <f t="shared" si="372"/>
        <v>5.9200436755487633</v>
      </c>
      <c r="N4788" s="194">
        <f t="shared" si="373"/>
        <v>5.9200436755487633</v>
      </c>
    </row>
    <row r="4789" spans="5:14" x14ac:dyDescent="0.25">
      <c r="E4789" s="220">
        <f t="shared" si="374"/>
        <v>49068</v>
      </c>
      <c r="F4789" s="219">
        <f xml:space="preserve"> InpC!$F$28</f>
        <v>4</v>
      </c>
      <c r="G4789" s="217">
        <f t="shared" si="370"/>
        <v>2035</v>
      </c>
      <c r="H4789" s="216">
        <v>5.7729169168464489</v>
      </c>
      <c r="I4789" s="216">
        <v>6.3671704342510793</v>
      </c>
      <c r="J4789" s="194">
        <f t="shared" si="371"/>
        <v>6.0700436755487637</v>
      </c>
      <c r="K4789" s="219">
        <f>InpC!$F$55*100</f>
        <v>0.15</v>
      </c>
      <c r="L4789" s="219">
        <f>InpC!$F$64*100</f>
        <v>0</v>
      </c>
      <c r="M4789" s="194">
        <f t="shared" si="372"/>
        <v>5.9200436755487633</v>
      </c>
      <c r="N4789" s="194">
        <f t="shared" si="373"/>
        <v>5.9200436755487633</v>
      </c>
    </row>
    <row r="4790" spans="5:14" x14ac:dyDescent="0.25">
      <c r="E4790" s="220">
        <f t="shared" si="374"/>
        <v>49069</v>
      </c>
      <c r="F4790" s="219">
        <f xml:space="preserve"> InpC!$F$28</f>
        <v>4</v>
      </c>
      <c r="G4790" s="217">
        <f t="shared" si="370"/>
        <v>2035</v>
      </c>
      <c r="H4790" s="216">
        <v>5.7729169168464489</v>
      </c>
      <c r="I4790" s="216">
        <v>6.3671704342510793</v>
      </c>
      <c r="J4790" s="194">
        <f t="shared" si="371"/>
        <v>6.0700436755487637</v>
      </c>
      <c r="K4790" s="219">
        <f>InpC!$F$55*100</f>
        <v>0.15</v>
      </c>
      <c r="L4790" s="219">
        <f>InpC!$F$64*100</f>
        <v>0</v>
      </c>
      <c r="M4790" s="194">
        <f t="shared" si="372"/>
        <v>5.9200436755487633</v>
      </c>
      <c r="N4790" s="194">
        <f t="shared" si="373"/>
        <v>5.9200436755487633</v>
      </c>
    </row>
    <row r="4791" spans="5:14" x14ac:dyDescent="0.25">
      <c r="E4791" s="220">
        <f t="shared" si="374"/>
        <v>49072</v>
      </c>
      <c r="F4791" s="219">
        <f xml:space="preserve"> InpC!$F$28</f>
        <v>4</v>
      </c>
      <c r="G4791" s="217">
        <f t="shared" si="370"/>
        <v>2035</v>
      </c>
      <c r="H4791" s="216">
        <v>5.7729169168464489</v>
      </c>
      <c r="I4791" s="216">
        <v>6.3671704342510793</v>
      </c>
      <c r="J4791" s="194">
        <f t="shared" si="371"/>
        <v>6.0700436755487637</v>
      </c>
      <c r="K4791" s="219">
        <f>InpC!$F$55*100</f>
        <v>0.15</v>
      </c>
      <c r="L4791" s="219">
        <f>InpC!$F$64*100</f>
        <v>0</v>
      </c>
      <c r="M4791" s="194">
        <f t="shared" si="372"/>
        <v>5.9200436755487633</v>
      </c>
      <c r="N4791" s="194">
        <f t="shared" si="373"/>
        <v>5.9200436755487633</v>
      </c>
    </row>
    <row r="4792" spans="5:14" x14ac:dyDescent="0.25">
      <c r="E4792" s="220">
        <f t="shared" si="374"/>
        <v>49073</v>
      </c>
      <c r="F4792" s="219">
        <f xml:space="preserve"> InpC!$F$28</f>
        <v>4</v>
      </c>
      <c r="G4792" s="217">
        <f t="shared" si="370"/>
        <v>2035</v>
      </c>
      <c r="H4792" s="216">
        <v>5.7729169168464489</v>
      </c>
      <c r="I4792" s="216">
        <v>6.3671704342510793</v>
      </c>
      <c r="J4792" s="194">
        <f t="shared" si="371"/>
        <v>6.0700436755487637</v>
      </c>
      <c r="K4792" s="219">
        <f>InpC!$F$55*100</f>
        <v>0.15</v>
      </c>
      <c r="L4792" s="219">
        <f>InpC!$F$64*100</f>
        <v>0</v>
      </c>
      <c r="M4792" s="194">
        <f t="shared" si="372"/>
        <v>5.9200436755487633</v>
      </c>
      <c r="N4792" s="194">
        <f t="shared" si="373"/>
        <v>5.9200436755487633</v>
      </c>
    </row>
    <row r="4793" spans="5:14" x14ac:dyDescent="0.25">
      <c r="E4793" s="220">
        <f t="shared" si="374"/>
        <v>49074</v>
      </c>
      <c r="F4793" s="219">
        <f xml:space="preserve"> InpC!$F$28</f>
        <v>4</v>
      </c>
      <c r="G4793" s="217">
        <f t="shared" si="370"/>
        <v>2035</v>
      </c>
      <c r="H4793" s="216">
        <v>5.7729169168464489</v>
      </c>
      <c r="I4793" s="216">
        <v>6.3671704342510793</v>
      </c>
      <c r="J4793" s="194">
        <f t="shared" si="371"/>
        <v>6.0700436755487637</v>
      </c>
      <c r="K4793" s="219">
        <f>InpC!$F$55*100</f>
        <v>0.15</v>
      </c>
      <c r="L4793" s="219">
        <f>InpC!$F$64*100</f>
        <v>0</v>
      </c>
      <c r="M4793" s="194">
        <f t="shared" si="372"/>
        <v>5.9200436755487633</v>
      </c>
      <c r="N4793" s="194">
        <f t="shared" si="373"/>
        <v>5.9200436755487633</v>
      </c>
    </row>
    <row r="4794" spans="5:14" x14ac:dyDescent="0.25">
      <c r="E4794" s="220">
        <f t="shared" si="374"/>
        <v>49075</v>
      </c>
      <c r="F4794" s="219">
        <f xml:space="preserve"> InpC!$F$28</f>
        <v>4</v>
      </c>
      <c r="G4794" s="217">
        <f t="shared" si="370"/>
        <v>2035</v>
      </c>
      <c r="H4794" s="216">
        <v>5.7729169168464489</v>
      </c>
      <c r="I4794" s="216">
        <v>6.3671704342510793</v>
      </c>
      <c r="J4794" s="194">
        <f t="shared" si="371"/>
        <v>6.0700436755487637</v>
      </c>
      <c r="K4794" s="219">
        <f>InpC!$F$55*100</f>
        <v>0.15</v>
      </c>
      <c r="L4794" s="219">
        <f>InpC!$F$64*100</f>
        <v>0</v>
      </c>
      <c r="M4794" s="194">
        <f t="shared" si="372"/>
        <v>5.9200436755487633</v>
      </c>
      <c r="N4794" s="194">
        <f t="shared" si="373"/>
        <v>5.9200436755487633</v>
      </c>
    </row>
    <row r="4795" spans="5:14" x14ac:dyDescent="0.25">
      <c r="E4795" s="220">
        <f t="shared" si="374"/>
        <v>49076</v>
      </c>
      <c r="F4795" s="219">
        <f xml:space="preserve"> InpC!$F$28</f>
        <v>4</v>
      </c>
      <c r="G4795" s="217">
        <f t="shared" si="370"/>
        <v>2035</v>
      </c>
      <c r="H4795" s="216">
        <v>5.7729169168464489</v>
      </c>
      <c r="I4795" s="216">
        <v>6.3671704342510793</v>
      </c>
      <c r="J4795" s="194">
        <f t="shared" si="371"/>
        <v>6.0700436755487637</v>
      </c>
      <c r="K4795" s="219">
        <f>InpC!$F$55*100</f>
        <v>0.15</v>
      </c>
      <c r="L4795" s="219">
        <f>InpC!$F$64*100</f>
        <v>0</v>
      </c>
      <c r="M4795" s="194">
        <f t="shared" si="372"/>
        <v>5.9200436755487633</v>
      </c>
      <c r="N4795" s="194">
        <f t="shared" si="373"/>
        <v>5.9200436755487633</v>
      </c>
    </row>
    <row r="4796" spans="5:14" x14ac:dyDescent="0.25">
      <c r="E4796" s="220">
        <f t="shared" si="374"/>
        <v>49079</v>
      </c>
      <c r="F4796" s="219">
        <f xml:space="preserve"> InpC!$F$28</f>
        <v>4</v>
      </c>
      <c r="G4796" s="217">
        <f t="shared" si="370"/>
        <v>2035</v>
      </c>
      <c r="H4796" s="216">
        <v>5.7729169168464489</v>
      </c>
      <c r="I4796" s="216">
        <v>6.3671704342510793</v>
      </c>
      <c r="J4796" s="194">
        <f t="shared" si="371"/>
        <v>6.0700436755487637</v>
      </c>
      <c r="K4796" s="219">
        <f>InpC!$F$55*100</f>
        <v>0.15</v>
      </c>
      <c r="L4796" s="219">
        <f>InpC!$F$64*100</f>
        <v>0</v>
      </c>
      <c r="M4796" s="194">
        <f t="shared" si="372"/>
        <v>5.9200436755487633</v>
      </c>
      <c r="N4796" s="194">
        <f t="shared" si="373"/>
        <v>5.9200436755487633</v>
      </c>
    </row>
    <row r="4797" spans="5:14" x14ac:dyDescent="0.25">
      <c r="E4797" s="220">
        <f t="shared" si="374"/>
        <v>49080</v>
      </c>
      <c r="F4797" s="219">
        <f xml:space="preserve"> InpC!$F$28</f>
        <v>4</v>
      </c>
      <c r="G4797" s="217">
        <f t="shared" si="370"/>
        <v>2035</v>
      </c>
      <c r="H4797" s="216">
        <v>5.7729169168464489</v>
      </c>
      <c r="I4797" s="216">
        <v>6.3671704342510793</v>
      </c>
      <c r="J4797" s="194">
        <f t="shared" si="371"/>
        <v>6.0700436755487637</v>
      </c>
      <c r="K4797" s="219">
        <f>InpC!$F$55*100</f>
        <v>0.15</v>
      </c>
      <c r="L4797" s="219">
        <f>InpC!$F$64*100</f>
        <v>0</v>
      </c>
      <c r="M4797" s="194">
        <f t="shared" si="372"/>
        <v>5.9200436755487633</v>
      </c>
      <c r="N4797" s="194">
        <f t="shared" si="373"/>
        <v>5.9200436755487633</v>
      </c>
    </row>
    <row r="4798" spans="5:14" x14ac:dyDescent="0.25">
      <c r="E4798" s="220">
        <f t="shared" si="374"/>
        <v>49081</v>
      </c>
      <c r="F4798" s="219">
        <f xml:space="preserve"> InpC!$F$28</f>
        <v>4</v>
      </c>
      <c r="G4798" s="217">
        <f t="shared" si="370"/>
        <v>2035</v>
      </c>
      <c r="H4798" s="216">
        <v>5.7729169168464489</v>
      </c>
      <c r="I4798" s="216">
        <v>6.3671704342510793</v>
      </c>
      <c r="J4798" s="194">
        <f t="shared" si="371"/>
        <v>6.0700436755487637</v>
      </c>
      <c r="K4798" s="219">
        <f>InpC!$F$55*100</f>
        <v>0.15</v>
      </c>
      <c r="L4798" s="219">
        <f>InpC!$F$64*100</f>
        <v>0</v>
      </c>
      <c r="M4798" s="194">
        <f t="shared" si="372"/>
        <v>5.9200436755487633</v>
      </c>
      <c r="N4798" s="194">
        <f t="shared" si="373"/>
        <v>5.9200436755487633</v>
      </c>
    </row>
    <row r="4799" spans="5:14" x14ac:dyDescent="0.25">
      <c r="E4799" s="220">
        <f t="shared" si="374"/>
        <v>49082</v>
      </c>
      <c r="F4799" s="219">
        <f xml:space="preserve"> InpC!$F$28</f>
        <v>4</v>
      </c>
      <c r="G4799" s="217">
        <f t="shared" si="370"/>
        <v>2035</v>
      </c>
      <c r="H4799" s="216">
        <v>5.7729169168464489</v>
      </c>
      <c r="I4799" s="216">
        <v>6.3671704342510793</v>
      </c>
      <c r="J4799" s="194">
        <f t="shared" si="371"/>
        <v>6.0700436755487637</v>
      </c>
      <c r="K4799" s="219">
        <f>InpC!$F$55*100</f>
        <v>0.15</v>
      </c>
      <c r="L4799" s="219">
        <f>InpC!$F$64*100</f>
        <v>0</v>
      </c>
      <c r="M4799" s="194">
        <f t="shared" si="372"/>
        <v>5.9200436755487633</v>
      </c>
      <c r="N4799" s="194">
        <f t="shared" si="373"/>
        <v>5.9200436755487633</v>
      </c>
    </row>
    <row r="4800" spans="5:14" x14ac:dyDescent="0.25">
      <c r="E4800" s="220">
        <f t="shared" si="374"/>
        <v>49083</v>
      </c>
      <c r="F4800" s="219">
        <f xml:space="preserve"> InpC!$F$28</f>
        <v>4</v>
      </c>
      <c r="G4800" s="217">
        <f t="shared" si="370"/>
        <v>2035</v>
      </c>
      <c r="H4800" s="216">
        <v>5.7729169168464489</v>
      </c>
      <c r="I4800" s="216">
        <v>6.3671704342510793</v>
      </c>
      <c r="J4800" s="194">
        <f t="shared" si="371"/>
        <v>6.0700436755487637</v>
      </c>
      <c r="K4800" s="219">
        <f>InpC!$F$55*100</f>
        <v>0.15</v>
      </c>
      <c r="L4800" s="219">
        <f>InpC!$F$64*100</f>
        <v>0</v>
      </c>
      <c r="M4800" s="194">
        <f t="shared" si="372"/>
        <v>5.9200436755487633</v>
      </c>
      <c r="N4800" s="194">
        <f t="shared" si="373"/>
        <v>5.9200436755487633</v>
      </c>
    </row>
    <row r="4801" spans="5:14" x14ac:dyDescent="0.25">
      <c r="E4801" s="220">
        <f t="shared" si="374"/>
        <v>49086</v>
      </c>
      <c r="F4801" s="219">
        <f xml:space="preserve"> InpC!$F$28</f>
        <v>4</v>
      </c>
      <c r="G4801" s="217">
        <f t="shared" si="370"/>
        <v>2035</v>
      </c>
      <c r="H4801" s="216">
        <v>5.7729169168464489</v>
      </c>
      <c r="I4801" s="216">
        <v>6.3671704342510793</v>
      </c>
      <c r="J4801" s="194">
        <f t="shared" si="371"/>
        <v>6.0700436755487637</v>
      </c>
      <c r="K4801" s="219">
        <f>InpC!$F$55*100</f>
        <v>0.15</v>
      </c>
      <c r="L4801" s="219">
        <f>InpC!$F$64*100</f>
        <v>0</v>
      </c>
      <c r="M4801" s="194">
        <f t="shared" si="372"/>
        <v>5.9200436755487633</v>
      </c>
      <c r="N4801" s="194">
        <f t="shared" si="373"/>
        <v>5.9200436755487633</v>
      </c>
    </row>
    <row r="4802" spans="5:14" x14ac:dyDescent="0.25">
      <c r="E4802" s="220">
        <f t="shared" si="374"/>
        <v>49087</v>
      </c>
      <c r="F4802" s="219">
        <f xml:space="preserve"> InpC!$F$28</f>
        <v>4</v>
      </c>
      <c r="G4802" s="217">
        <f t="shared" si="370"/>
        <v>2035</v>
      </c>
      <c r="H4802" s="216">
        <v>5.7729169168464489</v>
      </c>
      <c r="I4802" s="216">
        <v>6.3671704342510793</v>
      </c>
      <c r="J4802" s="194">
        <f t="shared" si="371"/>
        <v>6.0700436755487637</v>
      </c>
      <c r="K4802" s="219">
        <f>InpC!$F$55*100</f>
        <v>0.15</v>
      </c>
      <c r="L4802" s="219">
        <f>InpC!$F$64*100</f>
        <v>0</v>
      </c>
      <c r="M4802" s="194">
        <f t="shared" si="372"/>
        <v>5.9200436755487633</v>
      </c>
      <c r="N4802" s="194">
        <f t="shared" si="373"/>
        <v>5.9200436755487633</v>
      </c>
    </row>
    <row r="4803" spans="5:14" x14ac:dyDescent="0.25">
      <c r="E4803" s="220">
        <f t="shared" si="374"/>
        <v>49088</v>
      </c>
      <c r="F4803" s="219">
        <f xml:space="preserve"> InpC!$F$28</f>
        <v>4</v>
      </c>
      <c r="G4803" s="217">
        <f t="shared" si="370"/>
        <v>2035</v>
      </c>
      <c r="H4803" s="216">
        <v>5.7729169168464489</v>
      </c>
      <c r="I4803" s="216">
        <v>6.3671704342510793</v>
      </c>
      <c r="J4803" s="194">
        <f t="shared" si="371"/>
        <v>6.0700436755487637</v>
      </c>
      <c r="K4803" s="219">
        <f>InpC!$F$55*100</f>
        <v>0.15</v>
      </c>
      <c r="L4803" s="219">
        <f>InpC!$F$64*100</f>
        <v>0</v>
      </c>
      <c r="M4803" s="194">
        <f t="shared" si="372"/>
        <v>5.9200436755487633</v>
      </c>
      <c r="N4803" s="194">
        <f t="shared" si="373"/>
        <v>5.9200436755487633</v>
      </c>
    </row>
    <row r="4804" spans="5:14" x14ac:dyDescent="0.25">
      <c r="E4804" s="220">
        <f t="shared" si="374"/>
        <v>49089</v>
      </c>
      <c r="F4804" s="219">
        <f xml:space="preserve"> InpC!$F$28</f>
        <v>4</v>
      </c>
      <c r="G4804" s="217">
        <f t="shared" si="370"/>
        <v>2035</v>
      </c>
      <c r="H4804" s="216">
        <v>5.7729169168464489</v>
      </c>
      <c r="I4804" s="216">
        <v>6.3671704342510793</v>
      </c>
      <c r="J4804" s="194">
        <f t="shared" si="371"/>
        <v>6.0700436755487637</v>
      </c>
      <c r="K4804" s="219">
        <f>InpC!$F$55*100</f>
        <v>0.15</v>
      </c>
      <c r="L4804" s="219">
        <f>InpC!$F$64*100</f>
        <v>0</v>
      </c>
      <c r="M4804" s="194">
        <f t="shared" si="372"/>
        <v>5.9200436755487633</v>
      </c>
      <c r="N4804" s="194">
        <f t="shared" si="373"/>
        <v>5.9200436755487633</v>
      </c>
    </row>
    <row r="4805" spans="5:14" x14ac:dyDescent="0.25">
      <c r="E4805" s="220">
        <f t="shared" si="374"/>
        <v>49090</v>
      </c>
      <c r="F4805" s="219">
        <f xml:space="preserve"> InpC!$F$28</f>
        <v>4</v>
      </c>
      <c r="G4805" s="217">
        <f t="shared" si="370"/>
        <v>2035</v>
      </c>
      <c r="H4805" s="216">
        <v>5.7729169168464489</v>
      </c>
      <c r="I4805" s="216">
        <v>6.3671704342510793</v>
      </c>
      <c r="J4805" s="194">
        <f t="shared" si="371"/>
        <v>6.0700436755487637</v>
      </c>
      <c r="K4805" s="219">
        <f>InpC!$F$55*100</f>
        <v>0.15</v>
      </c>
      <c r="L4805" s="219">
        <f>InpC!$F$64*100</f>
        <v>0</v>
      </c>
      <c r="M4805" s="194">
        <f t="shared" si="372"/>
        <v>5.9200436755487633</v>
      </c>
      <c r="N4805" s="194">
        <f t="shared" si="373"/>
        <v>5.9200436755487633</v>
      </c>
    </row>
    <row r="4806" spans="5:14" x14ac:dyDescent="0.25">
      <c r="E4806" s="220">
        <f t="shared" si="374"/>
        <v>49093</v>
      </c>
      <c r="F4806" s="219">
        <f xml:space="preserve"> InpC!$F$28</f>
        <v>4</v>
      </c>
      <c r="G4806" s="217">
        <f t="shared" si="370"/>
        <v>2035</v>
      </c>
      <c r="H4806" s="216">
        <v>5.7729169168464489</v>
      </c>
      <c r="I4806" s="216">
        <v>6.3671704342510793</v>
      </c>
      <c r="J4806" s="194">
        <f t="shared" si="371"/>
        <v>6.0700436755487637</v>
      </c>
      <c r="K4806" s="219">
        <f>InpC!$F$55*100</f>
        <v>0.15</v>
      </c>
      <c r="L4806" s="219">
        <f>InpC!$F$64*100</f>
        <v>0</v>
      </c>
      <c r="M4806" s="194">
        <f t="shared" si="372"/>
        <v>5.9200436755487633</v>
      </c>
      <c r="N4806" s="194">
        <f t="shared" si="373"/>
        <v>5.9200436755487633</v>
      </c>
    </row>
    <row r="4807" spans="5:14" x14ac:dyDescent="0.25">
      <c r="E4807" s="220">
        <f t="shared" si="374"/>
        <v>49094</v>
      </c>
      <c r="F4807" s="219">
        <f xml:space="preserve"> InpC!$F$28</f>
        <v>4</v>
      </c>
      <c r="G4807" s="217">
        <f t="shared" ref="G4807:G4870" si="375">YEAR(E4807) + IF(MONTH(E4807) &gt;= F4807, 1, 0)</f>
        <v>2035</v>
      </c>
      <c r="H4807" s="216">
        <v>5.7729169168464489</v>
      </c>
      <c r="I4807" s="216">
        <v>6.3671704342510793</v>
      </c>
      <c r="J4807" s="194">
        <f t="shared" ref="J4807:J4870" si="376">IFERROR(AVERAGE(H4807:I4807),"")</f>
        <v>6.0700436755487637</v>
      </c>
      <c r="K4807" s="219">
        <f>InpC!$F$55*100</f>
        <v>0.15</v>
      </c>
      <c r="L4807" s="219">
        <f>InpC!$F$64*100</f>
        <v>0</v>
      </c>
      <c r="M4807" s="194">
        <f t="shared" ref="M4807:M4870" si="377" xml:space="preserve"> IFERROR(J4807 - K4807,"")</f>
        <v>5.9200436755487633</v>
      </c>
      <c r="N4807" s="194">
        <f t="shared" ref="N4807:N4870" si="378">IFERROR(J4807-K4807+L4807,"")</f>
        <v>5.9200436755487633</v>
      </c>
    </row>
    <row r="4808" spans="5:14" x14ac:dyDescent="0.25">
      <c r="E4808" s="220">
        <f t="shared" ref="E4808:E4871" si="379">WORKDAY(E4807,1,)</f>
        <v>49095</v>
      </c>
      <c r="F4808" s="219">
        <f xml:space="preserve"> InpC!$F$28</f>
        <v>4</v>
      </c>
      <c r="G4808" s="217">
        <f t="shared" si="375"/>
        <v>2035</v>
      </c>
      <c r="H4808" s="216">
        <v>5.7729169168464489</v>
      </c>
      <c r="I4808" s="216">
        <v>6.3671704342510793</v>
      </c>
      <c r="J4808" s="194">
        <f t="shared" si="376"/>
        <v>6.0700436755487637</v>
      </c>
      <c r="K4808" s="219">
        <f>InpC!$F$55*100</f>
        <v>0.15</v>
      </c>
      <c r="L4808" s="219">
        <f>InpC!$F$64*100</f>
        <v>0</v>
      </c>
      <c r="M4808" s="194">
        <f t="shared" si="377"/>
        <v>5.9200436755487633</v>
      </c>
      <c r="N4808" s="194">
        <f t="shared" si="378"/>
        <v>5.9200436755487633</v>
      </c>
    </row>
    <row r="4809" spans="5:14" x14ac:dyDescent="0.25">
      <c r="E4809" s="220">
        <f t="shared" si="379"/>
        <v>49096</v>
      </c>
      <c r="F4809" s="219">
        <f xml:space="preserve"> InpC!$F$28</f>
        <v>4</v>
      </c>
      <c r="G4809" s="217">
        <f t="shared" si="375"/>
        <v>2035</v>
      </c>
      <c r="H4809" s="216">
        <v>5.7729169168464489</v>
      </c>
      <c r="I4809" s="216">
        <v>6.3671704342510793</v>
      </c>
      <c r="J4809" s="194">
        <f t="shared" si="376"/>
        <v>6.0700436755487637</v>
      </c>
      <c r="K4809" s="219">
        <f>InpC!$F$55*100</f>
        <v>0.15</v>
      </c>
      <c r="L4809" s="219">
        <f>InpC!$F$64*100</f>
        <v>0</v>
      </c>
      <c r="M4809" s="194">
        <f t="shared" si="377"/>
        <v>5.9200436755487633</v>
      </c>
      <c r="N4809" s="194">
        <f t="shared" si="378"/>
        <v>5.9200436755487633</v>
      </c>
    </row>
    <row r="4810" spans="5:14" x14ac:dyDescent="0.25">
      <c r="E4810" s="220">
        <f t="shared" si="379"/>
        <v>49097</v>
      </c>
      <c r="F4810" s="219">
        <f xml:space="preserve"> InpC!$F$28</f>
        <v>4</v>
      </c>
      <c r="G4810" s="217">
        <f t="shared" si="375"/>
        <v>2035</v>
      </c>
      <c r="H4810" s="216">
        <v>5.7729169168464489</v>
      </c>
      <c r="I4810" s="216">
        <v>6.3671704342510793</v>
      </c>
      <c r="J4810" s="194">
        <f t="shared" si="376"/>
        <v>6.0700436755487637</v>
      </c>
      <c r="K4810" s="219">
        <f>InpC!$F$55*100</f>
        <v>0.15</v>
      </c>
      <c r="L4810" s="219">
        <f>InpC!$F$64*100</f>
        <v>0</v>
      </c>
      <c r="M4810" s="194">
        <f t="shared" si="377"/>
        <v>5.9200436755487633</v>
      </c>
      <c r="N4810" s="194">
        <f t="shared" si="378"/>
        <v>5.9200436755487633</v>
      </c>
    </row>
    <row r="4811" spans="5:14" x14ac:dyDescent="0.25">
      <c r="E4811" s="220">
        <f t="shared" si="379"/>
        <v>49100</v>
      </c>
      <c r="F4811" s="219">
        <f xml:space="preserve"> InpC!$F$28</f>
        <v>4</v>
      </c>
      <c r="G4811" s="217">
        <f t="shared" si="375"/>
        <v>2035</v>
      </c>
      <c r="H4811" s="216">
        <v>5.7729169168464489</v>
      </c>
      <c r="I4811" s="216">
        <v>6.3671704342510793</v>
      </c>
      <c r="J4811" s="194">
        <f t="shared" si="376"/>
        <v>6.0700436755487637</v>
      </c>
      <c r="K4811" s="219">
        <f>InpC!$F$55*100</f>
        <v>0.15</v>
      </c>
      <c r="L4811" s="219">
        <f>InpC!$F$64*100</f>
        <v>0</v>
      </c>
      <c r="M4811" s="194">
        <f t="shared" si="377"/>
        <v>5.9200436755487633</v>
      </c>
      <c r="N4811" s="194">
        <f t="shared" si="378"/>
        <v>5.9200436755487633</v>
      </c>
    </row>
    <row r="4812" spans="5:14" x14ac:dyDescent="0.25">
      <c r="E4812" s="220">
        <f t="shared" si="379"/>
        <v>49101</v>
      </c>
      <c r="F4812" s="219">
        <f xml:space="preserve"> InpC!$F$28</f>
        <v>4</v>
      </c>
      <c r="G4812" s="217">
        <f t="shared" si="375"/>
        <v>2035</v>
      </c>
      <c r="H4812" s="216">
        <v>5.7729169168464489</v>
      </c>
      <c r="I4812" s="216">
        <v>6.3671704342510793</v>
      </c>
      <c r="J4812" s="194">
        <f t="shared" si="376"/>
        <v>6.0700436755487637</v>
      </c>
      <c r="K4812" s="219">
        <f>InpC!$F$55*100</f>
        <v>0.15</v>
      </c>
      <c r="L4812" s="219">
        <f>InpC!$F$64*100</f>
        <v>0</v>
      </c>
      <c r="M4812" s="194">
        <f t="shared" si="377"/>
        <v>5.9200436755487633</v>
      </c>
      <c r="N4812" s="194">
        <f t="shared" si="378"/>
        <v>5.9200436755487633</v>
      </c>
    </row>
    <row r="4813" spans="5:14" x14ac:dyDescent="0.25">
      <c r="E4813" s="220">
        <f t="shared" si="379"/>
        <v>49102</v>
      </c>
      <c r="F4813" s="219">
        <f xml:space="preserve"> InpC!$F$28</f>
        <v>4</v>
      </c>
      <c r="G4813" s="217">
        <f t="shared" si="375"/>
        <v>2035</v>
      </c>
      <c r="H4813" s="216">
        <v>5.7729169168464489</v>
      </c>
      <c r="I4813" s="216">
        <v>6.3671704342510793</v>
      </c>
      <c r="J4813" s="194">
        <f t="shared" si="376"/>
        <v>6.0700436755487637</v>
      </c>
      <c r="K4813" s="219">
        <f>InpC!$F$55*100</f>
        <v>0.15</v>
      </c>
      <c r="L4813" s="219">
        <f>InpC!$F$64*100</f>
        <v>0</v>
      </c>
      <c r="M4813" s="194">
        <f t="shared" si="377"/>
        <v>5.9200436755487633</v>
      </c>
      <c r="N4813" s="194">
        <f t="shared" si="378"/>
        <v>5.9200436755487633</v>
      </c>
    </row>
    <row r="4814" spans="5:14" x14ac:dyDescent="0.25">
      <c r="E4814" s="220">
        <f t="shared" si="379"/>
        <v>49103</v>
      </c>
      <c r="F4814" s="219">
        <f xml:space="preserve"> InpC!$F$28</f>
        <v>4</v>
      </c>
      <c r="G4814" s="217">
        <f t="shared" si="375"/>
        <v>2035</v>
      </c>
      <c r="H4814" s="216">
        <v>5.7729169168464489</v>
      </c>
      <c r="I4814" s="216">
        <v>6.3671704342510793</v>
      </c>
      <c r="J4814" s="194">
        <f t="shared" si="376"/>
        <v>6.0700436755487637</v>
      </c>
      <c r="K4814" s="219">
        <f>InpC!$F$55*100</f>
        <v>0.15</v>
      </c>
      <c r="L4814" s="219">
        <f>InpC!$F$64*100</f>
        <v>0</v>
      </c>
      <c r="M4814" s="194">
        <f t="shared" si="377"/>
        <v>5.9200436755487633</v>
      </c>
      <c r="N4814" s="194">
        <f t="shared" si="378"/>
        <v>5.9200436755487633</v>
      </c>
    </row>
    <row r="4815" spans="5:14" x14ac:dyDescent="0.25">
      <c r="E4815" s="220">
        <f t="shared" si="379"/>
        <v>49104</v>
      </c>
      <c r="F4815" s="219">
        <f xml:space="preserve"> InpC!$F$28</f>
        <v>4</v>
      </c>
      <c r="G4815" s="217">
        <f t="shared" si="375"/>
        <v>2035</v>
      </c>
      <c r="H4815" s="216">
        <v>5.7729169168464489</v>
      </c>
      <c r="I4815" s="216">
        <v>6.3671704342510793</v>
      </c>
      <c r="J4815" s="194">
        <f t="shared" si="376"/>
        <v>6.0700436755487637</v>
      </c>
      <c r="K4815" s="219">
        <f>InpC!$F$55*100</f>
        <v>0.15</v>
      </c>
      <c r="L4815" s="219">
        <f>InpC!$F$64*100</f>
        <v>0</v>
      </c>
      <c r="M4815" s="194">
        <f t="shared" si="377"/>
        <v>5.9200436755487633</v>
      </c>
      <c r="N4815" s="194">
        <f t="shared" si="378"/>
        <v>5.9200436755487633</v>
      </c>
    </row>
    <row r="4816" spans="5:14" x14ac:dyDescent="0.25">
      <c r="E4816" s="220">
        <f t="shared" si="379"/>
        <v>49107</v>
      </c>
      <c r="F4816" s="219">
        <f xml:space="preserve"> InpC!$F$28</f>
        <v>4</v>
      </c>
      <c r="G4816" s="217">
        <f t="shared" si="375"/>
        <v>2035</v>
      </c>
      <c r="H4816" s="216">
        <v>5.7729169168464489</v>
      </c>
      <c r="I4816" s="216">
        <v>6.3671704342510793</v>
      </c>
      <c r="J4816" s="194">
        <f t="shared" si="376"/>
        <v>6.0700436755487637</v>
      </c>
      <c r="K4816" s="219">
        <f>InpC!$F$55*100</f>
        <v>0.15</v>
      </c>
      <c r="L4816" s="219">
        <f>InpC!$F$64*100</f>
        <v>0</v>
      </c>
      <c r="M4816" s="194">
        <f t="shared" si="377"/>
        <v>5.9200436755487633</v>
      </c>
      <c r="N4816" s="194">
        <f t="shared" si="378"/>
        <v>5.9200436755487633</v>
      </c>
    </row>
    <row r="4817" spans="5:14" x14ac:dyDescent="0.25">
      <c r="E4817" s="220">
        <f t="shared" si="379"/>
        <v>49108</v>
      </c>
      <c r="F4817" s="219">
        <f xml:space="preserve"> InpC!$F$28</f>
        <v>4</v>
      </c>
      <c r="G4817" s="217">
        <f t="shared" si="375"/>
        <v>2035</v>
      </c>
      <c r="H4817" s="216">
        <v>5.7729169168464489</v>
      </c>
      <c r="I4817" s="216">
        <v>6.3671704342510793</v>
      </c>
      <c r="J4817" s="194">
        <f t="shared" si="376"/>
        <v>6.0700436755487637</v>
      </c>
      <c r="K4817" s="219">
        <f>InpC!$F$55*100</f>
        <v>0.15</v>
      </c>
      <c r="L4817" s="219">
        <f>InpC!$F$64*100</f>
        <v>0</v>
      </c>
      <c r="M4817" s="194">
        <f t="shared" si="377"/>
        <v>5.9200436755487633</v>
      </c>
      <c r="N4817" s="194">
        <f t="shared" si="378"/>
        <v>5.9200436755487633</v>
      </c>
    </row>
    <row r="4818" spans="5:14" x14ac:dyDescent="0.25">
      <c r="E4818" s="220">
        <f t="shared" si="379"/>
        <v>49109</v>
      </c>
      <c r="F4818" s="219">
        <f xml:space="preserve"> InpC!$F$28</f>
        <v>4</v>
      </c>
      <c r="G4818" s="217">
        <f t="shared" si="375"/>
        <v>2035</v>
      </c>
      <c r="H4818" s="216">
        <v>5.7729169168464489</v>
      </c>
      <c r="I4818" s="216">
        <v>6.3671704342510793</v>
      </c>
      <c r="J4818" s="194">
        <f t="shared" si="376"/>
        <v>6.0700436755487637</v>
      </c>
      <c r="K4818" s="219">
        <f>InpC!$F$55*100</f>
        <v>0.15</v>
      </c>
      <c r="L4818" s="219">
        <f>InpC!$F$64*100</f>
        <v>0</v>
      </c>
      <c r="M4818" s="194">
        <f t="shared" si="377"/>
        <v>5.9200436755487633</v>
      </c>
      <c r="N4818" s="194">
        <f t="shared" si="378"/>
        <v>5.9200436755487633</v>
      </c>
    </row>
    <row r="4819" spans="5:14" x14ac:dyDescent="0.25">
      <c r="E4819" s="220">
        <f t="shared" si="379"/>
        <v>49110</v>
      </c>
      <c r="F4819" s="219">
        <f xml:space="preserve"> InpC!$F$28</f>
        <v>4</v>
      </c>
      <c r="G4819" s="217">
        <f t="shared" si="375"/>
        <v>2035</v>
      </c>
      <c r="H4819" s="216">
        <v>5.7729169168464489</v>
      </c>
      <c r="I4819" s="216">
        <v>6.3671704342510793</v>
      </c>
      <c r="J4819" s="194">
        <f t="shared" si="376"/>
        <v>6.0700436755487637</v>
      </c>
      <c r="K4819" s="219">
        <f>InpC!$F$55*100</f>
        <v>0.15</v>
      </c>
      <c r="L4819" s="219">
        <f>InpC!$F$64*100</f>
        <v>0</v>
      </c>
      <c r="M4819" s="194">
        <f t="shared" si="377"/>
        <v>5.9200436755487633</v>
      </c>
      <c r="N4819" s="194">
        <f t="shared" si="378"/>
        <v>5.9200436755487633</v>
      </c>
    </row>
    <row r="4820" spans="5:14" x14ac:dyDescent="0.25">
      <c r="E4820" s="220">
        <f t="shared" si="379"/>
        <v>49111</v>
      </c>
      <c r="F4820" s="219">
        <f xml:space="preserve"> InpC!$F$28</f>
        <v>4</v>
      </c>
      <c r="G4820" s="217">
        <f t="shared" si="375"/>
        <v>2035</v>
      </c>
      <c r="H4820" s="216">
        <v>5.7729169168464489</v>
      </c>
      <c r="I4820" s="216">
        <v>6.3671704342510793</v>
      </c>
      <c r="J4820" s="194">
        <f t="shared" si="376"/>
        <v>6.0700436755487637</v>
      </c>
      <c r="K4820" s="219">
        <f>InpC!$F$55*100</f>
        <v>0.15</v>
      </c>
      <c r="L4820" s="219">
        <f>InpC!$F$64*100</f>
        <v>0</v>
      </c>
      <c r="M4820" s="194">
        <f t="shared" si="377"/>
        <v>5.9200436755487633</v>
      </c>
      <c r="N4820" s="194">
        <f t="shared" si="378"/>
        <v>5.9200436755487633</v>
      </c>
    </row>
    <row r="4821" spans="5:14" x14ac:dyDescent="0.25">
      <c r="E4821" s="220">
        <f t="shared" si="379"/>
        <v>49114</v>
      </c>
      <c r="F4821" s="219">
        <f xml:space="preserve"> InpC!$F$28</f>
        <v>4</v>
      </c>
      <c r="G4821" s="217">
        <f t="shared" si="375"/>
        <v>2035</v>
      </c>
      <c r="H4821" s="216">
        <v>5.7729169168464489</v>
      </c>
      <c r="I4821" s="216">
        <v>6.3671704342510793</v>
      </c>
      <c r="J4821" s="194">
        <f t="shared" si="376"/>
        <v>6.0700436755487637</v>
      </c>
      <c r="K4821" s="219">
        <f>InpC!$F$55*100</f>
        <v>0.15</v>
      </c>
      <c r="L4821" s="219">
        <f>InpC!$F$64*100</f>
        <v>0</v>
      </c>
      <c r="M4821" s="194">
        <f t="shared" si="377"/>
        <v>5.9200436755487633</v>
      </c>
      <c r="N4821" s="194">
        <f t="shared" si="378"/>
        <v>5.9200436755487633</v>
      </c>
    </row>
    <row r="4822" spans="5:14" x14ac:dyDescent="0.25">
      <c r="E4822" s="220">
        <f t="shared" si="379"/>
        <v>49115</v>
      </c>
      <c r="F4822" s="219">
        <f xml:space="preserve"> InpC!$F$28</f>
        <v>4</v>
      </c>
      <c r="G4822" s="217">
        <f t="shared" si="375"/>
        <v>2035</v>
      </c>
      <c r="H4822" s="216">
        <v>5.7729169168464489</v>
      </c>
      <c r="I4822" s="216">
        <v>6.3671704342510793</v>
      </c>
      <c r="J4822" s="194">
        <f t="shared" si="376"/>
        <v>6.0700436755487637</v>
      </c>
      <c r="K4822" s="219">
        <f>InpC!$F$55*100</f>
        <v>0.15</v>
      </c>
      <c r="L4822" s="219">
        <f>InpC!$F$64*100</f>
        <v>0</v>
      </c>
      <c r="M4822" s="194">
        <f t="shared" si="377"/>
        <v>5.9200436755487633</v>
      </c>
      <c r="N4822" s="194">
        <f t="shared" si="378"/>
        <v>5.9200436755487633</v>
      </c>
    </row>
    <row r="4823" spans="5:14" x14ac:dyDescent="0.25">
      <c r="E4823" s="220">
        <f t="shared" si="379"/>
        <v>49116</v>
      </c>
      <c r="F4823" s="219">
        <f xml:space="preserve"> InpC!$F$28</f>
        <v>4</v>
      </c>
      <c r="G4823" s="217">
        <f t="shared" si="375"/>
        <v>2035</v>
      </c>
      <c r="H4823" s="216">
        <v>5.7729169168464489</v>
      </c>
      <c r="I4823" s="216">
        <v>6.3671704342510793</v>
      </c>
      <c r="J4823" s="194">
        <f t="shared" si="376"/>
        <v>6.0700436755487637</v>
      </c>
      <c r="K4823" s="219">
        <f>InpC!$F$55*100</f>
        <v>0.15</v>
      </c>
      <c r="L4823" s="219">
        <f>InpC!$F$64*100</f>
        <v>0</v>
      </c>
      <c r="M4823" s="194">
        <f t="shared" si="377"/>
        <v>5.9200436755487633</v>
      </c>
      <c r="N4823" s="194">
        <f t="shared" si="378"/>
        <v>5.9200436755487633</v>
      </c>
    </row>
    <row r="4824" spans="5:14" x14ac:dyDescent="0.25">
      <c r="E4824" s="220">
        <f t="shared" si="379"/>
        <v>49117</v>
      </c>
      <c r="F4824" s="219">
        <f xml:space="preserve"> InpC!$F$28</f>
        <v>4</v>
      </c>
      <c r="G4824" s="217">
        <f t="shared" si="375"/>
        <v>2035</v>
      </c>
      <c r="H4824" s="216">
        <v>5.7729169168464489</v>
      </c>
      <c r="I4824" s="216">
        <v>6.3671704342510793</v>
      </c>
      <c r="J4824" s="194">
        <f t="shared" si="376"/>
        <v>6.0700436755487637</v>
      </c>
      <c r="K4824" s="219">
        <f>InpC!$F$55*100</f>
        <v>0.15</v>
      </c>
      <c r="L4824" s="219">
        <f>InpC!$F$64*100</f>
        <v>0</v>
      </c>
      <c r="M4824" s="194">
        <f t="shared" si="377"/>
        <v>5.9200436755487633</v>
      </c>
      <c r="N4824" s="194">
        <f t="shared" si="378"/>
        <v>5.9200436755487633</v>
      </c>
    </row>
    <row r="4825" spans="5:14" x14ac:dyDescent="0.25">
      <c r="E4825" s="220">
        <f t="shared" si="379"/>
        <v>49118</v>
      </c>
      <c r="F4825" s="219">
        <f xml:space="preserve"> InpC!$F$28</f>
        <v>4</v>
      </c>
      <c r="G4825" s="217">
        <f t="shared" si="375"/>
        <v>2035</v>
      </c>
      <c r="H4825" s="216">
        <v>5.7729169168464489</v>
      </c>
      <c r="I4825" s="216">
        <v>6.3671704342510793</v>
      </c>
      <c r="J4825" s="194">
        <f t="shared" si="376"/>
        <v>6.0700436755487637</v>
      </c>
      <c r="K4825" s="219">
        <f>InpC!$F$55*100</f>
        <v>0.15</v>
      </c>
      <c r="L4825" s="219">
        <f>InpC!$F$64*100</f>
        <v>0</v>
      </c>
      <c r="M4825" s="194">
        <f t="shared" si="377"/>
        <v>5.9200436755487633</v>
      </c>
      <c r="N4825" s="194">
        <f t="shared" si="378"/>
        <v>5.9200436755487633</v>
      </c>
    </row>
    <row r="4826" spans="5:14" x14ac:dyDescent="0.25">
      <c r="E4826" s="220">
        <f t="shared" si="379"/>
        <v>49121</v>
      </c>
      <c r="F4826" s="219">
        <f xml:space="preserve"> InpC!$F$28</f>
        <v>4</v>
      </c>
      <c r="G4826" s="217">
        <f t="shared" si="375"/>
        <v>2035</v>
      </c>
      <c r="H4826" s="216">
        <v>5.7729169168464489</v>
      </c>
      <c r="I4826" s="216">
        <v>6.3671704342510793</v>
      </c>
      <c r="J4826" s="194">
        <f t="shared" si="376"/>
        <v>6.0700436755487637</v>
      </c>
      <c r="K4826" s="219">
        <f>InpC!$F$55*100</f>
        <v>0.15</v>
      </c>
      <c r="L4826" s="219">
        <f>InpC!$F$64*100</f>
        <v>0</v>
      </c>
      <c r="M4826" s="194">
        <f t="shared" si="377"/>
        <v>5.9200436755487633</v>
      </c>
      <c r="N4826" s="194">
        <f t="shared" si="378"/>
        <v>5.9200436755487633</v>
      </c>
    </row>
    <row r="4827" spans="5:14" x14ac:dyDescent="0.25">
      <c r="E4827" s="220">
        <f t="shared" si="379"/>
        <v>49122</v>
      </c>
      <c r="F4827" s="219">
        <f xml:space="preserve"> InpC!$F$28</f>
        <v>4</v>
      </c>
      <c r="G4827" s="217">
        <f t="shared" si="375"/>
        <v>2035</v>
      </c>
      <c r="H4827" s="216">
        <v>5.7729169168464489</v>
      </c>
      <c r="I4827" s="216">
        <v>6.3671704342510793</v>
      </c>
      <c r="J4827" s="194">
        <f t="shared" si="376"/>
        <v>6.0700436755487637</v>
      </c>
      <c r="K4827" s="219">
        <f>InpC!$F$55*100</f>
        <v>0.15</v>
      </c>
      <c r="L4827" s="219">
        <f>InpC!$F$64*100</f>
        <v>0</v>
      </c>
      <c r="M4827" s="194">
        <f t="shared" si="377"/>
        <v>5.9200436755487633</v>
      </c>
      <c r="N4827" s="194">
        <f t="shared" si="378"/>
        <v>5.9200436755487633</v>
      </c>
    </row>
    <row r="4828" spans="5:14" x14ac:dyDescent="0.25">
      <c r="E4828" s="220">
        <f t="shared" si="379"/>
        <v>49123</v>
      </c>
      <c r="F4828" s="219">
        <f xml:space="preserve"> InpC!$F$28</f>
        <v>4</v>
      </c>
      <c r="G4828" s="217">
        <f t="shared" si="375"/>
        <v>2035</v>
      </c>
      <c r="H4828" s="216">
        <v>5.7729169168464489</v>
      </c>
      <c r="I4828" s="216">
        <v>6.3671704342510793</v>
      </c>
      <c r="J4828" s="194">
        <f t="shared" si="376"/>
        <v>6.0700436755487637</v>
      </c>
      <c r="K4828" s="219">
        <f>InpC!$F$55*100</f>
        <v>0.15</v>
      </c>
      <c r="L4828" s="219">
        <f>InpC!$F$64*100</f>
        <v>0</v>
      </c>
      <c r="M4828" s="194">
        <f t="shared" si="377"/>
        <v>5.9200436755487633</v>
      </c>
      <c r="N4828" s="194">
        <f t="shared" si="378"/>
        <v>5.9200436755487633</v>
      </c>
    </row>
    <row r="4829" spans="5:14" x14ac:dyDescent="0.25">
      <c r="E4829" s="220">
        <f t="shared" si="379"/>
        <v>49124</v>
      </c>
      <c r="F4829" s="219">
        <f xml:space="preserve"> InpC!$F$28</f>
        <v>4</v>
      </c>
      <c r="G4829" s="217">
        <f t="shared" si="375"/>
        <v>2035</v>
      </c>
      <c r="H4829" s="216">
        <v>5.7729169168464489</v>
      </c>
      <c r="I4829" s="216">
        <v>6.3671704342510793</v>
      </c>
      <c r="J4829" s="194">
        <f t="shared" si="376"/>
        <v>6.0700436755487637</v>
      </c>
      <c r="K4829" s="219">
        <f>InpC!$F$55*100</f>
        <v>0.15</v>
      </c>
      <c r="L4829" s="219">
        <f>InpC!$F$64*100</f>
        <v>0</v>
      </c>
      <c r="M4829" s="194">
        <f t="shared" si="377"/>
        <v>5.9200436755487633</v>
      </c>
      <c r="N4829" s="194">
        <f t="shared" si="378"/>
        <v>5.9200436755487633</v>
      </c>
    </row>
    <row r="4830" spans="5:14" x14ac:dyDescent="0.25">
      <c r="E4830" s="220">
        <f t="shared" si="379"/>
        <v>49125</v>
      </c>
      <c r="F4830" s="219">
        <f xml:space="preserve"> InpC!$F$28</f>
        <v>4</v>
      </c>
      <c r="G4830" s="217">
        <f t="shared" si="375"/>
        <v>2035</v>
      </c>
      <c r="H4830" s="216">
        <v>5.7729169168464489</v>
      </c>
      <c r="I4830" s="216">
        <v>6.3671704342510793</v>
      </c>
      <c r="J4830" s="194">
        <f t="shared" si="376"/>
        <v>6.0700436755487637</v>
      </c>
      <c r="K4830" s="219">
        <f>InpC!$F$55*100</f>
        <v>0.15</v>
      </c>
      <c r="L4830" s="219">
        <f>InpC!$F$64*100</f>
        <v>0</v>
      </c>
      <c r="M4830" s="194">
        <f t="shared" si="377"/>
        <v>5.9200436755487633</v>
      </c>
      <c r="N4830" s="194">
        <f t="shared" si="378"/>
        <v>5.9200436755487633</v>
      </c>
    </row>
    <row r="4831" spans="5:14" x14ac:dyDescent="0.25">
      <c r="E4831" s="220">
        <f t="shared" si="379"/>
        <v>49128</v>
      </c>
      <c r="F4831" s="219">
        <f xml:space="preserve"> InpC!$F$28</f>
        <v>4</v>
      </c>
      <c r="G4831" s="217">
        <f t="shared" si="375"/>
        <v>2035</v>
      </c>
      <c r="H4831" s="216">
        <v>5.7729169168464489</v>
      </c>
      <c r="I4831" s="216">
        <v>6.3671704342510793</v>
      </c>
      <c r="J4831" s="194">
        <f t="shared" si="376"/>
        <v>6.0700436755487637</v>
      </c>
      <c r="K4831" s="219">
        <f>InpC!$F$55*100</f>
        <v>0.15</v>
      </c>
      <c r="L4831" s="219">
        <f>InpC!$F$64*100</f>
        <v>0</v>
      </c>
      <c r="M4831" s="194">
        <f t="shared" si="377"/>
        <v>5.9200436755487633</v>
      </c>
      <c r="N4831" s="194">
        <f t="shared" si="378"/>
        <v>5.9200436755487633</v>
      </c>
    </row>
    <row r="4832" spans="5:14" x14ac:dyDescent="0.25">
      <c r="E4832" s="220">
        <f t="shared" si="379"/>
        <v>49129</v>
      </c>
      <c r="F4832" s="219">
        <f xml:space="preserve"> InpC!$F$28</f>
        <v>4</v>
      </c>
      <c r="G4832" s="217">
        <f t="shared" si="375"/>
        <v>2035</v>
      </c>
      <c r="H4832" s="216">
        <v>5.7729169168464489</v>
      </c>
      <c r="I4832" s="216">
        <v>6.3671704342510793</v>
      </c>
      <c r="J4832" s="194">
        <f t="shared" si="376"/>
        <v>6.0700436755487637</v>
      </c>
      <c r="K4832" s="219">
        <f>InpC!$F$55*100</f>
        <v>0.15</v>
      </c>
      <c r="L4832" s="219">
        <f>InpC!$F$64*100</f>
        <v>0</v>
      </c>
      <c r="M4832" s="194">
        <f t="shared" si="377"/>
        <v>5.9200436755487633</v>
      </c>
      <c r="N4832" s="194">
        <f t="shared" si="378"/>
        <v>5.9200436755487633</v>
      </c>
    </row>
    <row r="4833" spans="5:14" x14ac:dyDescent="0.25">
      <c r="E4833" s="220">
        <f t="shared" si="379"/>
        <v>49130</v>
      </c>
      <c r="F4833" s="219">
        <f xml:space="preserve"> InpC!$F$28</f>
        <v>4</v>
      </c>
      <c r="G4833" s="217">
        <f t="shared" si="375"/>
        <v>2035</v>
      </c>
      <c r="H4833" s="216">
        <v>5.7729169168464489</v>
      </c>
      <c r="I4833" s="216">
        <v>6.3671704342510793</v>
      </c>
      <c r="J4833" s="194">
        <f t="shared" si="376"/>
        <v>6.0700436755487637</v>
      </c>
      <c r="K4833" s="219">
        <f>InpC!$F$55*100</f>
        <v>0.15</v>
      </c>
      <c r="L4833" s="219">
        <f>InpC!$F$64*100</f>
        <v>0</v>
      </c>
      <c r="M4833" s="194">
        <f t="shared" si="377"/>
        <v>5.9200436755487633</v>
      </c>
      <c r="N4833" s="194">
        <f t="shared" si="378"/>
        <v>5.9200436755487633</v>
      </c>
    </row>
    <row r="4834" spans="5:14" x14ac:dyDescent="0.25">
      <c r="E4834" s="220">
        <f t="shared" si="379"/>
        <v>49131</v>
      </c>
      <c r="F4834" s="219">
        <f xml:space="preserve"> InpC!$F$28</f>
        <v>4</v>
      </c>
      <c r="G4834" s="217">
        <f t="shared" si="375"/>
        <v>2035</v>
      </c>
      <c r="H4834" s="216">
        <v>5.7729169168464489</v>
      </c>
      <c r="I4834" s="216">
        <v>6.3671704342510793</v>
      </c>
      <c r="J4834" s="194">
        <f t="shared" si="376"/>
        <v>6.0700436755487637</v>
      </c>
      <c r="K4834" s="219">
        <f>InpC!$F$55*100</f>
        <v>0.15</v>
      </c>
      <c r="L4834" s="219">
        <f>InpC!$F$64*100</f>
        <v>0</v>
      </c>
      <c r="M4834" s="194">
        <f t="shared" si="377"/>
        <v>5.9200436755487633</v>
      </c>
      <c r="N4834" s="194">
        <f t="shared" si="378"/>
        <v>5.9200436755487633</v>
      </c>
    </row>
    <row r="4835" spans="5:14" x14ac:dyDescent="0.25">
      <c r="E4835" s="220">
        <f t="shared" si="379"/>
        <v>49132</v>
      </c>
      <c r="F4835" s="219">
        <f xml:space="preserve"> InpC!$F$28</f>
        <v>4</v>
      </c>
      <c r="G4835" s="217">
        <f t="shared" si="375"/>
        <v>2035</v>
      </c>
      <c r="H4835" s="216">
        <v>5.7729169168464489</v>
      </c>
      <c r="I4835" s="216">
        <v>6.3671704342510793</v>
      </c>
      <c r="J4835" s="194">
        <f t="shared" si="376"/>
        <v>6.0700436755487637</v>
      </c>
      <c r="K4835" s="219">
        <f>InpC!$F$55*100</f>
        <v>0.15</v>
      </c>
      <c r="L4835" s="219">
        <f>InpC!$F$64*100</f>
        <v>0</v>
      </c>
      <c r="M4835" s="194">
        <f t="shared" si="377"/>
        <v>5.9200436755487633</v>
      </c>
      <c r="N4835" s="194">
        <f t="shared" si="378"/>
        <v>5.9200436755487633</v>
      </c>
    </row>
    <row r="4836" spans="5:14" x14ac:dyDescent="0.25">
      <c r="E4836" s="220">
        <f t="shared" si="379"/>
        <v>49135</v>
      </c>
      <c r="F4836" s="219">
        <f xml:space="preserve"> InpC!$F$28</f>
        <v>4</v>
      </c>
      <c r="G4836" s="217">
        <f t="shared" si="375"/>
        <v>2035</v>
      </c>
      <c r="H4836" s="216">
        <v>5.7729169168464489</v>
      </c>
      <c r="I4836" s="216">
        <v>6.3671704342510793</v>
      </c>
      <c r="J4836" s="194">
        <f t="shared" si="376"/>
        <v>6.0700436755487637</v>
      </c>
      <c r="K4836" s="219">
        <f>InpC!$F$55*100</f>
        <v>0.15</v>
      </c>
      <c r="L4836" s="219">
        <f>InpC!$F$64*100</f>
        <v>0</v>
      </c>
      <c r="M4836" s="194">
        <f t="shared" si="377"/>
        <v>5.9200436755487633</v>
      </c>
      <c r="N4836" s="194">
        <f t="shared" si="378"/>
        <v>5.9200436755487633</v>
      </c>
    </row>
    <row r="4837" spans="5:14" x14ac:dyDescent="0.25">
      <c r="E4837" s="220">
        <f t="shared" si="379"/>
        <v>49136</v>
      </c>
      <c r="F4837" s="219">
        <f xml:space="preserve"> InpC!$F$28</f>
        <v>4</v>
      </c>
      <c r="G4837" s="217">
        <f t="shared" si="375"/>
        <v>2035</v>
      </c>
      <c r="H4837" s="216">
        <v>5.7729169168464489</v>
      </c>
      <c r="I4837" s="216">
        <v>6.3671704342510793</v>
      </c>
      <c r="J4837" s="194">
        <f t="shared" si="376"/>
        <v>6.0700436755487637</v>
      </c>
      <c r="K4837" s="219">
        <f>InpC!$F$55*100</f>
        <v>0.15</v>
      </c>
      <c r="L4837" s="219">
        <f>InpC!$F$64*100</f>
        <v>0</v>
      </c>
      <c r="M4837" s="194">
        <f t="shared" si="377"/>
        <v>5.9200436755487633</v>
      </c>
      <c r="N4837" s="194">
        <f t="shared" si="378"/>
        <v>5.9200436755487633</v>
      </c>
    </row>
    <row r="4838" spans="5:14" x14ac:dyDescent="0.25">
      <c r="E4838" s="220">
        <f t="shared" si="379"/>
        <v>49137</v>
      </c>
      <c r="F4838" s="219">
        <f xml:space="preserve"> InpC!$F$28</f>
        <v>4</v>
      </c>
      <c r="G4838" s="217">
        <f t="shared" si="375"/>
        <v>2035</v>
      </c>
      <c r="H4838" s="216">
        <v>5.7729169168464489</v>
      </c>
      <c r="I4838" s="216">
        <v>6.3671704342510793</v>
      </c>
      <c r="J4838" s="194">
        <f t="shared" si="376"/>
        <v>6.0700436755487637</v>
      </c>
      <c r="K4838" s="219">
        <f>InpC!$F$55*100</f>
        <v>0.15</v>
      </c>
      <c r="L4838" s="219">
        <f>InpC!$F$64*100</f>
        <v>0</v>
      </c>
      <c r="M4838" s="194">
        <f t="shared" si="377"/>
        <v>5.9200436755487633</v>
      </c>
      <c r="N4838" s="194">
        <f t="shared" si="378"/>
        <v>5.9200436755487633</v>
      </c>
    </row>
    <row r="4839" spans="5:14" x14ac:dyDescent="0.25">
      <c r="E4839" s="220">
        <f t="shared" si="379"/>
        <v>49138</v>
      </c>
      <c r="F4839" s="219">
        <f xml:space="preserve"> InpC!$F$28</f>
        <v>4</v>
      </c>
      <c r="G4839" s="217">
        <f t="shared" si="375"/>
        <v>2035</v>
      </c>
      <c r="H4839" s="216">
        <v>5.7729169168464489</v>
      </c>
      <c r="I4839" s="216">
        <v>6.3671704342510793</v>
      </c>
      <c r="J4839" s="194">
        <f t="shared" si="376"/>
        <v>6.0700436755487637</v>
      </c>
      <c r="K4839" s="219">
        <f>InpC!$F$55*100</f>
        <v>0.15</v>
      </c>
      <c r="L4839" s="219">
        <f>InpC!$F$64*100</f>
        <v>0</v>
      </c>
      <c r="M4839" s="194">
        <f t="shared" si="377"/>
        <v>5.9200436755487633</v>
      </c>
      <c r="N4839" s="194">
        <f t="shared" si="378"/>
        <v>5.9200436755487633</v>
      </c>
    </row>
    <row r="4840" spans="5:14" x14ac:dyDescent="0.25">
      <c r="E4840" s="220">
        <f t="shared" si="379"/>
        <v>49139</v>
      </c>
      <c r="F4840" s="219">
        <f xml:space="preserve"> InpC!$F$28</f>
        <v>4</v>
      </c>
      <c r="G4840" s="217">
        <f t="shared" si="375"/>
        <v>2035</v>
      </c>
      <c r="H4840" s="216">
        <v>5.7729169168464489</v>
      </c>
      <c r="I4840" s="216">
        <v>6.3671704342510793</v>
      </c>
      <c r="J4840" s="194">
        <f t="shared" si="376"/>
        <v>6.0700436755487637</v>
      </c>
      <c r="K4840" s="219">
        <f>InpC!$F$55*100</f>
        <v>0.15</v>
      </c>
      <c r="L4840" s="219">
        <f>InpC!$F$64*100</f>
        <v>0</v>
      </c>
      <c r="M4840" s="194">
        <f t="shared" si="377"/>
        <v>5.9200436755487633</v>
      </c>
      <c r="N4840" s="194">
        <f t="shared" si="378"/>
        <v>5.9200436755487633</v>
      </c>
    </row>
    <row r="4841" spans="5:14" x14ac:dyDescent="0.25">
      <c r="E4841" s="220">
        <f t="shared" si="379"/>
        <v>49142</v>
      </c>
      <c r="F4841" s="219">
        <f xml:space="preserve"> InpC!$F$28</f>
        <v>4</v>
      </c>
      <c r="G4841" s="217">
        <f t="shared" si="375"/>
        <v>2035</v>
      </c>
      <c r="H4841" s="216">
        <v>5.7729169168464489</v>
      </c>
      <c r="I4841" s="216">
        <v>6.3671704342510793</v>
      </c>
      <c r="J4841" s="194">
        <f t="shared" si="376"/>
        <v>6.0700436755487637</v>
      </c>
      <c r="K4841" s="219">
        <f>InpC!$F$55*100</f>
        <v>0.15</v>
      </c>
      <c r="L4841" s="219">
        <f>InpC!$F$64*100</f>
        <v>0</v>
      </c>
      <c r="M4841" s="194">
        <f t="shared" si="377"/>
        <v>5.9200436755487633</v>
      </c>
      <c r="N4841" s="194">
        <f t="shared" si="378"/>
        <v>5.9200436755487633</v>
      </c>
    </row>
    <row r="4842" spans="5:14" x14ac:dyDescent="0.25">
      <c r="E4842" s="220">
        <f t="shared" si="379"/>
        <v>49143</v>
      </c>
      <c r="F4842" s="219">
        <f xml:space="preserve"> InpC!$F$28</f>
        <v>4</v>
      </c>
      <c r="G4842" s="217">
        <f t="shared" si="375"/>
        <v>2035</v>
      </c>
      <c r="H4842" s="216">
        <v>5.7729169168464489</v>
      </c>
      <c r="I4842" s="216">
        <v>6.3671704342510793</v>
      </c>
      <c r="J4842" s="194">
        <f t="shared" si="376"/>
        <v>6.0700436755487637</v>
      </c>
      <c r="K4842" s="219">
        <f>InpC!$F$55*100</f>
        <v>0.15</v>
      </c>
      <c r="L4842" s="219">
        <f>InpC!$F$64*100</f>
        <v>0</v>
      </c>
      <c r="M4842" s="194">
        <f t="shared" si="377"/>
        <v>5.9200436755487633</v>
      </c>
      <c r="N4842" s="194">
        <f t="shared" si="378"/>
        <v>5.9200436755487633</v>
      </c>
    </row>
    <row r="4843" spans="5:14" x14ac:dyDescent="0.25">
      <c r="E4843" s="220">
        <f t="shared" si="379"/>
        <v>49144</v>
      </c>
      <c r="F4843" s="219">
        <f xml:space="preserve"> InpC!$F$28</f>
        <v>4</v>
      </c>
      <c r="G4843" s="217">
        <f t="shared" si="375"/>
        <v>2035</v>
      </c>
      <c r="H4843" s="216">
        <v>5.7729169168464489</v>
      </c>
      <c r="I4843" s="216">
        <v>6.3671704342510793</v>
      </c>
      <c r="J4843" s="194">
        <f t="shared" si="376"/>
        <v>6.0700436755487637</v>
      </c>
      <c r="K4843" s="219">
        <f>InpC!$F$55*100</f>
        <v>0.15</v>
      </c>
      <c r="L4843" s="219">
        <f>InpC!$F$64*100</f>
        <v>0</v>
      </c>
      <c r="M4843" s="194">
        <f t="shared" si="377"/>
        <v>5.9200436755487633</v>
      </c>
      <c r="N4843" s="194">
        <f t="shared" si="378"/>
        <v>5.9200436755487633</v>
      </c>
    </row>
    <row r="4844" spans="5:14" x14ac:dyDescent="0.25">
      <c r="E4844" s="220">
        <f t="shared" si="379"/>
        <v>49145</v>
      </c>
      <c r="F4844" s="219">
        <f xml:space="preserve"> InpC!$F$28</f>
        <v>4</v>
      </c>
      <c r="G4844" s="217">
        <f t="shared" si="375"/>
        <v>2035</v>
      </c>
      <c r="H4844" s="216">
        <v>5.7729169168464489</v>
      </c>
      <c r="I4844" s="216">
        <v>6.3671704342510793</v>
      </c>
      <c r="J4844" s="194">
        <f t="shared" si="376"/>
        <v>6.0700436755487637</v>
      </c>
      <c r="K4844" s="219">
        <f>InpC!$F$55*100</f>
        <v>0.15</v>
      </c>
      <c r="L4844" s="219">
        <f>InpC!$F$64*100</f>
        <v>0</v>
      </c>
      <c r="M4844" s="194">
        <f t="shared" si="377"/>
        <v>5.9200436755487633</v>
      </c>
      <c r="N4844" s="194">
        <f t="shared" si="378"/>
        <v>5.9200436755487633</v>
      </c>
    </row>
    <row r="4845" spans="5:14" x14ac:dyDescent="0.25">
      <c r="E4845" s="220">
        <f t="shared" si="379"/>
        <v>49146</v>
      </c>
      <c r="F4845" s="219">
        <f xml:space="preserve"> InpC!$F$28</f>
        <v>4</v>
      </c>
      <c r="G4845" s="217">
        <f t="shared" si="375"/>
        <v>2035</v>
      </c>
      <c r="H4845" s="216">
        <v>5.7729169168464489</v>
      </c>
      <c r="I4845" s="216">
        <v>6.3671704342510793</v>
      </c>
      <c r="J4845" s="194">
        <f t="shared" si="376"/>
        <v>6.0700436755487637</v>
      </c>
      <c r="K4845" s="219">
        <f>InpC!$F$55*100</f>
        <v>0.15</v>
      </c>
      <c r="L4845" s="219">
        <f>InpC!$F$64*100</f>
        <v>0</v>
      </c>
      <c r="M4845" s="194">
        <f t="shared" si="377"/>
        <v>5.9200436755487633</v>
      </c>
      <c r="N4845" s="194">
        <f t="shared" si="378"/>
        <v>5.9200436755487633</v>
      </c>
    </row>
    <row r="4846" spans="5:14" x14ac:dyDescent="0.25">
      <c r="E4846" s="220">
        <f t="shared" si="379"/>
        <v>49149</v>
      </c>
      <c r="F4846" s="219">
        <f xml:space="preserve"> InpC!$F$28</f>
        <v>4</v>
      </c>
      <c r="G4846" s="217">
        <f t="shared" si="375"/>
        <v>2035</v>
      </c>
      <c r="H4846" s="216">
        <v>5.7729169168464489</v>
      </c>
      <c r="I4846" s="216">
        <v>6.3671704342510793</v>
      </c>
      <c r="J4846" s="194">
        <f t="shared" si="376"/>
        <v>6.0700436755487637</v>
      </c>
      <c r="K4846" s="219">
        <f>InpC!$F$55*100</f>
        <v>0.15</v>
      </c>
      <c r="L4846" s="219">
        <f>InpC!$F$64*100</f>
        <v>0</v>
      </c>
      <c r="M4846" s="194">
        <f t="shared" si="377"/>
        <v>5.9200436755487633</v>
      </c>
      <c r="N4846" s="194">
        <f t="shared" si="378"/>
        <v>5.9200436755487633</v>
      </c>
    </row>
    <row r="4847" spans="5:14" x14ac:dyDescent="0.25">
      <c r="E4847" s="220">
        <f t="shared" si="379"/>
        <v>49150</v>
      </c>
      <c r="F4847" s="219">
        <f xml:space="preserve"> InpC!$F$28</f>
        <v>4</v>
      </c>
      <c r="G4847" s="217">
        <f t="shared" si="375"/>
        <v>2035</v>
      </c>
      <c r="H4847" s="216">
        <v>5.7729169168464489</v>
      </c>
      <c r="I4847" s="216">
        <v>6.3671704342510793</v>
      </c>
      <c r="J4847" s="194">
        <f t="shared" si="376"/>
        <v>6.0700436755487637</v>
      </c>
      <c r="K4847" s="219">
        <f>InpC!$F$55*100</f>
        <v>0.15</v>
      </c>
      <c r="L4847" s="219">
        <f>InpC!$F$64*100</f>
        <v>0</v>
      </c>
      <c r="M4847" s="194">
        <f t="shared" si="377"/>
        <v>5.9200436755487633</v>
      </c>
      <c r="N4847" s="194">
        <f t="shared" si="378"/>
        <v>5.9200436755487633</v>
      </c>
    </row>
    <row r="4848" spans="5:14" x14ac:dyDescent="0.25">
      <c r="E4848" s="220">
        <f t="shared" si="379"/>
        <v>49151</v>
      </c>
      <c r="F4848" s="219">
        <f xml:space="preserve"> InpC!$F$28</f>
        <v>4</v>
      </c>
      <c r="G4848" s="217">
        <f t="shared" si="375"/>
        <v>2035</v>
      </c>
      <c r="H4848" s="216">
        <v>5.7729169168464489</v>
      </c>
      <c r="I4848" s="216">
        <v>6.3671704342510793</v>
      </c>
      <c r="J4848" s="194">
        <f t="shared" si="376"/>
        <v>6.0700436755487637</v>
      </c>
      <c r="K4848" s="219">
        <f>InpC!$F$55*100</f>
        <v>0.15</v>
      </c>
      <c r="L4848" s="219">
        <f>InpC!$F$64*100</f>
        <v>0</v>
      </c>
      <c r="M4848" s="194">
        <f t="shared" si="377"/>
        <v>5.9200436755487633</v>
      </c>
      <c r="N4848" s="194">
        <f t="shared" si="378"/>
        <v>5.9200436755487633</v>
      </c>
    </row>
    <row r="4849" spans="5:14" x14ac:dyDescent="0.25">
      <c r="E4849" s="220">
        <f t="shared" si="379"/>
        <v>49152</v>
      </c>
      <c r="F4849" s="219">
        <f xml:space="preserve"> InpC!$F$28</f>
        <v>4</v>
      </c>
      <c r="G4849" s="217">
        <f t="shared" si="375"/>
        <v>2035</v>
      </c>
      <c r="H4849" s="216">
        <v>5.7729169168464489</v>
      </c>
      <c r="I4849" s="216">
        <v>6.3671704342510793</v>
      </c>
      <c r="J4849" s="194">
        <f t="shared" si="376"/>
        <v>6.0700436755487637</v>
      </c>
      <c r="K4849" s="219">
        <f>InpC!$F$55*100</f>
        <v>0.15</v>
      </c>
      <c r="L4849" s="219">
        <f>InpC!$F$64*100</f>
        <v>0</v>
      </c>
      <c r="M4849" s="194">
        <f t="shared" si="377"/>
        <v>5.9200436755487633</v>
      </c>
      <c r="N4849" s="194">
        <f t="shared" si="378"/>
        <v>5.9200436755487633</v>
      </c>
    </row>
    <row r="4850" spans="5:14" x14ac:dyDescent="0.25">
      <c r="E4850" s="220">
        <f t="shared" si="379"/>
        <v>49153</v>
      </c>
      <c r="F4850" s="219">
        <f xml:space="preserve"> InpC!$F$28</f>
        <v>4</v>
      </c>
      <c r="G4850" s="217">
        <f t="shared" si="375"/>
        <v>2035</v>
      </c>
      <c r="H4850" s="216">
        <v>5.7729169168464489</v>
      </c>
      <c r="I4850" s="216">
        <v>6.3671704342510793</v>
      </c>
      <c r="J4850" s="194">
        <f t="shared" si="376"/>
        <v>6.0700436755487637</v>
      </c>
      <c r="K4850" s="219">
        <f>InpC!$F$55*100</f>
        <v>0.15</v>
      </c>
      <c r="L4850" s="219">
        <f>InpC!$F$64*100</f>
        <v>0</v>
      </c>
      <c r="M4850" s="194">
        <f t="shared" si="377"/>
        <v>5.9200436755487633</v>
      </c>
      <c r="N4850" s="194">
        <f t="shared" si="378"/>
        <v>5.9200436755487633</v>
      </c>
    </row>
    <row r="4851" spans="5:14" x14ac:dyDescent="0.25">
      <c r="E4851" s="220">
        <f t="shared" si="379"/>
        <v>49156</v>
      </c>
      <c r="F4851" s="219">
        <f xml:space="preserve"> InpC!$F$28</f>
        <v>4</v>
      </c>
      <c r="G4851" s="217">
        <f t="shared" si="375"/>
        <v>2035</v>
      </c>
      <c r="H4851" s="216">
        <v>5.7729169168464489</v>
      </c>
      <c r="I4851" s="216">
        <v>6.3671704342510793</v>
      </c>
      <c r="J4851" s="194">
        <f t="shared" si="376"/>
        <v>6.0700436755487637</v>
      </c>
      <c r="K4851" s="219">
        <f>InpC!$F$55*100</f>
        <v>0.15</v>
      </c>
      <c r="L4851" s="219">
        <f>InpC!$F$64*100</f>
        <v>0</v>
      </c>
      <c r="M4851" s="194">
        <f t="shared" si="377"/>
        <v>5.9200436755487633</v>
      </c>
      <c r="N4851" s="194">
        <f t="shared" si="378"/>
        <v>5.9200436755487633</v>
      </c>
    </row>
    <row r="4852" spans="5:14" x14ac:dyDescent="0.25">
      <c r="E4852" s="220">
        <f t="shared" si="379"/>
        <v>49157</v>
      </c>
      <c r="F4852" s="219">
        <f xml:space="preserve"> InpC!$F$28</f>
        <v>4</v>
      </c>
      <c r="G4852" s="217">
        <f t="shared" si="375"/>
        <v>2035</v>
      </c>
      <c r="H4852" s="216">
        <v>5.7729169168464489</v>
      </c>
      <c r="I4852" s="216">
        <v>6.3671704342510793</v>
      </c>
      <c r="J4852" s="194">
        <f t="shared" si="376"/>
        <v>6.0700436755487637</v>
      </c>
      <c r="K4852" s="219">
        <f>InpC!$F$55*100</f>
        <v>0.15</v>
      </c>
      <c r="L4852" s="219">
        <f>InpC!$F$64*100</f>
        <v>0</v>
      </c>
      <c r="M4852" s="194">
        <f t="shared" si="377"/>
        <v>5.9200436755487633</v>
      </c>
      <c r="N4852" s="194">
        <f t="shared" si="378"/>
        <v>5.9200436755487633</v>
      </c>
    </row>
    <row r="4853" spans="5:14" x14ac:dyDescent="0.25">
      <c r="E4853" s="220">
        <f t="shared" si="379"/>
        <v>49158</v>
      </c>
      <c r="F4853" s="219">
        <f xml:space="preserve"> InpC!$F$28</f>
        <v>4</v>
      </c>
      <c r="G4853" s="217">
        <f t="shared" si="375"/>
        <v>2035</v>
      </c>
      <c r="H4853" s="216">
        <v>5.7729169168464489</v>
      </c>
      <c r="I4853" s="216">
        <v>6.3671704342510793</v>
      </c>
      <c r="J4853" s="194">
        <f t="shared" si="376"/>
        <v>6.0700436755487637</v>
      </c>
      <c r="K4853" s="219">
        <f>InpC!$F$55*100</f>
        <v>0.15</v>
      </c>
      <c r="L4853" s="219">
        <f>InpC!$F$64*100</f>
        <v>0</v>
      </c>
      <c r="M4853" s="194">
        <f t="shared" si="377"/>
        <v>5.9200436755487633</v>
      </c>
      <c r="N4853" s="194">
        <f t="shared" si="378"/>
        <v>5.9200436755487633</v>
      </c>
    </row>
    <row r="4854" spans="5:14" x14ac:dyDescent="0.25">
      <c r="E4854" s="220">
        <f t="shared" si="379"/>
        <v>49159</v>
      </c>
      <c r="F4854" s="219">
        <f xml:space="preserve"> InpC!$F$28</f>
        <v>4</v>
      </c>
      <c r="G4854" s="217">
        <f t="shared" si="375"/>
        <v>2035</v>
      </c>
      <c r="H4854" s="216">
        <v>5.7729169168464489</v>
      </c>
      <c r="I4854" s="216">
        <v>6.3671704342510793</v>
      </c>
      <c r="J4854" s="194">
        <f t="shared" si="376"/>
        <v>6.0700436755487637</v>
      </c>
      <c r="K4854" s="219">
        <f>InpC!$F$55*100</f>
        <v>0.15</v>
      </c>
      <c r="L4854" s="219">
        <f>InpC!$F$64*100</f>
        <v>0</v>
      </c>
      <c r="M4854" s="194">
        <f t="shared" si="377"/>
        <v>5.9200436755487633</v>
      </c>
      <c r="N4854" s="194">
        <f t="shared" si="378"/>
        <v>5.9200436755487633</v>
      </c>
    </row>
    <row r="4855" spans="5:14" x14ac:dyDescent="0.25">
      <c r="E4855" s="220">
        <f t="shared" si="379"/>
        <v>49160</v>
      </c>
      <c r="F4855" s="219">
        <f xml:space="preserve"> InpC!$F$28</f>
        <v>4</v>
      </c>
      <c r="G4855" s="217">
        <f t="shared" si="375"/>
        <v>2035</v>
      </c>
      <c r="H4855" s="216">
        <v>5.7729169168464489</v>
      </c>
      <c r="I4855" s="216">
        <v>6.3671704342510793</v>
      </c>
      <c r="J4855" s="194">
        <f t="shared" si="376"/>
        <v>6.0700436755487637</v>
      </c>
      <c r="K4855" s="219">
        <f>InpC!$F$55*100</f>
        <v>0.15</v>
      </c>
      <c r="L4855" s="219">
        <f>InpC!$F$64*100</f>
        <v>0</v>
      </c>
      <c r="M4855" s="194">
        <f t="shared" si="377"/>
        <v>5.9200436755487633</v>
      </c>
      <c r="N4855" s="194">
        <f t="shared" si="378"/>
        <v>5.9200436755487633</v>
      </c>
    </row>
    <row r="4856" spans="5:14" x14ac:dyDescent="0.25">
      <c r="E4856" s="220">
        <f t="shared" si="379"/>
        <v>49163</v>
      </c>
      <c r="F4856" s="219">
        <f xml:space="preserve"> InpC!$F$28</f>
        <v>4</v>
      </c>
      <c r="G4856" s="217">
        <f t="shared" si="375"/>
        <v>2035</v>
      </c>
      <c r="H4856" s="216">
        <v>5.7729169168464489</v>
      </c>
      <c r="I4856" s="216">
        <v>6.3671704342510793</v>
      </c>
      <c r="J4856" s="194">
        <f t="shared" si="376"/>
        <v>6.0700436755487637</v>
      </c>
      <c r="K4856" s="219">
        <f>InpC!$F$55*100</f>
        <v>0.15</v>
      </c>
      <c r="L4856" s="219">
        <f>InpC!$F$64*100</f>
        <v>0</v>
      </c>
      <c r="M4856" s="194">
        <f t="shared" si="377"/>
        <v>5.9200436755487633</v>
      </c>
      <c r="N4856" s="194">
        <f t="shared" si="378"/>
        <v>5.9200436755487633</v>
      </c>
    </row>
    <row r="4857" spans="5:14" x14ac:dyDescent="0.25">
      <c r="E4857" s="220">
        <f t="shared" si="379"/>
        <v>49164</v>
      </c>
      <c r="F4857" s="219">
        <f xml:space="preserve"> InpC!$F$28</f>
        <v>4</v>
      </c>
      <c r="G4857" s="217">
        <f t="shared" si="375"/>
        <v>2035</v>
      </c>
      <c r="H4857" s="216">
        <v>5.7729169168464489</v>
      </c>
      <c r="I4857" s="216">
        <v>6.3671704342510793</v>
      </c>
      <c r="J4857" s="194">
        <f t="shared" si="376"/>
        <v>6.0700436755487637</v>
      </c>
      <c r="K4857" s="219">
        <f>InpC!$F$55*100</f>
        <v>0.15</v>
      </c>
      <c r="L4857" s="219">
        <f>InpC!$F$64*100</f>
        <v>0</v>
      </c>
      <c r="M4857" s="194">
        <f t="shared" si="377"/>
        <v>5.9200436755487633</v>
      </c>
      <c r="N4857" s="194">
        <f t="shared" si="378"/>
        <v>5.9200436755487633</v>
      </c>
    </row>
    <row r="4858" spans="5:14" x14ac:dyDescent="0.25">
      <c r="E4858" s="220">
        <f t="shared" si="379"/>
        <v>49165</v>
      </c>
      <c r="F4858" s="219">
        <f xml:space="preserve"> InpC!$F$28</f>
        <v>4</v>
      </c>
      <c r="G4858" s="217">
        <f t="shared" si="375"/>
        <v>2035</v>
      </c>
      <c r="H4858" s="216">
        <v>5.7729169168464489</v>
      </c>
      <c r="I4858" s="216">
        <v>6.3671704342510793</v>
      </c>
      <c r="J4858" s="194">
        <f t="shared" si="376"/>
        <v>6.0700436755487637</v>
      </c>
      <c r="K4858" s="219">
        <f>InpC!$F$55*100</f>
        <v>0.15</v>
      </c>
      <c r="L4858" s="219">
        <f>InpC!$F$64*100</f>
        <v>0</v>
      </c>
      <c r="M4858" s="194">
        <f t="shared" si="377"/>
        <v>5.9200436755487633</v>
      </c>
      <c r="N4858" s="194">
        <f t="shared" si="378"/>
        <v>5.9200436755487633</v>
      </c>
    </row>
    <row r="4859" spans="5:14" x14ac:dyDescent="0.25">
      <c r="E4859" s="220">
        <f t="shared" si="379"/>
        <v>49166</v>
      </c>
      <c r="F4859" s="219">
        <f xml:space="preserve"> InpC!$F$28</f>
        <v>4</v>
      </c>
      <c r="G4859" s="217">
        <f t="shared" si="375"/>
        <v>2035</v>
      </c>
      <c r="H4859" s="216">
        <v>5.7729169168464489</v>
      </c>
      <c r="I4859" s="216">
        <v>6.3671704342510793</v>
      </c>
      <c r="J4859" s="194">
        <f t="shared" si="376"/>
        <v>6.0700436755487637</v>
      </c>
      <c r="K4859" s="219">
        <f>InpC!$F$55*100</f>
        <v>0.15</v>
      </c>
      <c r="L4859" s="219">
        <f>InpC!$F$64*100</f>
        <v>0</v>
      </c>
      <c r="M4859" s="194">
        <f t="shared" si="377"/>
        <v>5.9200436755487633</v>
      </c>
      <c r="N4859" s="194">
        <f t="shared" si="378"/>
        <v>5.9200436755487633</v>
      </c>
    </row>
    <row r="4860" spans="5:14" x14ac:dyDescent="0.25">
      <c r="E4860" s="220">
        <f t="shared" si="379"/>
        <v>49167</v>
      </c>
      <c r="F4860" s="219">
        <f xml:space="preserve"> InpC!$F$28</f>
        <v>4</v>
      </c>
      <c r="G4860" s="217">
        <f t="shared" si="375"/>
        <v>2035</v>
      </c>
      <c r="H4860" s="216">
        <v>5.7729169168464489</v>
      </c>
      <c r="I4860" s="216">
        <v>6.3671704342510793</v>
      </c>
      <c r="J4860" s="194">
        <f t="shared" si="376"/>
        <v>6.0700436755487637</v>
      </c>
      <c r="K4860" s="219">
        <f>InpC!$F$55*100</f>
        <v>0.15</v>
      </c>
      <c r="L4860" s="219">
        <f>InpC!$F$64*100</f>
        <v>0</v>
      </c>
      <c r="M4860" s="194">
        <f t="shared" si="377"/>
        <v>5.9200436755487633</v>
      </c>
      <c r="N4860" s="194">
        <f t="shared" si="378"/>
        <v>5.9200436755487633</v>
      </c>
    </row>
    <row r="4861" spans="5:14" x14ac:dyDescent="0.25">
      <c r="E4861" s="220">
        <f t="shared" si="379"/>
        <v>49170</v>
      </c>
      <c r="F4861" s="219">
        <f xml:space="preserve"> InpC!$F$28</f>
        <v>4</v>
      </c>
      <c r="G4861" s="217">
        <f t="shared" si="375"/>
        <v>2035</v>
      </c>
      <c r="H4861" s="216">
        <v>5.7729169168464489</v>
      </c>
      <c r="I4861" s="216">
        <v>6.3671704342510793</v>
      </c>
      <c r="J4861" s="194">
        <f t="shared" si="376"/>
        <v>6.0700436755487637</v>
      </c>
      <c r="K4861" s="219">
        <f>InpC!$F$55*100</f>
        <v>0.15</v>
      </c>
      <c r="L4861" s="219">
        <f>InpC!$F$64*100</f>
        <v>0</v>
      </c>
      <c r="M4861" s="194">
        <f t="shared" si="377"/>
        <v>5.9200436755487633</v>
      </c>
      <c r="N4861" s="194">
        <f t="shared" si="378"/>
        <v>5.9200436755487633</v>
      </c>
    </row>
    <row r="4862" spans="5:14" x14ac:dyDescent="0.25">
      <c r="E4862" s="220">
        <f t="shared" si="379"/>
        <v>49171</v>
      </c>
      <c r="F4862" s="219">
        <f xml:space="preserve"> InpC!$F$28</f>
        <v>4</v>
      </c>
      <c r="G4862" s="217">
        <f t="shared" si="375"/>
        <v>2035</v>
      </c>
      <c r="H4862" s="216">
        <v>5.7729169168464489</v>
      </c>
      <c r="I4862" s="216">
        <v>6.3671704342510793</v>
      </c>
      <c r="J4862" s="194">
        <f t="shared" si="376"/>
        <v>6.0700436755487637</v>
      </c>
      <c r="K4862" s="219">
        <f>InpC!$F$55*100</f>
        <v>0.15</v>
      </c>
      <c r="L4862" s="219">
        <f>InpC!$F$64*100</f>
        <v>0</v>
      </c>
      <c r="M4862" s="194">
        <f t="shared" si="377"/>
        <v>5.9200436755487633</v>
      </c>
      <c r="N4862" s="194">
        <f t="shared" si="378"/>
        <v>5.9200436755487633</v>
      </c>
    </row>
    <row r="4863" spans="5:14" x14ac:dyDescent="0.25">
      <c r="E4863" s="220">
        <f t="shared" si="379"/>
        <v>49172</v>
      </c>
      <c r="F4863" s="219">
        <f xml:space="preserve"> InpC!$F$28</f>
        <v>4</v>
      </c>
      <c r="G4863" s="217">
        <f t="shared" si="375"/>
        <v>2035</v>
      </c>
      <c r="H4863" s="216">
        <v>5.7729169168464489</v>
      </c>
      <c r="I4863" s="216">
        <v>6.3671704342510793</v>
      </c>
      <c r="J4863" s="194">
        <f t="shared" si="376"/>
        <v>6.0700436755487637</v>
      </c>
      <c r="K4863" s="219">
        <f>InpC!$F$55*100</f>
        <v>0.15</v>
      </c>
      <c r="L4863" s="219">
        <f>InpC!$F$64*100</f>
        <v>0</v>
      </c>
      <c r="M4863" s="194">
        <f t="shared" si="377"/>
        <v>5.9200436755487633</v>
      </c>
      <c r="N4863" s="194">
        <f t="shared" si="378"/>
        <v>5.9200436755487633</v>
      </c>
    </row>
    <row r="4864" spans="5:14" x14ac:dyDescent="0.25">
      <c r="E4864" s="220">
        <f t="shared" si="379"/>
        <v>49173</v>
      </c>
      <c r="F4864" s="219">
        <f xml:space="preserve"> InpC!$F$28</f>
        <v>4</v>
      </c>
      <c r="G4864" s="217">
        <f t="shared" si="375"/>
        <v>2035</v>
      </c>
      <c r="H4864" s="216">
        <v>5.7729169168464489</v>
      </c>
      <c r="I4864" s="216">
        <v>6.3671704342510793</v>
      </c>
      <c r="J4864" s="194">
        <f t="shared" si="376"/>
        <v>6.0700436755487637</v>
      </c>
      <c r="K4864" s="219">
        <f>InpC!$F$55*100</f>
        <v>0.15</v>
      </c>
      <c r="L4864" s="219">
        <f>InpC!$F$64*100</f>
        <v>0</v>
      </c>
      <c r="M4864" s="194">
        <f t="shared" si="377"/>
        <v>5.9200436755487633</v>
      </c>
      <c r="N4864" s="194">
        <f t="shared" si="378"/>
        <v>5.9200436755487633</v>
      </c>
    </row>
    <row r="4865" spans="5:14" x14ac:dyDescent="0.25">
      <c r="E4865" s="220">
        <f t="shared" si="379"/>
        <v>49174</v>
      </c>
      <c r="F4865" s="219">
        <f xml:space="preserve"> InpC!$F$28</f>
        <v>4</v>
      </c>
      <c r="G4865" s="217">
        <f t="shared" si="375"/>
        <v>2035</v>
      </c>
      <c r="H4865" s="216">
        <v>5.7729169168464489</v>
      </c>
      <c r="I4865" s="216">
        <v>6.3671704342510793</v>
      </c>
      <c r="J4865" s="194">
        <f t="shared" si="376"/>
        <v>6.0700436755487637</v>
      </c>
      <c r="K4865" s="219">
        <f>InpC!$F$55*100</f>
        <v>0.15</v>
      </c>
      <c r="L4865" s="219">
        <f>InpC!$F$64*100</f>
        <v>0</v>
      </c>
      <c r="M4865" s="194">
        <f t="shared" si="377"/>
        <v>5.9200436755487633</v>
      </c>
      <c r="N4865" s="194">
        <f t="shared" si="378"/>
        <v>5.9200436755487633</v>
      </c>
    </row>
    <row r="4866" spans="5:14" x14ac:dyDescent="0.25">
      <c r="E4866" s="220">
        <f t="shared" si="379"/>
        <v>49177</v>
      </c>
      <c r="F4866" s="219">
        <f xml:space="preserve"> InpC!$F$28</f>
        <v>4</v>
      </c>
      <c r="G4866" s="217">
        <f t="shared" si="375"/>
        <v>2035</v>
      </c>
      <c r="H4866" s="216">
        <v>5.7729169168464489</v>
      </c>
      <c r="I4866" s="216">
        <v>6.3671704342510793</v>
      </c>
      <c r="J4866" s="194">
        <f t="shared" si="376"/>
        <v>6.0700436755487637</v>
      </c>
      <c r="K4866" s="219">
        <f>InpC!$F$55*100</f>
        <v>0.15</v>
      </c>
      <c r="L4866" s="219">
        <f>InpC!$F$64*100</f>
        <v>0</v>
      </c>
      <c r="M4866" s="194">
        <f t="shared" si="377"/>
        <v>5.9200436755487633</v>
      </c>
      <c r="N4866" s="194">
        <f t="shared" si="378"/>
        <v>5.9200436755487633</v>
      </c>
    </row>
    <row r="4867" spans="5:14" x14ac:dyDescent="0.25">
      <c r="E4867" s="220">
        <f t="shared" si="379"/>
        <v>49178</v>
      </c>
      <c r="F4867" s="219">
        <f xml:space="preserve"> InpC!$F$28</f>
        <v>4</v>
      </c>
      <c r="G4867" s="217">
        <f t="shared" si="375"/>
        <v>2035</v>
      </c>
      <c r="H4867" s="216">
        <v>5.7729169168464489</v>
      </c>
      <c r="I4867" s="216">
        <v>6.3671704342510793</v>
      </c>
      <c r="J4867" s="194">
        <f t="shared" si="376"/>
        <v>6.0700436755487637</v>
      </c>
      <c r="K4867" s="219">
        <f>InpC!$F$55*100</f>
        <v>0.15</v>
      </c>
      <c r="L4867" s="219">
        <f>InpC!$F$64*100</f>
        <v>0</v>
      </c>
      <c r="M4867" s="194">
        <f t="shared" si="377"/>
        <v>5.9200436755487633</v>
      </c>
      <c r="N4867" s="194">
        <f t="shared" si="378"/>
        <v>5.9200436755487633</v>
      </c>
    </row>
    <row r="4868" spans="5:14" x14ac:dyDescent="0.25">
      <c r="E4868" s="220">
        <f t="shared" si="379"/>
        <v>49179</v>
      </c>
      <c r="F4868" s="219">
        <f xml:space="preserve"> InpC!$F$28</f>
        <v>4</v>
      </c>
      <c r="G4868" s="217">
        <f t="shared" si="375"/>
        <v>2035</v>
      </c>
      <c r="H4868" s="216">
        <v>5.7729169168464489</v>
      </c>
      <c r="I4868" s="216">
        <v>6.3671704342510793</v>
      </c>
      <c r="J4868" s="194">
        <f t="shared" si="376"/>
        <v>6.0700436755487637</v>
      </c>
      <c r="K4868" s="219">
        <f>InpC!$F$55*100</f>
        <v>0.15</v>
      </c>
      <c r="L4868" s="219">
        <f>InpC!$F$64*100</f>
        <v>0</v>
      </c>
      <c r="M4868" s="194">
        <f t="shared" si="377"/>
        <v>5.9200436755487633</v>
      </c>
      <c r="N4868" s="194">
        <f t="shared" si="378"/>
        <v>5.9200436755487633</v>
      </c>
    </row>
    <row r="4869" spans="5:14" x14ac:dyDescent="0.25">
      <c r="E4869" s="220">
        <f t="shared" si="379"/>
        <v>49180</v>
      </c>
      <c r="F4869" s="219">
        <f xml:space="preserve"> InpC!$F$28</f>
        <v>4</v>
      </c>
      <c r="G4869" s="217">
        <f t="shared" si="375"/>
        <v>2035</v>
      </c>
      <c r="H4869" s="216">
        <v>5.7729169168464489</v>
      </c>
      <c r="I4869" s="216">
        <v>6.3671704342510793</v>
      </c>
      <c r="J4869" s="194">
        <f t="shared" si="376"/>
        <v>6.0700436755487637</v>
      </c>
      <c r="K4869" s="219">
        <f>InpC!$F$55*100</f>
        <v>0.15</v>
      </c>
      <c r="L4869" s="219">
        <f>InpC!$F$64*100</f>
        <v>0</v>
      </c>
      <c r="M4869" s="194">
        <f t="shared" si="377"/>
        <v>5.9200436755487633</v>
      </c>
      <c r="N4869" s="194">
        <f t="shared" si="378"/>
        <v>5.9200436755487633</v>
      </c>
    </row>
    <row r="4870" spans="5:14" x14ac:dyDescent="0.25">
      <c r="E4870" s="220">
        <f t="shared" si="379"/>
        <v>49181</v>
      </c>
      <c r="F4870" s="219">
        <f xml:space="preserve"> InpC!$F$28</f>
        <v>4</v>
      </c>
      <c r="G4870" s="217">
        <f t="shared" si="375"/>
        <v>2035</v>
      </c>
      <c r="H4870" s="216">
        <v>5.7729169168464489</v>
      </c>
      <c r="I4870" s="216">
        <v>6.3671704342510793</v>
      </c>
      <c r="J4870" s="194">
        <f t="shared" si="376"/>
        <v>6.0700436755487637</v>
      </c>
      <c r="K4870" s="219">
        <f>InpC!$F$55*100</f>
        <v>0.15</v>
      </c>
      <c r="L4870" s="219">
        <f>InpC!$F$64*100</f>
        <v>0</v>
      </c>
      <c r="M4870" s="194">
        <f t="shared" si="377"/>
        <v>5.9200436755487633</v>
      </c>
      <c r="N4870" s="194">
        <f t="shared" si="378"/>
        <v>5.9200436755487633</v>
      </c>
    </row>
    <row r="4871" spans="5:14" x14ac:dyDescent="0.25">
      <c r="E4871" s="220">
        <f t="shared" si="379"/>
        <v>49184</v>
      </c>
      <c r="F4871" s="219">
        <f xml:space="preserve"> InpC!$F$28</f>
        <v>4</v>
      </c>
      <c r="G4871" s="217">
        <f t="shared" ref="G4871:G4934" si="380">YEAR(E4871) + IF(MONTH(E4871) &gt;= F4871, 1, 0)</f>
        <v>2035</v>
      </c>
      <c r="H4871" s="216">
        <v>5.7729169168464489</v>
      </c>
      <c r="I4871" s="216">
        <v>6.3671704342510793</v>
      </c>
      <c r="J4871" s="194">
        <f t="shared" ref="J4871:J4934" si="381">IFERROR(AVERAGE(H4871:I4871),"")</f>
        <v>6.0700436755487637</v>
      </c>
      <c r="K4871" s="219">
        <f>InpC!$F$55*100</f>
        <v>0.15</v>
      </c>
      <c r="L4871" s="219">
        <f>InpC!$F$64*100</f>
        <v>0</v>
      </c>
      <c r="M4871" s="194">
        <f t="shared" ref="M4871:M4934" si="382" xml:space="preserve"> IFERROR(J4871 - K4871,"")</f>
        <v>5.9200436755487633</v>
      </c>
      <c r="N4871" s="194">
        <f t="shared" ref="N4871:N4934" si="383">IFERROR(J4871-K4871+L4871,"")</f>
        <v>5.9200436755487633</v>
      </c>
    </row>
    <row r="4872" spans="5:14" x14ac:dyDescent="0.25">
      <c r="E4872" s="220">
        <f t="shared" ref="E4872:E4935" si="384">WORKDAY(E4871,1,)</f>
        <v>49185</v>
      </c>
      <c r="F4872" s="219">
        <f xml:space="preserve"> InpC!$F$28</f>
        <v>4</v>
      </c>
      <c r="G4872" s="217">
        <f t="shared" si="380"/>
        <v>2035</v>
      </c>
      <c r="H4872" s="216">
        <v>5.7729169168464489</v>
      </c>
      <c r="I4872" s="216">
        <v>6.3671704342510793</v>
      </c>
      <c r="J4872" s="194">
        <f t="shared" si="381"/>
        <v>6.0700436755487637</v>
      </c>
      <c r="K4872" s="219">
        <f>InpC!$F$55*100</f>
        <v>0.15</v>
      </c>
      <c r="L4872" s="219">
        <f>InpC!$F$64*100</f>
        <v>0</v>
      </c>
      <c r="M4872" s="194">
        <f t="shared" si="382"/>
        <v>5.9200436755487633</v>
      </c>
      <c r="N4872" s="194">
        <f t="shared" si="383"/>
        <v>5.9200436755487633</v>
      </c>
    </row>
    <row r="4873" spans="5:14" x14ac:dyDescent="0.25">
      <c r="E4873" s="220">
        <f t="shared" si="384"/>
        <v>49186</v>
      </c>
      <c r="F4873" s="219">
        <f xml:space="preserve"> InpC!$F$28</f>
        <v>4</v>
      </c>
      <c r="G4873" s="217">
        <f t="shared" si="380"/>
        <v>2035</v>
      </c>
      <c r="H4873" s="216">
        <v>5.7729169168464489</v>
      </c>
      <c r="I4873" s="216">
        <v>6.3671704342510793</v>
      </c>
      <c r="J4873" s="194">
        <f t="shared" si="381"/>
        <v>6.0700436755487637</v>
      </c>
      <c r="K4873" s="219">
        <f>InpC!$F$55*100</f>
        <v>0.15</v>
      </c>
      <c r="L4873" s="219">
        <f>InpC!$F$64*100</f>
        <v>0</v>
      </c>
      <c r="M4873" s="194">
        <f t="shared" si="382"/>
        <v>5.9200436755487633</v>
      </c>
      <c r="N4873" s="194">
        <f t="shared" si="383"/>
        <v>5.9200436755487633</v>
      </c>
    </row>
    <row r="4874" spans="5:14" x14ac:dyDescent="0.25">
      <c r="E4874" s="220">
        <f t="shared" si="384"/>
        <v>49187</v>
      </c>
      <c r="F4874" s="219">
        <f xml:space="preserve"> InpC!$F$28</f>
        <v>4</v>
      </c>
      <c r="G4874" s="217">
        <f t="shared" si="380"/>
        <v>2035</v>
      </c>
      <c r="H4874" s="216">
        <v>5.7729169168464489</v>
      </c>
      <c r="I4874" s="216">
        <v>6.3671704342510793</v>
      </c>
      <c r="J4874" s="194">
        <f t="shared" si="381"/>
        <v>6.0700436755487637</v>
      </c>
      <c r="K4874" s="219">
        <f>InpC!$F$55*100</f>
        <v>0.15</v>
      </c>
      <c r="L4874" s="219">
        <f>InpC!$F$64*100</f>
        <v>0</v>
      </c>
      <c r="M4874" s="194">
        <f t="shared" si="382"/>
        <v>5.9200436755487633</v>
      </c>
      <c r="N4874" s="194">
        <f t="shared" si="383"/>
        <v>5.9200436755487633</v>
      </c>
    </row>
    <row r="4875" spans="5:14" x14ac:dyDescent="0.25">
      <c r="E4875" s="220">
        <f t="shared" si="384"/>
        <v>49188</v>
      </c>
      <c r="F4875" s="219">
        <f xml:space="preserve"> InpC!$F$28</f>
        <v>4</v>
      </c>
      <c r="G4875" s="217">
        <f t="shared" si="380"/>
        <v>2035</v>
      </c>
      <c r="H4875" s="216">
        <v>5.7729169168464489</v>
      </c>
      <c r="I4875" s="216">
        <v>6.3671704342510793</v>
      </c>
      <c r="J4875" s="194">
        <f t="shared" si="381"/>
        <v>6.0700436755487637</v>
      </c>
      <c r="K4875" s="219">
        <f>InpC!$F$55*100</f>
        <v>0.15</v>
      </c>
      <c r="L4875" s="219">
        <f>InpC!$F$64*100</f>
        <v>0</v>
      </c>
      <c r="M4875" s="194">
        <f t="shared" si="382"/>
        <v>5.9200436755487633</v>
      </c>
      <c r="N4875" s="194">
        <f t="shared" si="383"/>
        <v>5.9200436755487633</v>
      </c>
    </row>
    <row r="4876" spans="5:14" x14ac:dyDescent="0.25">
      <c r="E4876" s="220">
        <f t="shared" si="384"/>
        <v>49191</v>
      </c>
      <c r="F4876" s="219">
        <f xml:space="preserve"> InpC!$F$28</f>
        <v>4</v>
      </c>
      <c r="G4876" s="217">
        <f t="shared" si="380"/>
        <v>2035</v>
      </c>
      <c r="H4876" s="216">
        <v>5.7729169168464489</v>
      </c>
      <c r="I4876" s="216">
        <v>6.3671704342510793</v>
      </c>
      <c r="J4876" s="194">
        <f t="shared" si="381"/>
        <v>6.0700436755487637</v>
      </c>
      <c r="K4876" s="219">
        <f>InpC!$F$55*100</f>
        <v>0.15</v>
      </c>
      <c r="L4876" s="219">
        <f>InpC!$F$64*100</f>
        <v>0</v>
      </c>
      <c r="M4876" s="194">
        <f t="shared" si="382"/>
        <v>5.9200436755487633</v>
      </c>
      <c r="N4876" s="194">
        <f t="shared" si="383"/>
        <v>5.9200436755487633</v>
      </c>
    </row>
    <row r="4877" spans="5:14" x14ac:dyDescent="0.25">
      <c r="E4877" s="220">
        <f t="shared" si="384"/>
        <v>49192</v>
      </c>
      <c r="F4877" s="219">
        <f xml:space="preserve"> InpC!$F$28</f>
        <v>4</v>
      </c>
      <c r="G4877" s="217">
        <f t="shared" si="380"/>
        <v>2035</v>
      </c>
      <c r="H4877" s="216">
        <v>5.7729169168464489</v>
      </c>
      <c r="I4877" s="216">
        <v>6.3671704342510793</v>
      </c>
      <c r="J4877" s="194">
        <f t="shared" si="381"/>
        <v>6.0700436755487637</v>
      </c>
      <c r="K4877" s="219">
        <f>InpC!$F$55*100</f>
        <v>0.15</v>
      </c>
      <c r="L4877" s="219">
        <f>InpC!$F$64*100</f>
        <v>0</v>
      </c>
      <c r="M4877" s="194">
        <f t="shared" si="382"/>
        <v>5.9200436755487633</v>
      </c>
      <c r="N4877" s="194">
        <f t="shared" si="383"/>
        <v>5.9200436755487633</v>
      </c>
    </row>
    <row r="4878" spans="5:14" x14ac:dyDescent="0.25">
      <c r="E4878" s="220">
        <f t="shared" si="384"/>
        <v>49193</v>
      </c>
      <c r="F4878" s="219">
        <f xml:space="preserve"> InpC!$F$28</f>
        <v>4</v>
      </c>
      <c r="G4878" s="217">
        <f t="shared" si="380"/>
        <v>2035</v>
      </c>
      <c r="H4878" s="216">
        <v>5.7729169168464489</v>
      </c>
      <c r="I4878" s="216">
        <v>6.3671704342510793</v>
      </c>
      <c r="J4878" s="194">
        <f t="shared" si="381"/>
        <v>6.0700436755487637</v>
      </c>
      <c r="K4878" s="219">
        <f>InpC!$F$55*100</f>
        <v>0.15</v>
      </c>
      <c r="L4878" s="219">
        <f>InpC!$F$64*100</f>
        <v>0</v>
      </c>
      <c r="M4878" s="194">
        <f t="shared" si="382"/>
        <v>5.9200436755487633</v>
      </c>
      <c r="N4878" s="194">
        <f t="shared" si="383"/>
        <v>5.9200436755487633</v>
      </c>
    </row>
    <row r="4879" spans="5:14" x14ac:dyDescent="0.25">
      <c r="E4879" s="220">
        <f t="shared" si="384"/>
        <v>49194</v>
      </c>
      <c r="F4879" s="219">
        <f xml:space="preserve"> InpC!$F$28</f>
        <v>4</v>
      </c>
      <c r="G4879" s="217">
        <f t="shared" si="380"/>
        <v>2035</v>
      </c>
      <c r="H4879" s="216">
        <v>5.7729169168464489</v>
      </c>
      <c r="I4879" s="216">
        <v>6.3671704342510793</v>
      </c>
      <c r="J4879" s="194">
        <f t="shared" si="381"/>
        <v>6.0700436755487637</v>
      </c>
      <c r="K4879" s="219">
        <f>InpC!$F$55*100</f>
        <v>0.15</v>
      </c>
      <c r="L4879" s="219">
        <f>InpC!$F$64*100</f>
        <v>0</v>
      </c>
      <c r="M4879" s="194">
        <f t="shared" si="382"/>
        <v>5.9200436755487633</v>
      </c>
      <c r="N4879" s="194">
        <f t="shared" si="383"/>
        <v>5.9200436755487633</v>
      </c>
    </row>
    <row r="4880" spans="5:14" x14ac:dyDescent="0.25">
      <c r="E4880" s="220">
        <f t="shared" si="384"/>
        <v>49195</v>
      </c>
      <c r="F4880" s="219">
        <f xml:space="preserve"> InpC!$F$28</f>
        <v>4</v>
      </c>
      <c r="G4880" s="217">
        <f t="shared" si="380"/>
        <v>2035</v>
      </c>
      <c r="H4880" s="216">
        <v>5.7729169168464489</v>
      </c>
      <c r="I4880" s="216">
        <v>6.3671704342510793</v>
      </c>
      <c r="J4880" s="194">
        <f t="shared" si="381"/>
        <v>6.0700436755487637</v>
      </c>
      <c r="K4880" s="219">
        <f>InpC!$F$55*100</f>
        <v>0.15</v>
      </c>
      <c r="L4880" s="219">
        <f>InpC!$F$64*100</f>
        <v>0</v>
      </c>
      <c r="M4880" s="194">
        <f t="shared" si="382"/>
        <v>5.9200436755487633</v>
      </c>
      <c r="N4880" s="194">
        <f t="shared" si="383"/>
        <v>5.9200436755487633</v>
      </c>
    </row>
    <row r="4881" spans="5:14" x14ac:dyDescent="0.25">
      <c r="E4881" s="220">
        <f t="shared" si="384"/>
        <v>49198</v>
      </c>
      <c r="F4881" s="219">
        <f xml:space="preserve"> InpC!$F$28</f>
        <v>4</v>
      </c>
      <c r="G4881" s="217">
        <f t="shared" si="380"/>
        <v>2035</v>
      </c>
      <c r="H4881" s="216">
        <v>5.7729169168464489</v>
      </c>
      <c r="I4881" s="216">
        <v>6.3671704342510793</v>
      </c>
      <c r="J4881" s="194">
        <f t="shared" si="381"/>
        <v>6.0700436755487637</v>
      </c>
      <c r="K4881" s="219">
        <f>InpC!$F$55*100</f>
        <v>0.15</v>
      </c>
      <c r="L4881" s="219">
        <f>InpC!$F$64*100</f>
        <v>0</v>
      </c>
      <c r="M4881" s="194">
        <f t="shared" si="382"/>
        <v>5.9200436755487633</v>
      </c>
      <c r="N4881" s="194">
        <f t="shared" si="383"/>
        <v>5.9200436755487633</v>
      </c>
    </row>
    <row r="4882" spans="5:14" x14ac:dyDescent="0.25">
      <c r="E4882" s="220">
        <f t="shared" si="384"/>
        <v>49199</v>
      </c>
      <c r="F4882" s="219">
        <f xml:space="preserve"> InpC!$F$28</f>
        <v>4</v>
      </c>
      <c r="G4882" s="217">
        <f t="shared" si="380"/>
        <v>2035</v>
      </c>
      <c r="H4882" s="216">
        <v>5.7729169168464489</v>
      </c>
      <c r="I4882" s="216">
        <v>6.3671704342510793</v>
      </c>
      <c r="J4882" s="194">
        <f t="shared" si="381"/>
        <v>6.0700436755487637</v>
      </c>
      <c r="K4882" s="219">
        <f>InpC!$F$55*100</f>
        <v>0.15</v>
      </c>
      <c r="L4882" s="219">
        <f>InpC!$F$64*100</f>
        <v>0</v>
      </c>
      <c r="M4882" s="194">
        <f t="shared" si="382"/>
        <v>5.9200436755487633</v>
      </c>
      <c r="N4882" s="194">
        <f t="shared" si="383"/>
        <v>5.9200436755487633</v>
      </c>
    </row>
    <row r="4883" spans="5:14" x14ac:dyDescent="0.25">
      <c r="E4883" s="220">
        <f t="shared" si="384"/>
        <v>49200</v>
      </c>
      <c r="F4883" s="219">
        <f xml:space="preserve"> InpC!$F$28</f>
        <v>4</v>
      </c>
      <c r="G4883" s="217">
        <f t="shared" si="380"/>
        <v>2035</v>
      </c>
      <c r="H4883" s="216">
        <v>5.7729169168464489</v>
      </c>
      <c r="I4883" s="216">
        <v>6.3671704342510793</v>
      </c>
      <c r="J4883" s="194">
        <f t="shared" si="381"/>
        <v>6.0700436755487637</v>
      </c>
      <c r="K4883" s="219">
        <f>InpC!$F$55*100</f>
        <v>0.15</v>
      </c>
      <c r="L4883" s="219">
        <f>InpC!$F$64*100</f>
        <v>0</v>
      </c>
      <c r="M4883" s="194">
        <f t="shared" si="382"/>
        <v>5.9200436755487633</v>
      </c>
      <c r="N4883" s="194">
        <f t="shared" si="383"/>
        <v>5.9200436755487633</v>
      </c>
    </row>
    <row r="4884" spans="5:14" x14ac:dyDescent="0.25">
      <c r="E4884" s="220">
        <f t="shared" si="384"/>
        <v>49201</v>
      </c>
      <c r="F4884" s="219">
        <f xml:space="preserve"> InpC!$F$28</f>
        <v>4</v>
      </c>
      <c r="G4884" s="217">
        <f t="shared" si="380"/>
        <v>2035</v>
      </c>
      <c r="H4884" s="216">
        <v>5.7729169168464489</v>
      </c>
      <c r="I4884" s="216">
        <v>6.3671704342510793</v>
      </c>
      <c r="J4884" s="194">
        <f t="shared" si="381"/>
        <v>6.0700436755487637</v>
      </c>
      <c r="K4884" s="219">
        <f>InpC!$F$55*100</f>
        <v>0.15</v>
      </c>
      <c r="L4884" s="219">
        <f>InpC!$F$64*100</f>
        <v>0</v>
      </c>
      <c r="M4884" s="194">
        <f t="shared" si="382"/>
        <v>5.9200436755487633</v>
      </c>
      <c r="N4884" s="194">
        <f t="shared" si="383"/>
        <v>5.9200436755487633</v>
      </c>
    </row>
    <row r="4885" spans="5:14" x14ac:dyDescent="0.25">
      <c r="E4885" s="220">
        <f t="shared" si="384"/>
        <v>49202</v>
      </c>
      <c r="F4885" s="219">
        <f xml:space="preserve"> InpC!$F$28</f>
        <v>4</v>
      </c>
      <c r="G4885" s="217">
        <f t="shared" si="380"/>
        <v>2035</v>
      </c>
      <c r="H4885" s="216">
        <v>5.7729169168464489</v>
      </c>
      <c r="I4885" s="216">
        <v>6.3671704342510793</v>
      </c>
      <c r="J4885" s="194">
        <f t="shared" si="381"/>
        <v>6.0700436755487637</v>
      </c>
      <c r="K4885" s="219">
        <f>InpC!$F$55*100</f>
        <v>0.15</v>
      </c>
      <c r="L4885" s="219">
        <f>InpC!$F$64*100</f>
        <v>0</v>
      </c>
      <c r="M4885" s="194">
        <f t="shared" si="382"/>
        <v>5.9200436755487633</v>
      </c>
      <c r="N4885" s="194">
        <f t="shared" si="383"/>
        <v>5.9200436755487633</v>
      </c>
    </row>
    <row r="4886" spans="5:14" x14ac:dyDescent="0.25">
      <c r="E4886" s="220">
        <f t="shared" si="384"/>
        <v>49205</v>
      </c>
      <c r="F4886" s="219">
        <f xml:space="preserve"> InpC!$F$28</f>
        <v>4</v>
      </c>
      <c r="G4886" s="217">
        <f t="shared" si="380"/>
        <v>2035</v>
      </c>
      <c r="H4886" s="216">
        <v>5.7729169168464489</v>
      </c>
      <c r="I4886" s="216">
        <v>6.3671704342510793</v>
      </c>
      <c r="J4886" s="194">
        <f t="shared" si="381"/>
        <v>6.0700436755487637</v>
      </c>
      <c r="K4886" s="219">
        <f>InpC!$F$55*100</f>
        <v>0.15</v>
      </c>
      <c r="L4886" s="219">
        <f>InpC!$F$64*100</f>
        <v>0</v>
      </c>
      <c r="M4886" s="194">
        <f t="shared" si="382"/>
        <v>5.9200436755487633</v>
      </c>
      <c r="N4886" s="194">
        <f t="shared" si="383"/>
        <v>5.9200436755487633</v>
      </c>
    </row>
    <row r="4887" spans="5:14" x14ac:dyDescent="0.25">
      <c r="E4887" s="220">
        <f t="shared" si="384"/>
        <v>49206</v>
      </c>
      <c r="F4887" s="219">
        <f xml:space="preserve"> InpC!$F$28</f>
        <v>4</v>
      </c>
      <c r="G4887" s="217">
        <f t="shared" si="380"/>
        <v>2035</v>
      </c>
      <c r="H4887" s="216">
        <v>5.7729169168464489</v>
      </c>
      <c r="I4887" s="216">
        <v>6.3671704342510793</v>
      </c>
      <c r="J4887" s="194">
        <f t="shared" si="381"/>
        <v>6.0700436755487637</v>
      </c>
      <c r="K4887" s="219">
        <f>InpC!$F$55*100</f>
        <v>0.15</v>
      </c>
      <c r="L4887" s="219">
        <f>InpC!$F$64*100</f>
        <v>0</v>
      </c>
      <c r="M4887" s="194">
        <f t="shared" si="382"/>
        <v>5.9200436755487633</v>
      </c>
      <c r="N4887" s="194">
        <f t="shared" si="383"/>
        <v>5.9200436755487633</v>
      </c>
    </row>
    <row r="4888" spans="5:14" x14ac:dyDescent="0.25">
      <c r="E4888" s="220">
        <f t="shared" si="384"/>
        <v>49207</v>
      </c>
      <c r="F4888" s="219">
        <f xml:space="preserve"> InpC!$F$28</f>
        <v>4</v>
      </c>
      <c r="G4888" s="217">
        <f t="shared" si="380"/>
        <v>2035</v>
      </c>
      <c r="H4888" s="216">
        <v>5.7729169168464489</v>
      </c>
      <c r="I4888" s="216">
        <v>6.3671704342510793</v>
      </c>
      <c r="J4888" s="194">
        <f t="shared" si="381"/>
        <v>6.0700436755487637</v>
      </c>
      <c r="K4888" s="219">
        <f>InpC!$F$55*100</f>
        <v>0.15</v>
      </c>
      <c r="L4888" s="219">
        <f>InpC!$F$64*100</f>
        <v>0</v>
      </c>
      <c r="M4888" s="194">
        <f t="shared" si="382"/>
        <v>5.9200436755487633</v>
      </c>
      <c r="N4888" s="194">
        <f t="shared" si="383"/>
        <v>5.9200436755487633</v>
      </c>
    </row>
    <row r="4889" spans="5:14" x14ac:dyDescent="0.25">
      <c r="E4889" s="220">
        <f t="shared" si="384"/>
        <v>49208</v>
      </c>
      <c r="F4889" s="219">
        <f xml:space="preserve"> InpC!$F$28</f>
        <v>4</v>
      </c>
      <c r="G4889" s="217">
        <f t="shared" si="380"/>
        <v>2035</v>
      </c>
      <c r="H4889" s="216">
        <v>5.7729169168464489</v>
      </c>
      <c r="I4889" s="216">
        <v>6.3671704342510793</v>
      </c>
      <c r="J4889" s="194">
        <f t="shared" si="381"/>
        <v>6.0700436755487637</v>
      </c>
      <c r="K4889" s="219">
        <f>InpC!$F$55*100</f>
        <v>0.15</v>
      </c>
      <c r="L4889" s="219">
        <f>InpC!$F$64*100</f>
        <v>0</v>
      </c>
      <c r="M4889" s="194">
        <f t="shared" si="382"/>
        <v>5.9200436755487633</v>
      </c>
      <c r="N4889" s="194">
        <f t="shared" si="383"/>
        <v>5.9200436755487633</v>
      </c>
    </row>
    <row r="4890" spans="5:14" x14ac:dyDescent="0.25">
      <c r="E4890" s="220">
        <f t="shared" si="384"/>
        <v>49209</v>
      </c>
      <c r="F4890" s="219">
        <f xml:space="preserve"> InpC!$F$28</f>
        <v>4</v>
      </c>
      <c r="G4890" s="217">
        <f t="shared" si="380"/>
        <v>2035</v>
      </c>
      <c r="H4890" s="216">
        <v>5.7729169168464489</v>
      </c>
      <c r="I4890" s="216">
        <v>6.3671704342510793</v>
      </c>
      <c r="J4890" s="194">
        <f t="shared" si="381"/>
        <v>6.0700436755487637</v>
      </c>
      <c r="K4890" s="219">
        <f>InpC!$F$55*100</f>
        <v>0.15</v>
      </c>
      <c r="L4890" s="219">
        <f>InpC!$F$64*100</f>
        <v>0</v>
      </c>
      <c r="M4890" s="194">
        <f t="shared" si="382"/>
        <v>5.9200436755487633</v>
      </c>
      <c r="N4890" s="194">
        <f t="shared" si="383"/>
        <v>5.9200436755487633</v>
      </c>
    </row>
    <row r="4891" spans="5:14" x14ac:dyDescent="0.25">
      <c r="E4891" s="220">
        <f t="shared" si="384"/>
        <v>49212</v>
      </c>
      <c r="F4891" s="219">
        <f xml:space="preserve"> InpC!$F$28</f>
        <v>4</v>
      </c>
      <c r="G4891" s="217">
        <f t="shared" si="380"/>
        <v>2035</v>
      </c>
      <c r="H4891" s="216">
        <v>5.7729169168464489</v>
      </c>
      <c r="I4891" s="216">
        <v>6.3671704342510793</v>
      </c>
      <c r="J4891" s="194">
        <f t="shared" si="381"/>
        <v>6.0700436755487637</v>
      </c>
      <c r="K4891" s="219">
        <f>InpC!$F$55*100</f>
        <v>0.15</v>
      </c>
      <c r="L4891" s="219">
        <f>InpC!$F$64*100</f>
        <v>0</v>
      </c>
      <c r="M4891" s="194">
        <f t="shared" si="382"/>
        <v>5.9200436755487633</v>
      </c>
      <c r="N4891" s="194">
        <f t="shared" si="383"/>
        <v>5.9200436755487633</v>
      </c>
    </row>
    <row r="4892" spans="5:14" x14ac:dyDescent="0.25">
      <c r="E4892" s="220">
        <f t="shared" si="384"/>
        <v>49213</v>
      </c>
      <c r="F4892" s="219">
        <f xml:space="preserve"> InpC!$F$28</f>
        <v>4</v>
      </c>
      <c r="G4892" s="217">
        <f t="shared" si="380"/>
        <v>2035</v>
      </c>
      <c r="H4892" s="216">
        <v>5.7729169168464489</v>
      </c>
      <c r="I4892" s="216">
        <v>6.3671704342510793</v>
      </c>
      <c r="J4892" s="194">
        <f t="shared" si="381"/>
        <v>6.0700436755487637</v>
      </c>
      <c r="K4892" s="219">
        <f>InpC!$F$55*100</f>
        <v>0.15</v>
      </c>
      <c r="L4892" s="219">
        <f>InpC!$F$64*100</f>
        <v>0</v>
      </c>
      <c r="M4892" s="194">
        <f t="shared" si="382"/>
        <v>5.9200436755487633</v>
      </c>
      <c r="N4892" s="194">
        <f t="shared" si="383"/>
        <v>5.9200436755487633</v>
      </c>
    </row>
    <row r="4893" spans="5:14" x14ac:dyDescent="0.25">
      <c r="E4893" s="220">
        <f t="shared" si="384"/>
        <v>49214</v>
      </c>
      <c r="F4893" s="219">
        <f xml:space="preserve"> InpC!$F$28</f>
        <v>4</v>
      </c>
      <c r="G4893" s="217">
        <f t="shared" si="380"/>
        <v>2035</v>
      </c>
      <c r="H4893" s="216">
        <v>5.7729169168464489</v>
      </c>
      <c r="I4893" s="216">
        <v>6.3671704342510793</v>
      </c>
      <c r="J4893" s="194">
        <f t="shared" si="381"/>
        <v>6.0700436755487637</v>
      </c>
      <c r="K4893" s="219">
        <f>InpC!$F$55*100</f>
        <v>0.15</v>
      </c>
      <c r="L4893" s="219">
        <f>InpC!$F$64*100</f>
        <v>0</v>
      </c>
      <c r="M4893" s="194">
        <f t="shared" si="382"/>
        <v>5.9200436755487633</v>
      </c>
      <c r="N4893" s="194">
        <f t="shared" si="383"/>
        <v>5.9200436755487633</v>
      </c>
    </row>
    <row r="4894" spans="5:14" x14ac:dyDescent="0.25">
      <c r="E4894" s="220">
        <f t="shared" si="384"/>
        <v>49215</v>
      </c>
      <c r="F4894" s="219">
        <f xml:space="preserve"> InpC!$F$28</f>
        <v>4</v>
      </c>
      <c r="G4894" s="217">
        <f t="shared" si="380"/>
        <v>2035</v>
      </c>
      <c r="H4894" s="216">
        <v>5.7729169168464489</v>
      </c>
      <c r="I4894" s="216">
        <v>6.3671704342510793</v>
      </c>
      <c r="J4894" s="194">
        <f t="shared" si="381"/>
        <v>6.0700436755487637</v>
      </c>
      <c r="K4894" s="219">
        <f>InpC!$F$55*100</f>
        <v>0.15</v>
      </c>
      <c r="L4894" s="219">
        <f>InpC!$F$64*100</f>
        <v>0</v>
      </c>
      <c r="M4894" s="194">
        <f t="shared" si="382"/>
        <v>5.9200436755487633</v>
      </c>
      <c r="N4894" s="194">
        <f t="shared" si="383"/>
        <v>5.9200436755487633</v>
      </c>
    </row>
    <row r="4895" spans="5:14" x14ac:dyDescent="0.25">
      <c r="E4895" s="220">
        <f t="shared" si="384"/>
        <v>49216</v>
      </c>
      <c r="F4895" s="219">
        <f xml:space="preserve"> InpC!$F$28</f>
        <v>4</v>
      </c>
      <c r="G4895" s="217">
        <f t="shared" si="380"/>
        <v>2035</v>
      </c>
      <c r="H4895" s="216">
        <v>5.7729169168464489</v>
      </c>
      <c r="I4895" s="216">
        <v>6.3671704342510793</v>
      </c>
      <c r="J4895" s="194">
        <f t="shared" si="381"/>
        <v>6.0700436755487637</v>
      </c>
      <c r="K4895" s="219">
        <f>InpC!$F$55*100</f>
        <v>0.15</v>
      </c>
      <c r="L4895" s="219">
        <f>InpC!$F$64*100</f>
        <v>0</v>
      </c>
      <c r="M4895" s="194">
        <f t="shared" si="382"/>
        <v>5.9200436755487633</v>
      </c>
      <c r="N4895" s="194">
        <f t="shared" si="383"/>
        <v>5.9200436755487633</v>
      </c>
    </row>
    <row r="4896" spans="5:14" x14ac:dyDescent="0.25">
      <c r="E4896" s="220">
        <f t="shared" si="384"/>
        <v>49219</v>
      </c>
      <c r="F4896" s="219">
        <f xml:space="preserve"> InpC!$F$28</f>
        <v>4</v>
      </c>
      <c r="G4896" s="217">
        <f t="shared" si="380"/>
        <v>2035</v>
      </c>
      <c r="H4896" s="216">
        <v>5.7729169168464489</v>
      </c>
      <c r="I4896" s="216">
        <v>6.3671704342510793</v>
      </c>
      <c r="J4896" s="194">
        <f t="shared" si="381"/>
        <v>6.0700436755487637</v>
      </c>
      <c r="K4896" s="219">
        <f>InpC!$F$55*100</f>
        <v>0.15</v>
      </c>
      <c r="L4896" s="219">
        <f>InpC!$F$64*100</f>
        <v>0</v>
      </c>
      <c r="M4896" s="194">
        <f t="shared" si="382"/>
        <v>5.9200436755487633</v>
      </c>
      <c r="N4896" s="194">
        <f t="shared" si="383"/>
        <v>5.9200436755487633</v>
      </c>
    </row>
    <row r="4897" spans="5:14" x14ac:dyDescent="0.25">
      <c r="E4897" s="220">
        <f t="shared" si="384"/>
        <v>49220</v>
      </c>
      <c r="F4897" s="219">
        <f xml:space="preserve"> InpC!$F$28</f>
        <v>4</v>
      </c>
      <c r="G4897" s="217">
        <f t="shared" si="380"/>
        <v>2035</v>
      </c>
      <c r="H4897" s="216">
        <v>5.7729169168464489</v>
      </c>
      <c r="I4897" s="216">
        <v>6.3671704342510793</v>
      </c>
      <c r="J4897" s="194">
        <f t="shared" si="381"/>
        <v>6.0700436755487637</v>
      </c>
      <c r="K4897" s="219">
        <f>InpC!$F$55*100</f>
        <v>0.15</v>
      </c>
      <c r="L4897" s="219">
        <f>InpC!$F$64*100</f>
        <v>0</v>
      </c>
      <c r="M4897" s="194">
        <f t="shared" si="382"/>
        <v>5.9200436755487633</v>
      </c>
      <c r="N4897" s="194">
        <f t="shared" si="383"/>
        <v>5.9200436755487633</v>
      </c>
    </row>
    <row r="4898" spans="5:14" x14ac:dyDescent="0.25">
      <c r="E4898" s="220">
        <f t="shared" si="384"/>
        <v>49221</v>
      </c>
      <c r="F4898" s="219">
        <f xml:space="preserve"> InpC!$F$28</f>
        <v>4</v>
      </c>
      <c r="G4898" s="217">
        <f t="shared" si="380"/>
        <v>2035</v>
      </c>
      <c r="H4898" s="216">
        <v>5.7729169168464489</v>
      </c>
      <c r="I4898" s="216">
        <v>6.3671704342510793</v>
      </c>
      <c r="J4898" s="194">
        <f t="shared" si="381"/>
        <v>6.0700436755487637</v>
      </c>
      <c r="K4898" s="219">
        <f>InpC!$F$55*100</f>
        <v>0.15</v>
      </c>
      <c r="L4898" s="219">
        <f>InpC!$F$64*100</f>
        <v>0</v>
      </c>
      <c r="M4898" s="194">
        <f t="shared" si="382"/>
        <v>5.9200436755487633</v>
      </c>
      <c r="N4898" s="194">
        <f t="shared" si="383"/>
        <v>5.9200436755487633</v>
      </c>
    </row>
    <row r="4899" spans="5:14" x14ac:dyDescent="0.25">
      <c r="E4899" s="220">
        <f t="shared" si="384"/>
        <v>49222</v>
      </c>
      <c r="F4899" s="219">
        <f xml:space="preserve"> InpC!$F$28</f>
        <v>4</v>
      </c>
      <c r="G4899" s="217">
        <f t="shared" si="380"/>
        <v>2035</v>
      </c>
      <c r="H4899" s="216">
        <v>5.7729169168464489</v>
      </c>
      <c r="I4899" s="216">
        <v>6.3671704342510793</v>
      </c>
      <c r="J4899" s="194">
        <f t="shared" si="381"/>
        <v>6.0700436755487637</v>
      </c>
      <c r="K4899" s="219">
        <f>InpC!$F$55*100</f>
        <v>0.15</v>
      </c>
      <c r="L4899" s="219">
        <f>InpC!$F$64*100</f>
        <v>0</v>
      </c>
      <c r="M4899" s="194">
        <f t="shared" si="382"/>
        <v>5.9200436755487633</v>
      </c>
      <c r="N4899" s="194">
        <f t="shared" si="383"/>
        <v>5.9200436755487633</v>
      </c>
    </row>
    <row r="4900" spans="5:14" x14ac:dyDescent="0.25">
      <c r="E4900" s="220">
        <f t="shared" si="384"/>
        <v>49223</v>
      </c>
      <c r="F4900" s="219">
        <f xml:space="preserve"> InpC!$F$28</f>
        <v>4</v>
      </c>
      <c r="G4900" s="217">
        <f t="shared" si="380"/>
        <v>2035</v>
      </c>
      <c r="H4900" s="216">
        <v>5.7729169168464489</v>
      </c>
      <c r="I4900" s="216">
        <v>6.3671704342510793</v>
      </c>
      <c r="J4900" s="194">
        <f t="shared" si="381"/>
        <v>6.0700436755487637</v>
      </c>
      <c r="K4900" s="219">
        <f>InpC!$F$55*100</f>
        <v>0.15</v>
      </c>
      <c r="L4900" s="219">
        <f>InpC!$F$64*100</f>
        <v>0</v>
      </c>
      <c r="M4900" s="194">
        <f t="shared" si="382"/>
        <v>5.9200436755487633</v>
      </c>
      <c r="N4900" s="194">
        <f t="shared" si="383"/>
        <v>5.9200436755487633</v>
      </c>
    </row>
    <row r="4901" spans="5:14" x14ac:dyDescent="0.25">
      <c r="E4901" s="220">
        <f t="shared" si="384"/>
        <v>49226</v>
      </c>
      <c r="F4901" s="219">
        <f xml:space="preserve"> InpC!$F$28</f>
        <v>4</v>
      </c>
      <c r="G4901" s="217">
        <f t="shared" si="380"/>
        <v>2035</v>
      </c>
      <c r="H4901" s="216">
        <v>5.7729169168464489</v>
      </c>
      <c r="I4901" s="216">
        <v>6.3671704342510793</v>
      </c>
      <c r="J4901" s="194">
        <f t="shared" si="381"/>
        <v>6.0700436755487637</v>
      </c>
      <c r="K4901" s="219">
        <f>InpC!$F$55*100</f>
        <v>0.15</v>
      </c>
      <c r="L4901" s="219">
        <f>InpC!$F$64*100</f>
        <v>0</v>
      </c>
      <c r="M4901" s="194">
        <f t="shared" si="382"/>
        <v>5.9200436755487633</v>
      </c>
      <c r="N4901" s="194">
        <f t="shared" si="383"/>
        <v>5.9200436755487633</v>
      </c>
    </row>
    <row r="4902" spans="5:14" x14ac:dyDescent="0.25">
      <c r="E4902" s="220">
        <f t="shared" si="384"/>
        <v>49227</v>
      </c>
      <c r="F4902" s="219">
        <f xml:space="preserve"> InpC!$F$28</f>
        <v>4</v>
      </c>
      <c r="G4902" s="217">
        <f t="shared" si="380"/>
        <v>2035</v>
      </c>
      <c r="H4902" s="216">
        <v>5.7729169168464489</v>
      </c>
      <c r="I4902" s="216">
        <v>6.3671704342510793</v>
      </c>
      <c r="J4902" s="194">
        <f t="shared" si="381"/>
        <v>6.0700436755487637</v>
      </c>
      <c r="K4902" s="219">
        <f>InpC!$F$55*100</f>
        <v>0.15</v>
      </c>
      <c r="L4902" s="219">
        <f>InpC!$F$64*100</f>
        <v>0</v>
      </c>
      <c r="M4902" s="194">
        <f t="shared" si="382"/>
        <v>5.9200436755487633</v>
      </c>
      <c r="N4902" s="194">
        <f t="shared" si="383"/>
        <v>5.9200436755487633</v>
      </c>
    </row>
    <row r="4903" spans="5:14" x14ac:dyDescent="0.25">
      <c r="E4903" s="220">
        <f t="shared" si="384"/>
        <v>49228</v>
      </c>
      <c r="F4903" s="219">
        <f xml:space="preserve"> InpC!$F$28</f>
        <v>4</v>
      </c>
      <c r="G4903" s="217">
        <f t="shared" si="380"/>
        <v>2035</v>
      </c>
      <c r="H4903" s="216">
        <v>5.7729169168464489</v>
      </c>
      <c r="I4903" s="216">
        <v>6.3671704342510793</v>
      </c>
      <c r="J4903" s="194">
        <f t="shared" si="381"/>
        <v>6.0700436755487637</v>
      </c>
      <c r="K4903" s="219">
        <f>InpC!$F$55*100</f>
        <v>0.15</v>
      </c>
      <c r="L4903" s="219">
        <f>InpC!$F$64*100</f>
        <v>0</v>
      </c>
      <c r="M4903" s="194">
        <f t="shared" si="382"/>
        <v>5.9200436755487633</v>
      </c>
      <c r="N4903" s="194">
        <f t="shared" si="383"/>
        <v>5.9200436755487633</v>
      </c>
    </row>
    <row r="4904" spans="5:14" x14ac:dyDescent="0.25">
      <c r="E4904" s="220">
        <f t="shared" si="384"/>
        <v>49229</v>
      </c>
      <c r="F4904" s="219">
        <f xml:space="preserve"> InpC!$F$28</f>
        <v>4</v>
      </c>
      <c r="G4904" s="217">
        <f t="shared" si="380"/>
        <v>2035</v>
      </c>
      <c r="H4904" s="216">
        <v>5.7729169168464489</v>
      </c>
      <c r="I4904" s="216">
        <v>6.3671704342510793</v>
      </c>
      <c r="J4904" s="194">
        <f t="shared" si="381"/>
        <v>6.0700436755487637</v>
      </c>
      <c r="K4904" s="219">
        <f>InpC!$F$55*100</f>
        <v>0.15</v>
      </c>
      <c r="L4904" s="219">
        <f>InpC!$F$64*100</f>
        <v>0</v>
      </c>
      <c r="M4904" s="194">
        <f t="shared" si="382"/>
        <v>5.9200436755487633</v>
      </c>
      <c r="N4904" s="194">
        <f t="shared" si="383"/>
        <v>5.9200436755487633</v>
      </c>
    </row>
    <row r="4905" spans="5:14" x14ac:dyDescent="0.25">
      <c r="E4905" s="220">
        <f t="shared" si="384"/>
        <v>49230</v>
      </c>
      <c r="F4905" s="219">
        <f xml:space="preserve"> InpC!$F$28</f>
        <v>4</v>
      </c>
      <c r="G4905" s="217">
        <f t="shared" si="380"/>
        <v>2035</v>
      </c>
      <c r="H4905" s="216">
        <v>5.7729169168464489</v>
      </c>
      <c r="I4905" s="216">
        <v>6.3671704342510793</v>
      </c>
      <c r="J4905" s="194">
        <f t="shared" si="381"/>
        <v>6.0700436755487637</v>
      </c>
      <c r="K4905" s="219">
        <f>InpC!$F$55*100</f>
        <v>0.15</v>
      </c>
      <c r="L4905" s="219">
        <f>InpC!$F$64*100</f>
        <v>0</v>
      </c>
      <c r="M4905" s="194">
        <f t="shared" si="382"/>
        <v>5.9200436755487633</v>
      </c>
      <c r="N4905" s="194">
        <f t="shared" si="383"/>
        <v>5.9200436755487633</v>
      </c>
    </row>
    <row r="4906" spans="5:14" x14ac:dyDescent="0.25">
      <c r="E4906" s="220">
        <f t="shared" si="384"/>
        <v>49233</v>
      </c>
      <c r="F4906" s="219">
        <f xml:space="preserve"> InpC!$F$28</f>
        <v>4</v>
      </c>
      <c r="G4906" s="217">
        <f t="shared" si="380"/>
        <v>2035</v>
      </c>
      <c r="H4906" s="216">
        <v>5.7729169168464489</v>
      </c>
      <c r="I4906" s="216">
        <v>6.3671704342510793</v>
      </c>
      <c r="J4906" s="194">
        <f t="shared" si="381"/>
        <v>6.0700436755487637</v>
      </c>
      <c r="K4906" s="219">
        <f>InpC!$F$55*100</f>
        <v>0.15</v>
      </c>
      <c r="L4906" s="219">
        <f>InpC!$F$64*100</f>
        <v>0</v>
      </c>
      <c r="M4906" s="194">
        <f t="shared" si="382"/>
        <v>5.9200436755487633</v>
      </c>
      <c r="N4906" s="194">
        <f t="shared" si="383"/>
        <v>5.9200436755487633</v>
      </c>
    </row>
    <row r="4907" spans="5:14" x14ac:dyDescent="0.25">
      <c r="E4907" s="220">
        <f t="shared" si="384"/>
        <v>49234</v>
      </c>
      <c r="F4907" s="219">
        <f xml:space="preserve"> InpC!$F$28</f>
        <v>4</v>
      </c>
      <c r="G4907" s="217">
        <f t="shared" si="380"/>
        <v>2035</v>
      </c>
      <c r="H4907" s="216">
        <v>5.7729169168464489</v>
      </c>
      <c r="I4907" s="216">
        <v>6.3671704342510793</v>
      </c>
      <c r="J4907" s="194">
        <f t="shared" si="381"/>
        <v>6.0700436755487637</v>
      </c>
      <c r="K4907" s="219">
        <f>InpC!$F$55*100</f>
        <v>0.15</v>
      </c>
      <c r="L4907" s="219">
        <f>InpC!$F$64*100</f>
        <v>0</v>
      </c>
      <c r="M4907" s="194">
        <f t="shared" si="382"/>
        <v>5.9200436755487633</v>
      </c>
      <c r="N4907" s="194">
        <f t="shared" si="383"/>
        <v>5.9200436755487633</v>
      </c>
    </row>
    <row r="4908" spans="5:14" x14ac:dyDescent="0.25">
      <c r="E4908" s="220">
        <f t="shared" si="384"/>
        <v>49235</v>
      </c>
      <c r="F4908" s="219">
        <f xml:space="preserve"> InpC!$F$28</f>
        <v>4</v>
      </c>
      <c r="G4908" s="217">
        <f t="shared" si="380"/>
        <v>2035</v>
      </c>
      <c r="H4908" s="216">
        <v>5.7729169168464489</v>
      </c>
      <c r="I4908" s="216">
        <v>6.3671704342510793</v>
      </c>
      <c r="J4908" s="194">
        <f t="shared" si="381"/>
        <v>6.0700436755487637</v>
      </c>
      <c r="K4908" s="219">
        <f>InpC!$F$55*100</f>
        <v>0.15</v>
      </c>
      <c r="L4908" s="219">
        <f>InpC!$F$64*100</f>
        <v>0</v>
      </c>
      <c r="M4908" s="194">
        <f t="shared" si="382"/>
        <v>5.9200436755487633</v>
      </c>
      <c r="N4908" s="194">
        <f t="shared" si="383"/>
        <v>5.9200436755487633</v>
      </c>
    </row>
    <row r="4909" spans="5:14" x14ac:dyDescent="0.25">
      <c r="E4909" s="220">
        <f t="shared" si="384"/>
        <v>49236</v>
      </c>
      <c r="F4909" s="219">
        <f xml:space="preserve"> InpC!$F$28</f>
        <v>4</v>
      </c>
      <c r="G4909" s="217">
        <f t="shared" si="380"/>
        <v>2035</v>
      </c>
      <c r="H4909" s="216">
        <v>5.7729169168464489</v>
      </c>
      <c r="I4909" s="216">
        <v>6.3671704342510793</v>
      </c>
      <c r="J4909" s="194">
        <f t="shared" si="381"/>
        <v>6.0700436755487637</v>
      </c>
      <c r="K4909" s="219">
        <f>InpC!$F$55*100</f>
        <v>0.15</v>
      </c>
      <c r="L4909" s="219">
        <f>InpC!$F$64*100</f>
        <v>0</v>
      </c>
      <c r="M4909" s="194">
        <f t="shared" si="382"/>
        <v>5.9200436755487633</v>
      </c>
      <c r="N4909" s="194">
        <f t="shared" si="383"/>
        <v>5.9200436755487633</v>
      </c>
    </row>
    <row r="4910" spans="5:14" x14ac:dyDescent="0.25">
      <c r="E4910" s="220">
        <f t="shared" si="384"/>
        <v>49237</v>
      </c>
      <c r="F4910" s="219">
        <f xml:space="preserve"> InpC!$F$28</f>
        <v>4</v>
      </c>
      <c r="G4910" s="217">
        <f t="shared" si="380"/>
        <v>2035</v>
      </c>
      <c r="H4910" s="216">
        <v>5.7729169168464489</v>
      </c>
      <c r="I4910" s="216">
        <v>6.3671704342510793</v>
      </c>
      <c r="J4910" s="194">
        <f t="shared" si="381"/>
        <v>6.0700436755487637</v>
      </c>
      <c r="K4910" s="219">
        <f>InpC!$F$55*100</f>
        <v>0.15</v>
      </c>
      <c r="L4910" s="219">
        <f>InpC!$F$64*100</f>
        <v>0</v>
      </c>
      <c r="M4910" s="194">
        <f t="shared" si="382"/>
        <v>5.9200436755487633</v>
      </c>
      <c r="N4910" s="194">
        <f t="shared" si="383"/>
        <v>5.9200436755487633</v>
      </c>
    </row>
    <row r="4911" spans="5:14" x14ac:dyDescent="0.25">
      <c r="E4911" s="220">
        <f t="shared" si="384"/>
        <v>49240</v>
      </c>
      <c r="F4911" s="219">
        <f xml:space="preserve"> InpC!$F$28</f>
        <v>4</v>
      </c>
      <c r="G4911" s="217">
        <f t="shared" si="380"/>
        <v>2035</v>
      </c>
      <c r="H4911" s="216">
        <v>5.7729169168464489</v>
      </c>
      <c r="I4911" s="216">
        <v>6.3671704342510793</v>
      </c>
      <c r="J4911" s="194">
        <f t="shared" si="381"/>
        <v>6.0700436755487637</v>
      </c>
      <c r="K4911" s="219">
        <f>InpC!$F$55*100</f>
        <v>0.15</v>
      </c>
      <c r="L4911" s="219">
        <f>InpC!$F$64*100</f>
        <v>0</v>
      </c>
      <c r="M4911" s="194">
        <f t="shared" si="382"/>
        <v>5.9200436755487633</v>
      </c>
      <c r="N4911" s="194">
        <f t="shared" si="383"/>
        <v>5.9200436755487633</v>
      </c>
    </row>
    <row r="4912" spans="5:14" x14ac:dyDescent="0.25">
      <c r="E4912" s="220">
        <f t="shared" si="384"/>
        <v>49241</v>
      </c>
      <c r="F4912" s="219">
        <f xml:space="preserve"> InpC!$F$28</f>
        <v>4</v>
      </c>
      <c r="G4912" s="217">
        <f t="shared" si="380"/>
        <v>2035</v>
      </c>
      <c r="H4912" s="216">
        <v>5.7729169168464489</v>
      </c>
      <c r="I4912" s="216">
        <v>6.3671704342510793</v>
      </c>
      <c r="J4912" s="194">
        <f t="shared" si="381"/>
        <v>6.0700436755487637</v>
      </c>
      <c r="K4912" s="219">
        <f>InpC!$F$55*100</f>
        <v>0.15</v>
      </c>
      <c r="L4912" s="219">
        <f>InpC!$F$64*100</f>
        <v>0</v>
      </c>
      <c r="M4912" s="194">
        <f t="shared" si="382"/>
        <v>5.9200436755487633</v>
      </c>
      <c r="N4912" s="194">
        <f t="shared" si="383"/>
        <v>5.9200436755487633</v>
      </c>
    </row>
    <row r="4913" spans="5:14" x14ac:dyDescent="0.25">
      <c r="E4913" s="220">
        <f t="shared" si="384"/>
        <v>49242</v>
      </c>
      <c r="F4913" s="219">
        <f xml:space="preserve"> InpC!$F$28</f>
        <v>4</v>
      </c>
      <c r="G4913" s="217">
        <f t="shared" si="380"/>
        <v>2035</v>
      </c>
      <c r="H4913" s="216">
        <v>5.7729169168464489</v>
      </c>
      <c r="I4913" s="216">
        <v>6.3671704342510793</v>
      </c>
      <c r="J4913" s="194">
        <f t="shared" si="381"/>
        <v>6.0700436755487637</v>
      </c>
      <c r="K4913" s="219">
        <f>InpC!$F$55*100</f>
        <v>0.15</v>
      </c>
      <c r="L4913" s="219">
        <f>InpC!$F$64*100</f>
        <v>0</v>
      </c>
      <c r="M4913" s="194">
        <f t="shared" si="382"/>
        <v>5.9200436755487633</v>
      </c>
      <c r="N4913" s="194">
        <f t="shared" si="383"/>
        <v>5.9200436755487633</v>
      </c>
    </row>
    <row r="4914" spans="5:14" x14ac:dyDescent="0.25">
      <c r="E4914" s="220">
        <f t="shared" si="384"/>
        <v>49243</v>
      </c>
      <c r="F4914" s="219">
        <f xml:space="preserve"> InpC!$F$28</f>
        <v>4</v>
      </c>
      <c r="G4914" s="217">
        <f t="shared" si="380"/>
        <v>2035</v>
      </c>
      <c r="H4914" s="216">
        <v>5.7729169168464489</v>
      </c>
      <c r="I4914" s="216">
        <v>6.3671704342510793</v>
      </c>
      <c r="J4914" s="194">
        <f t="shared" si="381"/>
        <v>6.0700436755487637</v>
      </c>
      <c r="K4914" s="219">
        <f>InpC!$F$55*100</f>
        <v>0.15</v>
      </c>
      <c r="L4914" s="219">
        <f>InpC!$F$64*100</f>
        <v>0</v>
      </c>
      <c r="M4914" s="194">
        <f t="shared" si="382"/>
        <v>5.9200436755487633</v>
      </c>
      <c r="N4914" s="194">
        <f t="shared" si="383"/>
        <v>5.9200436755487633</v>
      </c>
    </row>
    <row r="4915" spans="5:14" x14ac:dyDescent="0.25">
      <c r="E4915" s="220">
        <f t="shared" si="384"/>
        <v>49244</v>
      </c>
      <c r="F4915" s="219">
        <f xml:space="preserve"> InpC!$F$28</f>
        <v>4</v>
      </c>
      <c r="G4915" s="217">
        <f t="shared" si="380"/>
        <v>2035</v>
      </c>
      <c r="H4915" s="216">
        <v>5.7729169168464489</v>
      </c>
      <c r="I4915" s="216">
        <v>6.3671704342510793</v>
      </c>
      <c r="J4915" s="194">
        <f t="shared" si="381"/>
        <v>6.0700436755487637</v>
      </c>
      <c r="K4915" s="219">
        <f>InpC!$F$55*100</f>
        <v>0.15</v>
      </c>
      <c r="L4915" s="219">
        <f>InpC!$F$64*100</f>
        <v>0</v>
      </c>
      <c r="M4915" s="194">
        <f t="shared" si="382"/>
        <v>5.9200436755487633</v>
      </c>
      <c r="N4915" s="194">
        <f t="shared" si="383"/>
        <v>5.9200436755487633</v>
      </c>
    </row>
    <row r="4916" spans="5:14" x14ac:dyDescent="0.25">
      <c r="E4916" s="220">
        <f t="shared" si="384"/>
        <v>49247</v>
      </c>
      <c r="F4916" s="219">
        <f xml:space="preserve"> InpC!$F$28</f>
        <v>4</v>
      </c>
      <c r="G4916" s="217">
        <f t="shared" si="380"/>
        <v>2035</v>
      </c>
      <c r="H4916" s="216">
        <v>5.7729169168464489</v>
      </c>
      <c r="I4916" s="216">
        <v>6.3671704342510793</v>
      </c>
      <c r="J4916" s="194">
        <f t="shared" si="381"/>
        <v>6.0700436755487637</v>
      </c>
      <c r="K4916" s="219">
        <f>InpC!$F$55*100</f>
        <v>0.15</v>
      </c>
      <c r="L4916" s="219">
        <f>InpC!$F$64*100</f>
        <v>0</v>
      </c>
      <c r="M4916" s="194">
        <f t="shared" si="382"/>
        <v>5.9200436755487633</v>
      </c>
      <c r="N4916" s="194">
        <f t="shared" si="383"/>
        <v>5.9200436755487633</v>
      </c>
    </row>
    <row r="4917" spans="5:14" x14ac:dyDescent="0.25">
      <c r="E4917" s="220">
        <f t="shared" si="384"/>
        <v>49248</v>
      </c>
      <c r="F4917" s="219">
        <f xml:space="preserve"> InpC!$F$28</f>
        <v>4</v>
      </c>
      <c r="G4917" s="217">
        <f t="shared" si="380"/>
        <v>2035</v>
      </c>
      <c r="H4917" s="216">
        <v>5.7729169168464489</v>
      </c>
      <c r="I4917" s="216">
        <v>6.3671704342510793</v>
      </c>
      <c r="J4917" s="194">
        <f t="shared" si="381"/>
        <v>6.0700436755487637</v>
      </c>
      <c r="K4917" s="219">
        <f>InpC!$F$55*100</f>
        <v>0.15</v>
      </c>
      <c r="L4917" s="219">
        <f>InpC!$F$64*100</f>
        <v>0</v>
      </c>
      <c r="M4917" s="194">
        <f t="shared" si="382"/>
        <v>5.9200436755487633</v>
      </c>
      <c r="N4917" s="194">
        <f t="shared" si="383"/>
        <v>5.9200436755487633</v>
      </c>
    </row>
    <row r="4918" spans="5:14" x14ac:dyDescent="0.25">
      <c r="E4918" s="220">
        <f t="shared" si="384"/>
        <v>49249</v>
      </c>
      <c r="F4918" s="219">
        <f xml:space="preserve"> InpC!$F$28</f>
        <v>4</v>
      </c>
      <c r="G4918" s="217">
        <f t="shared" si="380"/>
        <v>2035</v>
      </c>
      <c r="H4918" s="216">
        <v>5.7729169168464489</v>
      </c>
      <c r="I4918" s="216">
        <v>6.3671704342510793</v>
      </c>
      <c r="J4918" s="194">
        <f t="shared" si="381"/>
        <v>6.0700436755487637</v>
      </c>
      <c r="K4918" s="219">
        <f>InpC!$F$55*100</f>
        <v>0.15</v>
      </c>
      <c r="L4918" s="219">
        <f>InpC!$F$64*100</f>
        <v>0</v>
      </c>
      <c r="M4918" s="194">
        <f t="shared" si="382"/>
        <v>5.9200436755487633</v>
      </c>
      <c r="N4918" s="194">
        <f t="shared" si="383"/>
        <v>5.9200436755487633</v>
      </c>
    </row>
    <row r="4919" spans="5:14" x14ac:dyDescent="0.25">
      <c r="E4919" s="220">
        <f t="shared" si="384"/>
        <v>49250</v>
      </c>
      <c r="F4919" s="219">
        <f xml:space="preserve"> InpC!$F$28</f>
        <v>4</v>
      </c>
      <c r="G4919" s="217">
        <f t="shared" si="380"/>
        <v>2035</v>
      </c>
      <c r="H4919" s="216">
        <v>5.7729169168464489</v>
      </c>
      <c r="I4919" s="216">
        <v>6.3671704342510793</v>
      </c>
      <c r="J4919" s="194">
        <f t="shared" si="381"/>
        <v>6.0700436755487637</v>
      </c>
      <c r="K4919" s="219">
        <f>InpC!$F$55*100</f>
        <v>0.15</v>
      </c>
      <c r="L4919" s="219">
        <f>InpC!$F$64*100</f>
        <v>0</v>
      </c>
      <c r="M4919" s="194">
        <f t="shared" si="382"/>
        <v>5.9200436755487633</v>
      </c>
      <c r="N4919" s="194">
        <f t="shared" si="383"/>
        <v>5.9200436755487633</v>
      </c>
    </row>
    <row r="4920" spans="5:14" x14ac:dyDescent="0.25">
      <c r="E4920" s="220">
        <f t="shared" si="384"/>
        <v>49251</v>
      </c>
      <c r="F4920" s="219">
        <f xml:space="preserve"> InpC!$F$28</f>
        <v>4</v>
      </c>
      <c r="G4920" s="217">
        <f t="shared" si="380"/>
        <v>2035</v>
      </c>
      <c r="H4920" s="216">
        <v>5.7729169168464489</v>
      </c>
      <c r="I4920" s="216">
        <v>6.3671704342510793</v>
      </c>
      <c r="J4920" s="194">
        <f t="shared" si="381"/>
        <v>6.0700436755487637</v>
      </c>
      <c r="K4920" s="219">
        <f>InpC!$F$55*100</f>
        <v>0.15</v>
      </c>
      <c r="L4920" s="219">
        <f>InpC!$F$64*100</f>
        <v>0</v>
      </c>
      <c r="M4920" s="194">
        <f t="shared" si="382"/>
        <v>5.9200436755487633</v>
      </c>
      <c r="N4920" s="194">
        <f t="shared" si="383"/>
        <v>5.9200436755487633</v>
      </c>
    </row>
    <row r="4921" spans="5:14" x14ac:dyDescent="0.25">
      <c r="E4921" s="220">
        <f t="shared" si="384"/>
        <v>49254</v>
      </c>
      <c r="F4921" s="219">
        <f xml:space="preserve"> InpC!$F$28</f>
        <v>4</v>
      </c>
      <c r="G4921" s="217">
        <f t="shared" si="380"/>
        <v>2035</v>
      </c>
      <c r="H4921" s="216">
        <v>5.7729169168464489</v>
      </c>
      <c r="I4921" s="216">
        <v>6.3671704342510793</v>
      </c>
      <c r="J4921" s="194">
        <f t="shared" si="381"/>
        <v>6.0700436755487637</v>
      </c>
      <c r="K4921" s="219">
        <f>InpC!$F$55*100</f>
        <v>0.15</v>
      </c>
      <c r="L4921" s="219">
        <f>InpC!$F$64*100</f>
        <v>0</v>
      </c>
      <c r="M4921" s="194">
        <f t="shared" si="382"/>
        <v>5.9200436755487633</v>
      </c>
      <c r="N4921" s="194">
        <f t="shared" si="383"/>
        <v>5.9200436755487633</v>
      </c>
    </row>
    <row r="4922" spans="5:14" x14ac:dyDescent="0.25">
      <c r="E4922" s="220">
        <f t="shared" si="384"/>
        <v>49255</v>
      </c>
      <c r="F4922" s="219">
        <f xml:space="preserve"> InpC!$F$28</f>
        <v>4</v>
      </c>
      <c r="G4922" s="217">
        <f t="shared" si="380"/>
        <v>2035</v>
      </c>
      <c r="H4922" s="216">
        <v>5.7729169168464489</v>
      </c>
      <c r="I4922" s="216">
        <v>6.3671704342510793</v>
      </c>
      <c r="J4922" s="194">
        <f t="shared" si="381"/>
        <v>6.0700436755487637</v>
      </c>
      <c r="K4922" s="219">
        <f>InpC!$F$55*100</f>
        <v>0.15</v>
      </c>
      <c r="L4922" s="219">
        <f>InpC!$F$64*100</f>
        <v>0</v>
      </c>
      <c r="M4922" s="194">
        <f t="shared" si="382"/>
        <v>5.9200436755487633</v>
      </c>
      <c r="N4922" s="194">
        <f t="shared" si="383"/>
        <v>5.9200436755487633</v>
      </c>
    </row>
    <row r="4923" spans="5:14" x14ac:dyDescent="0.25">
      <c r="E4923" s="220">
        <f t="shared" si="384"/>
        <v>49256</v>
      </c>
      <c r="F4923" s="219">
        <f xml:space="preserve"> InpC!$F$28</f>
        <v>4</v>
      </c>
      <c r="G4923" s="217">
        <f t="shared" si="380"/>
        <v>2035</v>
      </c>
      <c r="H4923" s="216">
        <v>5.7729169168464489</v>
      </c>
      <c r="I4923" s="216">
        <v>6.3671704342510793</v>
      </c>
      <c r="J4923" s="194">
        <f t="shared" si="381"/>
        <v>6.0700436755487637</v>
      </c>
      <c r="K4923" s="219">
        <f>InpC!$F$55*100</f>
        <v>0.15</v>
      </c>
      <c r="L4923" s="219">
        <f>InpC!$F$64*100</f>
        <v>0</v>
      </c>
      <c r="M4923" s="194">
        <f t="shared" si="382"/>
        <v>5.9200436755487633</v>
      </c>
      <c r="N4923" s="194">
        <f t="shared" si="383"/>
        <v>5.9200436755487633</v>
      </c>
    </row>
    <row r="4924" spans="5:14" x14ac:dyDescent="0.25">
      <c r="E4924" s="220">
        <f t="shared" si="384"/>
        <v>49257</v>
      </c>
      <c r="F4924" s="219">
        <f xml:space="preserve"> InpC!$F$28</f>
        <v>4</v>
      </c>
      <c r="G4924" s="217">
        <f t="shared" si="380"/>
        <v>2035</v>
      </c>
      <c r="H4924" s="216">
        <v>5.7729169168464489</v>
      </c>
      <c r="I4924" s="216">
        <v>6.3671704342510793</v>
      </c>
      <c r="J4924" s="194">
        <f t="shared" si="381"/>
        <v>6.0700436755487637</v>
      </c>
      <c r="K4924" s="219">
        <f>InpC!$F$55*100</f>
        <v>0.15</v>
      </c>
      <c r="L4924" s="219">
        <f>InpC!$F$64*100</f>
        <v>0</v>
      </c>
      <c r="M4924" s="194">
        <f t="shared" si="382"/>
        <v>5.9200436755487633</v>
      </c>
      <c r="N4924" s="194">
        <f t="shared" si="383"/>
        <v>5.9200436755487633</v>
      </c>
    </row>
    <row r="4925" spans="5:14" x14ac:dyDescent="0.25">
      <c r="E4925" s="220">
        <f t="shared" si="384"/>
        <v>49258</v>
      </c>
      <c r="F4925" s="219">
        <f xml:space="preserve"> InpC!$F$28</f>
        <v>4</v>
      </c>
      <c r="G4925" s="217">
        <f t="shared" si="380"/>
        <v>2035</v>
      </c>
      <c r="H4925" s="216">
        <v>5.7729169168464489</v>
      </c>
      <c r="I4925" s="216">
        <v>6.3671704342510793</v>
      </c>
      <c r="J4925" s="194">
        <f t="shared" si="381"/>
        <v>6.0700436755487637</v>
      </c>
      <c r="K4925" s="219">
        <f>InpC!$F$55*100</f>
        <v>0.15</v>
      </c>
      <c r="L4925" s="219">
        <f>InpC!$F$64*100</f>
        <v>0</v>
      </c>
      <c r="M4925" s="194">
        <f t="shared" si="382"/>
        <v>5.9200436755487633</v>
      </c>
      <c r="N4925" s="194">
        <f t="shared" si="383"/>
        <v>5.9200436755487633</v>
      </c>
    </row>
    <row r="4926" spans="5:14" x14ac:dyDescent="0.25">
      <c r="E4926" s="220">
        <f t="shared" si="384"/>
        <v>49261</v>
      </c>
      <c r="F4926" s="219">
        <f xml:space="preserve"> InpC!$F$28</f>
        <v>4</v>
      </c>
      <c r="G4926" s="217">
        <f t="shared" si="380"/>
        <v>2035</v>
      </c>
      <c r="H4926" s="216">
        <v>5.7729169168464489</v>
      </c>
      <c r="I4926" s="216">
        <v>6.3671704342510793</v>
      </c>
      <c r="J4926" s="194">
        <f t="shared" si="381"/>
        <v>6.0700436755487637</v>
      </c>
      <c r="K4926" s="219">
        <f>InpC!$F$55*100</f>
        <v>0.15</v>
      </c>
      <c r="L4926" s="219">
        <f>InpC!$F$64*100</f>
        <v>0</v>
      </c>
      <c r="M4926" s="194">
        <f t="shared" si="382"/>
        <v>5.9200436755487633</v>
      </c>
      <c r="N4926" s="194">
        <f t="shared" si="383"/>
        <v>5.9200436755487633</v>
      </c>
    </row>
    <row r="4927" spans="5:14" x14ac:dyDescent="0.25">
      <c r="E4927" s="220">
        <f t="shared" si="384"/>
        <v>49262</v>
      </c>
      <c r="F4927" s="219">
        <f xml:space="preserve"> InpC!$F$28</f>
        <v>4</v>
      </c>
      <c r="G4927" s="217">
        <f t="shared" si="380"/>
        <v>2035</v>
      </c>
      <c r="H4927" s="216">
        <v>5.7729169168464489</v>
      </c>
      <c r="I4927" s="216">
        <v>6.3671704342510793</v>
      </c>
      <c r="J4927" s="194">
        <f t="shared" si="381"/>
        <v>6.0700436755487637</v>
      </c>
      <c r="K4927" s="219">
        <f>InpC!$F$55*100</f>
        <v>0.15</v>
      </c>
      <c r="L4927" s="219">
        <f>InpC!$F$64*100</f>
        <v>0</v>
      </c>
      <c r="M4927" s="194">
        <f t="shared" si="382"/>
        <v>5.9200436755487633</v>
      </c>
      <c r="N4927" s="194">
        <f t="shared" si="383"/>
        <v>5.9200436755487633</v>
      </c>
    </row>
    <row r="4928" spans="5:14" x14ac:dyDescent="0.25">
      <c r="E4928" s="220">
        <f t="shared" si="384"/>
        <v>49263</v>
      </c>
      <c r="F4928" s="219">
        <f xml:space="preserve"> InpC!$F$28</f>
        <v>4</v>
      </c>
      <c r="G4928" s="217">
        <f t="shared" si="380"/>
        <v>2035</v>
      </c>
      <c r="H4928" s="216">
        <v>5.7729169168464489</v>
      </c>
      <c r="I4928" s="216">
        <v>6.3671704342510793</v>
      </c>
      <c r="J4928" s="194">
        <f t="shared" si="381"/>
        <v>6.0700436755487637</v>
      </c>
      <c r="K4928" s="219">
        <f>InpC!$F$55*100</f>
        <v>0.15</v>
      </c>
      <c r="L4928" s="219">
        <f>InpC!$F$64*100</f>
        <v>0</v>
      </c>
      <c r="M4928" s="194">
        <f t="shared" si="382"/>
        <v>5.9200436755487633</v>
      </c>
      <c r="N4928" s="194">
        <f t="shared" si="383"/>
        <v>5.9200436755487633</v>
      </c>
    </row>
    <row r="4929" spans="5:14" x14ac:dyDescent="0.25">
      <c r="E4929" s="220">
        <f t="shared" si="384"/>
        <v>49264</v>
      </c>
      <c r="F4929" s="219">
        <f xml:space="preserve"> InpC!$F$28</f>
        <v>4</v>
      </c>
      <c r="G4929" s="217">
        <f t="shared" si="380"/>
        <v>2035</v>
      </c>
      <c r="H4929" s="216">
        <v>5.7729169168464489</v>
      </c>
      <c r="I4929" s="216">
        <v>6.3671704342510793</v>
      </c>
      <c r="J4929" s="194">
        <f t="shared" si="381"/>
        <v>6.0700436755487637</v>
      </c>
      <c r="K4929" s="219">
        <f>InpC!$F$55*100</f>
        <v>0.15</v>
      </c>
      <c r="L4929" s="219">
        <f>InpC!$F$64*100</f>
        <v>0</v>
      </c>
      <c r="M4929" s="194">
        <f t="shared" si="382"/>
        <v>5.9200436755487633</v>
      </c>
      <c r="N4929" s="194">
        <f t="shared" si="383"/>
        <v>5.9200436755487633</v>
      </c>
    </row>
    <row r="4930" spans="5:14" x14ac:dyDescent="0.25">
      <c r="E4930" s="220">
        <f t="shared" si="384"/>
        <v>49265</v>
      </c>
      <c r="F4930" s="219">
        <f xml:space="preserve"> InpC!$F$28</f>
        <v>4</v>
      </c>
      <c r="G4930" s="217">
        <f t="shared" si="380"/>
        <v>2035</v>
      </c>
      <c r="H4930" s="216">
        <v>5.7729169168464489</v>
      </c>
      <c r="I4930" s="216">
        <v>6.3671704342510793</v>
      </c>
      <c r="J4930" s="194">
        <f t="shared" si="381"/>
        <v>6.0700436755487637</v>
      </c>
      <c r="K4930" s="219">
        <f>InpC!$F$55*100</f>
        <v>0.15</v>
      </c>
      <c r="L4930" s="219">
        <f>InpC!$F$64*100</f>
        <v>0</v>
      </c>
      <c r="M4930" s="194">
        <f t="shared" si="382"/>
        <v>5.9200436755487633</v>
      </c>
      <c r="N4930" s="194">
        <f t="shared" si="383"/>
        <v>5.9200436755487633</v>
      </c>
    </row>
    <row r="4931" spans="5:14" x14ac:dyDescent="0.25">
      <c r="E4931" s="220">
        <f t="shared" si="384"/>
        <v>49268</v>
      </c>
      <c r="F4931" s="219">
        <f xml:space="preserve"> InpC!$F$28</f>
        <v>4</v>
      </c>
      <c r="G4931" s="217">
        <f t="shared" si="380"/>
        <v>2035</v>
      </c>
      <c r="H4931" s="216">
        <v>5.7729169168464489</v>
      </c>
      <c r="I4931" s="216">
        <v>6.3671704342510793</v>
      </c>
      <c r="J4931" s="194">
        <f t="shared" si="381"/>
        <v>6.0700436755487637</v>
      </c>
      <c r="K4931" s="219">
        <f>InpC!$F$55*100</f>
        <v>0.15</v>
      </c>
      <c r="L4931" s="219">
        <f>InpC!$F$64*100</f>
        <v>0</v>
      </c>
      <c r="M4931" s="194">
        <f t="shared" si="382"/>
        <v>5.9200436755487633</v>
      </c>
      <c r="N4931" s="194">
        <f t="shared" si="383"/>
        <v>5.9200436755487633</v>
      </c>
    </row>
    <row r="4932" spans="5:14" x14ac:dyDescent="0.25">
      <c r="E4932" s="220">
        <f t="shared" si="384"/>
        <v>49269</v>
      </c>
      <c r="F4932" s="219">
        <f xml:space="preserve"> InpC!$F$28</f>
        <v>4</v>
      </c>
      <c r="G4932" s="217">
        <f t="shared" si="380"/>
        <v>2035</v>
      </c>
      <c r="H4932" s="216">
        <v>5.7729169168464489</v>
      </c>
      <c r="I4932" s="216">
        <v>6.3671704342510793</v>
      </c>
      <c r="J4932" s="194">
        <f t="shared" si="381"/>
        <v>6.0700436755487637</v>
      </c>
      <c r="K4932" s="219">
        <f>InpC!$F$55*100</f>
        <v>0.15</v>
      </c>
      <c r="L4932" s="219">
        <f>InpC!$F$64*100</f>
        <v>0</v>
      </c>
      <c r="M4932" s="194">
        <f t="shared" si="382"/>
        <v>5.9200436755487633</v>
      </c>
      <c r="N4932" s="194">
        <f t="shared" si="383"/>
        <v>5.9200436755487633</v>
      </c>
    </row>
    <row r="4933" spans="5:14" x14ac:dyDescent="0.25">
      <c r="E4933" s="220">
        <f t="shared" si="384"/>
        <v>49270</v>
      </c>
      <c r="F4933" s="219">
        <f xml:space="preserve"> InpC!$F$28</f>
        <v>4</v>
      </c>
      <c r="G4933" s="217">
        <f t="shared" si="380"/>
        <v>2035</v>
      </c>
      <c r="H4933" s="216">
        <v>5.7729169168464489</v>
      </c>
      <c r="I4933" s="216">
        <v>6.3671704342510793</v>
      </c>
      <c r="J4933" s="194">
        <f t="shared" si="381"/>
        <v>6.0700436755487637</v>
      </c>
      <c r="K4933" s="219">
        <f>InpC!$F$55*100</f>
        <v>0.15</v>
      </c>
      <c r="L4933" s="219">
        <f>InpC!$F$64*100</f>
        <v>0</v>
      </c>
      <c r="M4933" s="194">
        <f t="shared" si="382"/>
        <v>5.9200436755487633</v>
      </c>
      <c r="N4933" s="194">
        <f t="shared" si="383"/>
        <v>5.9200436755487633</v>
      </c>
    </row>
    <row r="4934" spans="5:14" x14ac:dyDescent="0.25">
      <c r="E4934" s="220">
        <f t="shared" si="384"/>
        <v>49271</v>
      </c>
      <c r="F4934" s="219">
        <f xml:space="preserve"> InpC!$F$28</f>
        <v>4</v>
      </c>
      <c r="G4934" s="217">
        <f t="shared" si="380"/>
        <v>2035</v>
      </c>
      <c r="H4934" s="216">
        <v>5.7729169168464489</v>
      </c>
      <c r="I4934" s="216">
        <v>6.3671704342510793</v>
      </c>
      <c r="J4934" s="194">
        <f t="shared" si="381"/>
        <v>6.0700436755487637</v>
      </c>
      <c r="K4934" s="219">
        <f>InpC!$F$55*100</f>
        <v>0.15</v>
      </c>
      <c r="L4934" s="219">
        <f>InpC!$F$64*100</f>
        <v>0</v>
      </c>
      <c r="M4934" s="194">
        <f t="shared" si="382"/>
        <v>5.9200436755487633</v>
      </c>
      <c r="N4934" s="194">
        <f t="shared" si="383"/>
        <v>5.9200436755487633</v>
      </c>
    </row>
    <row r="4935" spans="5:14" x14ac:dyDescent="0.25">
      <c r="E4935" s="220">
        <f t="shared" si="384"/>
        <v>49272</v>
      </c>
      <c r="F4935" s="219">
        <f xml:space="preserve"> InpC!$F$28</f>
        <v>4</v>
      </c>
      <c r="G4935" s="217">
        <f t="shared" ref="G4935:G4998" si="385">YEAR(E4935) + IF(MONTH(E4935) &gt;= F4935, 1, 0)</f>
        <v>2035</v>
      </c>
      <c r="H4935" s="216">
        <v>5.7729169168464489</v>
      </c>
      <c r="I4935" s="216">
        <v>6.3671704342510793</v>
      </c>
      <c r="J4935" s="194">
        <f t="shared" ref="J4935:J4998" si="386">IFERROR(AVERAGE(H4935:I4935),"")</f>
        <v>6.0700436755487637</v>
      </c>
      <c r="K4935" s="219">
        <f>InpC!$F$55*100</f>
        <v>0.15</v>
      </c>
      <c r="L4935" s="219">
        <f>InpC!$F$64*100</f>
        <v>0</v>
      </c>
      <c r="M4935" s="194">
        <f t="shared" ref="M4935:M4998" si="387" xml:space="preserve"> IFERROR(J4935 - K4935,"")</f>
        <v>5.9200436755487633</v>
      </c>
      <c r="N4935" s="194">
        <f t="shared" ref="N4935:N4998" si="388">IFERROR(J4935-K4935+L4935,"")</f>
        <v>5.9200436755487633</v>
      </c>
    </row>
    <row r="4936" spans="5:14" x14ac:dyDescent="0.25">
      <c r="E4936" s="220">
        <f t="shared" ref="E4936:E4999" si="389">WORKDAY(E4935,1,)</f>
        <v>49275</v>
      </c>
      <c r="F4936" s="219">
        <f xml:space="preserve"> InpC!$F$28</f>
        <v>4</v>
      </c>
      <c r="G4936" s="217">
        <f t="shared" si="385"/>
        <v>2035</v>
      </c>
      <c r="H4936" s="216">
        <v>5.7729169168464489</v>
      </c>
      <c r="I4936" s="216">
        <v>6.3671704342510793</v>
      </c>
      <c r="J4936" s="194">
        <f t="shared" si="386"/>
        <v>6.0700436755487637</v>
      </c>
      <c r="K4936" s="219">
        <f>InpC!$F$55*100</f>
        <v>0.15</v>
      </c>
      <c r="L4936" s="219">
        <f>InpC!$F$64*100</f>
        <v>0</v>
      </c>
      <c r="M4936" s="194">
        <f t="shared" si="387"/>
        <v>5.9200436755487633</v>
      </c>
      <c r="N4936" s="194">
        <f t="shared" si="388"/>
        <v>5.9200436755487633</v>
      </c>
    </row>
    <row r="4937" spans="5:14" x14ac:dyDescent="0.25">
      <c r="E4937" s="220">
        <f t="shared" si="389"/>
        <v>49276</v>
      </c>
      <c r="F4937" s="219">
        <f xml:space="preserve"> InpC!$F$28</f>
        <v>4</v>
      </c>
      <c r="G4937" s="217">
        <f t="shared" si="385"/>
        <v>2035</v>
      </c>
      <c r="H4937" s="216">
        <v>5.7729169168464489</v>
      </c>
      <c r="I4937" s="216">
        <v>6.3671704342510793</v>
      </c>
      <c r="J4937" s="194">
        <f t="shared" si="386"/>
        <v>6.0700436755487637</v>
      </c>
      <c r="K4937" s="219">
        <f>InpC!$F$55*100</f>
        <v>0.15</v>
      </c>
      <c r="L4937" s="219">
        <f>InpC!$F$64*100</f>
        <v>0</v>
      </c>
      <c r="M4937" s="194">
        <f t="shared" si="387"/>
        <v>5.9200436755487633</v>
      </c>
      <c r="N4937" s="194">
        <f t="shared" si="388"/>
        <v>5.9200436755487633</v>
      </c>
    </row>
    <row r="4938" spans="5:14" x14ac:dyDescent="0.25">
      <c r="E4938" s="220">
        <f t="shared" si="389"/>
        <v>49277</v>
      </c>
      <c r="F4938" s="219">
        <f xml:space="preserve"> InpC!$F$28</f>
        <v>4</v>
      </c>
      <c r="G4938" s="217">
        <f t="shared" si="385"/>
        <v>2035</v>
      </c>
      <c r="H4938" s="216">
        <v>5.7729169168464489</v>
      </c>
      <c r="I4938" s="216">
        <v>6.3671704342510793</v>
      </c>
      <c r="J4938" s="194">
        <f t="shared" si="386"/>
        <v>6.0700436755487637</v>
      </c>
      <c r="K4938" s="219">
        <f>InpC!$F$55*100</f>
        <v>0.15</v>
      </c>
      <c r="L4938" s="219">
        <f>InpC!$F$64*100</f>
        <v>0</v>
      </c>
      <c r="M4938" s="194">
        <f t="shared" si="387"/>
        <v>5.9200436755487633</v>
      </c>
      <c r="N4938" s="194">
        <f t="shared" si="388"/>
        <v>5.9200436755487633</v>
      </c>
    </row>
    <row r="4939" spans="5:14" x14ac:dyDescent="0.25">
      <c r="E4939" s="220">
        <f t="shared" si="389"/>
        <v>49278</v>
      </c>
      <c r="F4939" s="219">
        <f xml:space="preserve"> InpC!$F$28</f>
        <v>4</v>
      </c>
      <c r="G4939" s="217">
        <f t="shared" si="385"/>
        <v>2035</v>
      </c>
      <c r="H4939" s="216">
        <v>5.7729169168464489</v>
      </c>
      <c r="I4939" s="216">
        <v>6.3671704342510793</v>
      </c>
      <c r="J4939" s="194">
        <f t="shared" si="386"/>
        <v>6.0700436755487637</v>
      </c>
      <c r="K4939" s="219">
        <f>InpC!$F$55*100</f>
        <v>0.15</v>
      </c>
      <c r="L4939" s="219">
        <f>InpC!$F$64*100</f>
        <v>0</v>
      </c>
      <c r="M4939" s="194">
        <f t="shared" si="387"/>
        <v>5.9200436755487633</v>
      </c>
      <c r="N4939" s="194">
        <f t="shared" si="388"/>
        <v>5.9200436755487633</v>
      </c>
    </row>
    <row r="4940" spans="5:14" x14ac:dyDescent="0.25">
      <c r="E4940" s="220">
        <f t="shared" si="389"/>
        <v>49279</v>
      </c>
      <c r="F4940" s="219">
        <f xml:space="preserve"> InpC!$F$28</f>
        <v>4</v>
      </c>
      <c r="G4940" s="217">
        <f t="shared" si="385"/>
        <v>2035</v>
      </c>
      <c r="H4940" s="216">
        <v>5.7729169168464489</v>
      </c>
      <c r="I4940" s="216">
        <v>6.3671704342510793</v>
      </c>
      <c r="J4940" s="194">
        <f t="shared" si="386"/>
        <v>6.0700436755487637</v>
      </c>
      <c r="K4940" s="219">
        <f>InpC!$F$55*100</f>
        <v>0.15</v>
      </c>
      <c r="L4940" s="219">
        <f>InpC!$F$64*100</f>
        <v>0</v>
      </c>
      <c r="M4940" s="194">
        <f t="shared" si="387"/>
        <v>5.9200436755487633</v>
      </c>
      <c r="N4940" s="194">
        <f t="shared" si="388"/>
        <v>5.9200436755487633</v>
      </c>
    </row>
    <row r="4941" spans="5:14" x14ac:dyDescent="0.25">
      <c r="E4941" s="220">
        <f t="shared" si="389"/>
        <v>49282</v>
      </c>
      <c r="F4941" s="219">
        <f xml:space="preserve"> InpC!$F$28</f>
        <v>4</v>
      </c>
      <c r="G4941" s="217">
        <f t="shared" si="385"/>
        <v>2035</v>
      </c>
      <c r="H4941" s="216">
        <v>5.7729169168464489</v>
      </c>
      <c r="I4941" s="216">
        <v>6.3671704342510793</v>
      </c>
      <c r="J4941" s="194">
        <f t="shared" si="386"/>
        <v>6.0700436755487637</v>
      </c>
      <c r="K4941" s="219">
        <f>InpC!$F$55*100</f>
        <v>0.15</v>
      </c>
      <c r="L4941" s="219">
        <f>InpC!$F$64*100</f>
        <v>0</v>
      </c>
      <c r="M4941" s="194">
        <f t="shared" si="387"/>
        <v>5.9200436755487633</v>
      </c>
      <c r="N4941" s="194">
        <f t="shared" si="388"/>
        <v>5.9200436755487633</v>
      </c>
    </row>
    <row r="4942" spans="5:14" x14ac:dyDescent="0.25">
      <c r="E4942" s="220">
        <f t="shared" si="389"/>
        <v>49283</v>
      </c>
      <c r="F4942" s="219">
        <f xml:space="preserve"> InpC!$F$28</f>
        <v>4</v>
      </c>
      <c r="G4942" s="217">
        <f t="shared" si="385"/>
        <v>2035</v>
      </c>
      <c r="H4942" s="216">
        <v>5.7729169168464489</v>
      </c>
      <c r="I4942" s="216">
        <v>6.3671704342510793</v>
      </c>
      <c r="J4942" s="194">
        <f t="shared" si="386"/>
        <v>6.0700436755487637</v>
      </c>
      <c r="K4942" s="219">
        <f>InpC!$F$55*100</f>
        <v>0.15</v>
      </c>
      <c r="L4942" s="219">
        <f>InpC!$F$64*100</f>
        <v>0</v>
      </c>
      <c r="M4942" s="194">
        <f t="shared" si="387"/>
        <v>5.9200436755487633</v>
      </c>
      <c r="N4942" s="194">
        <f t="shared" si="388"/>
        <v>5.9200436755487633</v>
      </c>
    </row>
    <row r="4943" spans="5:14" x14ac:dyDescent="0.25">
      <c r="E4943" s="220">
        <f t="shared" si="389"/>
        <v>49284</v>
      </c>
      <c r="F4943" s="219">
        <f xml:space="preserve"> InpC!$F$28</f>
        <v>4</v>
      </c>
      <c r="G4943" s="217">
        <f t="shared" si="385"/>
        <v>2035</v>
      </c>
      <c r="H4943" s="216">
        <v>5.7729169168464489</v>
      </c>
      <c r="I4943" s="216">
        <v>6.3671704342510793</v>
      </c>
      <c r="J4943" s="194">
        <f t="shared" si="386"/>
        <v>6.0700436755487637</v>
      </c>
      <c r="K4943" s="219">
        <f>InpC!$F$55*100</f>
        <v>0.15</v>
      </c>
      <c r="L4943" s="219">
        <f>InpC!$F$64*100</f>
        <v>0</v>
      </c>
      <c r="M4943" s="194">
        <f t="shared" si="387"/>
        <v>5.9200436755487633</v>
      </c>
      <c r="N4943" s="194">
        <f t="shared" si="388"/>
        <v>5.9200436755487633</v>
      </c>
    </row>
    <row r="4944" spans="5:14" x14ac:dyDescent="0.25">
      <c r="E4944" s="220">
        <f t="shared" si="389"/>
        <v>49285</v>
      </c>
      <c r="F4944" s="219">
        <f xml:space="preserve"> InpC!$F$28</f>
        <v>4</v>
      </c>
      <c r="G4944" s="217">
        <f t="shared" si="385"/>
        <v>2035</v>
      </c>
      <c r="H4944" s="216">
        <v>5.7729169168464489</v>
      </c>
      <c r="I4944" s="216">
        <v>6.3671704342510793</v>
      </c>
      <c r="J4944" s="194">
        <f t="shared" si="386"/>
        <v>6.0700436755487637</v>
      </c>
      <c r="K4944" s="219">
        <f>InpC!$F$55*100</f>
        <v>0.15</v>
      </c>
      <c r="L4944" s="219">
        <f>InpC!$F$64*100</f>
        <v>0</v>
      </c>
      <c r="M4944" s="194">
        <f t="shared" si="387"/>
        <v>5.9200436755487633</v>
      </c>
      <c r="N4944" s="194">
        <f t="shared" si="388"/>
        <v>5.9200436755487633</v>
      </c>
    </row>
    <row r="4945" spans="5:14" x14ac:dyDescent="0.25">
      <c r="E4945" s="220">
        <f t="shared" si="389"/>
        <v>49286</v>
      </c>
      <c r="F4945" s="219">
        <f xml:space="preserve"> InpC!$F$28</f>
        <v>4</v>
      </c>
      <c r="G4945" s="217">
        <f t="shared" si="385"/>
        <v>2035</v>
      </c>
      <c r="H4945" s="216">
        <v>5.7729169168464489</v>
      </c>
      <c r="I4945" s="216">
        <v>6.3671704342510793</v>
      </c>
      <c r="J4945" s="194">
        <f t="shared" si="386"/>
        <v>6.0700436755487637</v>
      </c>
      <c r="K4945" s="219">
        <f>InpC!$F$55*100</f>
        <v>0.15</v>
      </c>
      <c r="L4945" s="219">
        <f>InpC!$F$64*100</f>
        <v>0</v>
      </c>
      <c r="M4945" s="194">
        <f t="shared" si="387"/>
        <v>5.9200436755487633</v>
      </c>
      <c r="N4945" s="194">
        <f t="shared" si="388"/>
        <v>5.9200436755487633</v>
      </c>
    </row>
    <row r="4946" spans="5:14" x14ac:dyDescent="0.25">
      <c r="E4946" s="220">
        <f t="shared" si="389"/>
        <v>49289</v>
      </c>
      <c r="F4946" s="219">
        <f xml:space="preserve"> InpC!$F$28</f>
        <v>4</v>
      </c>
      <c r="G4946" s="217">
        <f t="shared" si="385"/>
        <v>2035</v>
      </c>
      <c r="H4946" s="216">
        <v>5.7729169168464489</v>
      </c>
      <c r="I4946" s="216">
        <v>6.3671704342510793</v>
      </c>
      <c r="J4946" s="194">
        <f t="shared" si="386"/>
        <v>6.0700436755487637</v>
      </c>
      <c r="K4946" s="219">
        <f>InpC!$F$55*100</f>
        <v>0.15</v>
      </c>
      <c r="L4946" s="219">
        <f>InpC!$F$64*100</f>
        <v>0</v>
      </c>
      <c r="M4946" s="194">
        <f t="shared" si="387"/>
        <v>5.9200436755487633</v>
      </c>
      <c r="N4946" s="194">
        <f t="shared" si="388"/>
        <v>5.9200436755487633</v>
      </c>
    </row>
    <row r="4947" spans="5:14" x14ac:dyDescent="0.25">
      <c r="E4947" s="220">
        <f t="shared" si="389"/>
        <v>49290</v>
      </c>
      <c r="F4947" s="219">
        <f xml:space="preserve"> InpC!$F$28</f>
        <v>4</v>
      </c>
      <c r="G4947" s="217">
        <f t="shared" si="385"/>
        <v>2035</v>
      </c>
      <c r="H4947" s="216">
        <v>5.7729169168464489</v>
      </c>
      <c r="I4947" s="216">
        <v>6.3671704342510793</v>
      </c>
      <c r="J4947" s="194">
        <f t="shared" si="386"/>
        <v>6.0700436755487637</v>
      </c>
      <c r="K4947" s="219">
        <f>InpC!$F$55*100</f>
        <v>0.15</v>
      </c>
      <c r="L4947" s="219">
        <f>InpC!$F$64*100</f>
        <v>0</v>
      </c>
      <c r="M4947" s="194">
        <f t="shared" si="387"/>
        <v>5.9200436755487633</v>
      </c>
      <c r="N4947" s="194">
        <f t="shared" si="388"/>
        <v>5.9200436755487633</v>
      </c>
    </row>
    <row r="4948" spans="5:14" x14ac:dyDescent="0.25">
      <c r="E4948" s="220">
        <f t="shared" si="389"/>
        <v>49291</v>
      </c>
      <c r="F4948" s="219">
        <f xml:space="preserve"> InpC!$F$28</f>
        <v>4</v>
      </c>
      <c r="G4948" s="217">
        <f t="shared" si="385"/>
        <v>2035</v>
      </c>
      <c r="H4948" s="216">
        <v>5.7729169168464489</v>
      </c>
      <c r="I4948" s="216">
        <v>6.3671704342510793</v>
      </c>
      <c r="J4948" s="194">
        <f t="shared" si="386"/>
        <v>6.0700436755487637</v>
      </c>
      <c r="K4948" s="219">
        <f>InpC!$F$55*100</f>
        <v>0.15</v>
      </c>
      <c r="L4948" s="219">
        <f>InpC!$F$64*100</f>
        <v>0</v>
      </c>
      <c r="M4948" s="194">
        <f t="shared" si="387"/>
        <v>5.9200436755487633</v>
      </c>
      <c r="N4948" s="194">
        <f t="shared" si="388"/>
        <v>5.9200436755487633</v>
      </c>
    </row>
    <row r="4949" spans="5:14" x14ac:dyDescent="0.25">
      <c r="E4949" s="220">
        <f t="shared" si="389"/>
        <v>49292</v>
      </c>
      <c r="F4949" s="219">
        <f xml:space="preserve"> InpC!$F$28</f>
        <v>4</v>
      </c>
      <c r="G4949" s="217">
        <f t="shared" si="385"/>
        <v>2035</v>
      </c>
      <c r="H4949" s="216">
        <v>5.7729169168464489</v>
      </c>
      <c r="I4949" s="216">
        <v>6.3671704342510793</v>
      </c>
      <c r="J4949" s="194">
        <f t="shared" si="386"/>
        <v>6.0700436755487637</v>
      </c>
      <c r="K4949" s="219">
        <f>InpC!$F$55*100</f>
        <v>0.15</v>
      </c>
      <c r="L4949" s="219">
        <f>InpC!$F$64*100</f>
        <v>0</v>
      </c>
      <c r="M4949" s="194">
        <f t="shared" si="387"/>
        <v>5.9200436755487633</v>
      </c>
      <c r="N4949" s="194">
        <f t="shared" si="388"/>
        <v>5.9200436755487633</v>
      </c>
    </row>
    <row r="4950" spans="5:14" x14ac:dyDescent="0.25">
      <c r="E4950" s="220">
        <f t="shared" si="389"/>
        <v>49293</v>
      </c>
      <c r="F4950" s="219">
        <f xml:space="preserve"> InpC!$F$28</f>
        <v>4</v>
      </c>
      <c r="G4950" s="217">
        <f t="shared" si="385"/>
        <v>2035</v>
      </c>
      <c r="H4950" s="216">
        <v>5.7729169168464489</v>
      </c>
      <c r="I4950" s="216">
        <v>6.3671704342510793</v>
      </c>
      <c r="J4950" s="194">
        <f t="shared" si="386"/>
        <v>6.0700436755487637</v>
      </c>
      <c r="K4950" s="219">
        <f>InpC!$F$55*100</f>
        <v>0.15</v>
      </c>
      <c r="L4950" s="219">
        <f>InpC!$F$64*100</f>
        <v>0</v>
      </c>
      <c r="M4950" s="194">
        <f t="shared" si="387"/>
        <v>5.9200436755487633</v>
      </c>
      <c r="N4950" s="194">
        <f t="shared" si="388"/>
        <v>5.9200436755487633</v>
      </c>
    </row>
    <row r="4951" spans="5:14" x14ac:dyDescent="0.25">
      <c r="E4951" s="220">
        <f t="shared" si="389"/>
        <v>49296</v>
      </c>
      <c r="F4951" s="219">
        <f xml:space="preserve"> InpC!$F$28</f>
        <v>4</v>
      </c>
      <c r="G4951" s="217">
        <f t="shared" si="385"/>
        <v>2035</v>
      </c>
      <c r="H4951" s="216">
        <v>5.7729169168464489</v>
      </c>
      <c r="I4951" s="216">
        <v>6.3671704342510793</v>
      </c>
      <c r="J4951" s="194">
        <f t="shared" si="386"/>
        <v>6.0700436755487637</v>
      </c>
      <c r="K4951" s="219">
        <f>InpC!$F$55*100</f>
        <v>0.15</v>
      </c>
      <c r="L4951" s="219">
        <f>InpC!$F$64*100</f>
        <v>0</v>
      </c>
      <c r="M4951" s="194">
        <f t="shared" si="387"/>
        <v>5.9200436755487633</v>
      </c>
      <c r="N4951" s="194">
        <f t="shared" si="388"/>
        <v>5.9200436755487633</v>
      </c>
    </row>
    <row r="4952" spans="5:14" x14ac:dyDescent="0.25">
      <c r="E4952" s="220">
        <f t="shared" si="389"/>
        <v>49297</v>
      </c>
      <c r="F4952" s="219">
        <f xml:space="preserve"> InpC!$F$28</f>
        <v>4</v>
      </c>
      <c r="G4952" s="217">
        <f t="shared" si="385"/>
        <v>2035</v>
      </c>
      <c r="H4952" s="216">
        <v>5.7729169168464489</v>
      </c>
      <c r="I4952" s="216">
        <v>6.3671704342510793</v>
      </c>
      <c r="J4952" s="194">
        <f t="shared" si="386"/>
        <v>6.0700436755487637</v>
      </c>
      <c r="K4952" s="219">
        <f>InpC!$F$55*100</f>
        <v>0.15</v>
      </c>
      <c r="L4952" s="219">
        <f>InpC!$F$64*100</f>
        <v>0</v>
      </c>
      <c r="M4952" s="194">
        <f t="shared" si="387"/>
        <v>5.9200436755487633</v>
      </c>
      <c r="N4952" s="194">
        <f t="shared" si="388"/>
        <v>5.9200436755487633</v>
      </c>
    </row>
    <row r="4953" spans="5:14" x14ac:dyDescent="0.25">
      <c r="E4953" s="220">
        <f t="shared" si="389"/>
        <v>49298</v>
      </c>
      <c r="F4953" s="219">
        <f xml:space="preserve"> InpC!$F$28</f>
        <v>4</v>
      </c>
      <c r="G4953" s="217">
        <f t="shared" si="385"/>
        <v>2035</v>
      </c>
      <c r="H4953" s="216">
        <v>5.7729169168464489</v>
      </c>
      <c r="I4953" s="216">
        <v>6.3671704342510793</v>
      </c>
      <c r="J4953" s="194">
        <f t="shared" si="386"/>
        <v>6.0700436755487637</v>
      </c>
      <c r="K4953" s="219">
        <f>InpC!$F$55*100</f>
        <v>0.15</v>
      </c>
      <c r="L4953" s="219">
        <f>InpC!$F$64*100</f>
        <v>0</v>
      </c>
      <c r="M4953" s="194">
        <f t="shared" si="387"/>
        <v>5.9200436755487633</v>
      </c>
      <c r="N4953" s="194">
        <f t="shared" si="388"/>
        <v>5.9200436755487633</v>
      </c>
    </row>
    <row r="4954" spans="5:14" x14ac:dyDescent="0.25">
      <c r="E4954" s="220">
        <f t="shared" si="389"/>
        <v>49299</v>
      </c>
      <c r="F4954" s="219">
        <f xml:space="preserve"> InpC!$F$28</f>
        <v>4</v>
      </c>
      <c r="G4954" s="217">
        <f t="shared" si="385"/>
        <v>2035</v>
      </c>
      <c r="H4954" s="216">
        <v>5.7729169168464489</v>
      </c>
      <c r="I4954" s="216">
        <v>6.3671704342510793</v>
      </c>
      <c r="J4954" s="194">
        <f t="shared" si="386"/>
        <v>6.0700436755487637</v>
      </c>
      <c r="K4954" s="219">
        <f>InpC!$F$55*100</f>
        <v>0.15</v>
      </c>
      <c r="L4954" s="219">
        <f>InpC!$F$64*100</f>
        <v>0</v>
      </c>
      <c r="M4954" s="194">
        <f t="shared" si="387"/>
        <v>5.9200436755487633</v>
      </c>
      <c r="N4954" s="194">
        <f t="shared" si="388"/>
        <v>5.9200436755487633</v>
      </c>
    </row>
    <row r="4955" spans="5:14" x14ac:dyDescent="0.25">
      <c r="E4955" s="220">
        <f t="shared" si="389"/>
        <v>49300</v>
      </c>
      <c r="F4955" s="219">
        <f xml:space="preserve"> InpC!$F$28</f>
        <v>4</v>
      </c>
      <c r="G4955" s="217">
        <f t="shared" si="385"/>
        <v>2035</v>
      </c>
      <c r="H4955" s="216">
        <v>5.7729169168464489</v>
      </c>
      <c r="I4955" s="216">
        <v>6.3671704342510793</v>
      </c>
      <c r="J4955" s="194">
        <f t="shared" si="386"/>
        <v>6.0700436755487637</v>
      </c>
      <c r="K4955" s="219">
        <f>InpC!$F$55*100</f>
        <v>0.15</v>
      </c>
      <c r="L4955" s="219">
        <f>InpC!$F$64*100</f>
        <v>0</v>
      </c>
      <c r="M4955" s="194">
        <f t="shared" si="387"/>
        <v>5.9200436755487633</v>
      </c>
      <c r="N4955" s="194">
        <f t="shared" si="388"/>
        <v>5.9200436755487633</v>
      </c>
    </row>
    <row r="4956" spans="5:14" x14ac:dyDescent="0.25">
      <c r="E4956" s="220">
        <f t="shared" si="389"/>
        <v>49303</v>
      </c>
      <c r="F4956" s="219">
        <f xml:space="preserve"> InpC!$F$28</f>
        <v>4</v>
      </c>
      <c r="G4956" s="217">
        <f t="shared" si="385"/>
        <v>2035</v>
      </c>
      <c r="H4956" s="216">
        <v>5.7729169168464489</v>
      </c>
      <c r="I4956" s="216">
        <v>6.3671704342510793</v>
      </c>
      <c r="J4956" s="194">
        <f t="shared" si="386"/>
        <v>6.0700436755487637</v>
      </c>
      <c r="K4956" s="219">
        <f>InpC!$F$55*100</f>
        <v>0.15</v>
      </c>
      <c r="L4956" s="219">
        <f>InpC!$F$64*100</f>
        <v>0</v>
      </c>
      <c r="M4956" s="194">
        <f t="shared" si="387"/>
        <v>5.9200436755487633</v>
      </c>
      <c r="N4956" s="194">
        <f t="shared" si="388"/>
        <v>5.9200436755487633</v>
      </c>
    </row>
    <row r="4957" spans="5:14" x14ac:dyDescent="0.25">
      <c r="E4957" s="220">
        <f t="shared" si="389"/>
        <v>49304</v>
      </c>
      <c r="F4957" s="219">
        <f xml:space="preserve"> InpC!$F$28</f>
        <v>4</v>
      </c>
      <c r="G4957" s="217">
        <f t="shared" si="385"/>
        <v>2035</v>
      </c>
      <c r="H4957" s="216">
        <v>5.7729169168464489</v>
      </c>
      <c r="I4957" s="216">
        <v>6.3671704342510793</v>
      </c>
      <c r="J4957" s="194">
        <f t="shared" si="386"/>
        <v>6.0700436755487637</v>
      </c>
      <c r="K4957" s="219">
        <f>InpC!$F$55*100</f>
        <v>0.15</v>
      </c>
      <c r="L4957" s="219">
        <f>InpC!$F$64*100</f>
        <v>0</v>
      </c>
      <c r="M4957" s="194">
        <f t="shared" si="387"/>
        <v>5.9200436755487633</v>
      </c>
      <c r="N4957" s="194">
        <f t="shared" si="388"/>
        <v>5.9200436755487633</v>
      </c>
    </row>
    <row r="4958" spans="5:14" x14ac:dyDescent="0.25">
      <c r="E4958" s="220">
        <f t="shared" si="389"/>
        <v>49305</v>
      </c>
      <c r="F4958" s="219">
        <f xml:space="preserve"> InpC!$F$28</f>
        <v>4</v>
      </c>
      <c r="G4958" s="217">
        <f t="shared" si="385"/>
        <v>2035</v>
      </c>
      <c r="H4958" s="216">
        <v>5.7729169168464489</v>
      </c>
      <c r="I4958" s="216">
        <v>6.3671704342510793</v>
      </c>
      <c r="J4958" s="194">
        <f t="shared" si="386"/>
        <v>6.0700436755487637</v>
      </c>
      <c r="K4958" s="219">
        <f>InpC!$F$55*100</f>
        <v>0.15</v>
      </c>
      <c r="L4958" s="219">
        <f>InpC!$F$64*100</f>
        <v>0</v>
      </c>
      <c r="M4958" s="194">
        <f t="shared" si="387"/>
        <v>5.9200436755487633</v>
      </c>
      <c r="N4958" s="194">
        <f t="shared" si="388"/>
        <v>5.9200436755487633</v>
      </c>
    </row>
    <row r="4959" spans="5:14" x14ac:dyDescent="0.25">
      <c r="E4959" s="220">
        <f t="shared" si="389"/>
        <v>49306</v>
      </c>
      <c r="F4959" s="219">
        <f xml:space="preserve"> InpC!$F$28</f>
        <v>4</v>
      </c>
      <c r="G4959" s="217">
        <f t="shared" si="385"/>
        <v>2035</v>
      </c>
      <c r="H4959" s="216">
        <v>5.7729169168464489</v>
      </c>
      <c r="I4959" s="216">
        <v>6.3671704342510793</v>
      </c>
      <c r="J4959" s="194">
        <f t="shared" si="386"/>
        <v>6.0700436755487637</v>
      </c>
      <c r="K4959" s="219">
        <f>InpC!$F$55*100</f>
        <v>0.15</v>
      </c>
      <c r="L4959" s="219">
        <f>InpC!$F$64*100</f>
        <v>0</v>
      </c>
      <c r="M4959" s="194">
        <f t="shared" si="387"/>
        <v>5.9200436755487633</v>
      </c>
      <c r="N4959" s="194">
        <f t="shared" si="388"/>
        <v>5.9200436755487633</v>
      </c>
    </row>
    <row r="4960" spans="5:14" x14ac:dyDescent="0.25">
      <c r="E4960" s="220">
        <f t="shared" si="389"/>
        <v>49307</v>
      </c>
      <c r="F4960" s="219">
        <f xml:space="preserve"> InpC!$F$28</f>
        <v>4</v>
      </c>
      <c r="G4960" s="217">
        <f t="shared" si="385"/>
        <v>2035</v>
      </c>
      <c r="H4960" s="216">
        <v>5.7729169168464489</v>
      </c>
      <c r="I4960" s="216">
        <v>6.3671704342510793</v>
      </c>
      <c r="J4960" s="194">
        <f t="shared" si="386"/>
        <v>6.0700436755487637</v>
      </c>
      <c r="K4960" s="219">
        <f>InpC!$F$55*100</f>
        <v>0.15</v>
      </c>
      <c r="L4960" s="219">
        <f>InpC!$F$64*100</f>
        <v>0</v>
      </c>
      <c r="M4960" s="194">
        <f t="shared" si="387"/>
        <v>5.9200436755487633</v>
      </c>
      <c r="N4960" s="194">
        <f t="shared" si="388"/>
        <v>5.9200436755487633</v>
      </c>
    </row>
    <row r="4961" spans="5:14" x14ac:dyDescent="0.25">
      <c r="E4961" s="220">
        <f t="shared" si="389"/>
        <v>49310</v>
      </c>
      <c r="F4961" s="219">
        <f xml:space="preserve"> InpC!$F$28</f>
        <v>4</v>
      </c>
      <c r="G4961" s="217">
        <f t="shared" si="385"/>
        <v>2035</v>
      </c>
      <c r="H4961" s="216">
        <v>5.7729169168464489</v>
      </c>
      <c r="I4961" s="216">
        <v>6.3671704342510793</v>
      </c>
      <c r="J4961" s="194">
        <f t="shared" si="386"/>
        <v>6.0700436755487637</v>
      </c>
      <c r="K4961" s="219">
        <f>InpC!$F$55*100</f>
        <v>0.15</v>
      </c>
      <c r="L4961" s="219">
        <f>InpC!$F$64*100</f>
        <v>0</v>
      </c>
      <c r="M4961" s="194">
        <f t="shared" si="387"/>
        <v>5.9200436755487633</v>
      </c>
      <c r="N4961" s="194">
        <f t="shared" si="388"/>
        <v>5.9200436755487633</v>
      </c>
    </row>
    <row r="4962" spans="5:14" x14ac:dyDescent="0.25">
      <c r="E4962" s="220">
        <f t="shared" si="389"/>
        <v>49311</v>
      </c>
      <c r="F4962" s="219">
        <f xml:space="preserve"> InpC!$F$28</f>
        <v>4</v>
      </c>
      <c r="G4962" s="217">
        <f t="shared" si="385"/>
        <v>2035</v>
      </c>
      <c r="H4962" s="216">
        <v>5.7729169168464489</v>
      </c>
      <c r="I4962" s="216">
        <v>6.3671704342510793</v>
      </c>
      <c r="J4962" s="194">
        <f t="shared" si="386"/>
        <v>6.0700436755487637</v>
      </c>
      <c r="K4962" s="219">
        <f>InpC!$F$55*100</f>
        <v>0.15</v>
      </c>
      <c r="L4962" s="219">
        <f>InpC!$F$64*100</f>
        <v>0</v>
      </c>
      <c r="M4962" s="194">
        <f t="shared" si="387"/>
        <v>5.9200436755487633</v>
      </c>
      <c r="N4962" s="194">
        <f t="shared" si="388"/>
        <v>5.9200436755487633</v>
      </c>
    </row>
    <row r="4963" spans="5:14" x14ac:dyDescent="0.25">
      <c r="E4963" s="220">
        <f t="shared" si="389"/>
        <v>49312</v>
      </c>
      <c r="F4963" s="219">
        <f xml:space="preserve"> InpC!$F$28</f>
        <v>4</v>
      </c>
      <c r="G4963" s="217">
        <f t="shared" si="385"/>
        <v>2035</v>
      </c>
      <c r="H4963" s="216">
        <v>5.7729169168464489</v>
      </c>
      <c r="I4963" s="216">
        <v>6.3671704342510793</v>
      </c>
      <c r="J4963" s="194">
        <f t="shared" si="386"/>
        <v>6.0700436755487637</v>
      </c>
      <c r="K4963" s="219">
        <f>InpC!$F$55*100</f>
        <v>0.15</v>
      </c>
      <c r="L4963" s="219">
        <f>InpC!$F$64*100</f>
        <v>0</v>
      </c>
      <c r="M4963" s="194">
        <f t="shared" si="387"/>
        <v>5.9200436755487633</v>
      </c>
      <c r="N4963" s="194">
        <f t="shared" si="388"/>
        <v>5.9200436755487633</v>
      </c>
    </row>
    <row r="4964" spans="5:14" x14ac:dyDescent="0.25">
      <c r="E4964" s="220">
        <f t="shared" si="389"/>
        <v>49313</v>
      </c>
      <c r="F4964" s="219">
        <f xml:space="preserve"> InpC!$F$28</f>
        <v>4</v>
      </c>
      <c r="G4964" s="217">
        <f t="shared" si="385"/>
        <v>2035</v>
      </c>
      <c r="H4964" s="216">
        <v>5.7729169168464489</v>
      </c>
      <c r="I4964" s="216">
        <v>6.3671704342510793</v>
      </c>
      <c r="J4964" s="194">
        <f t="shared" si="386"/>
        <v>6.0700436755487637</v>
      </c>
      <c r="K4964" s="219">
        <f>InpC!$F$55*100</f>
        <v>0.15</v>
      </c>
      <c r="L4964" s="219">
        <f>InpC!$F$64*100</f>
        <v>0</v>
      </c>
      <c r="M4964" s="194">
        <f t="shared" si="387"/>
        <v>5.9200436755487633</v>
      </c>
      <c r="N4964" s="194">
        <f t="shared" si="388"/>
        <v>5.9200436755487633</v>
      </c>
    </row>
    <row r="4965" spans="5:14" x14ac:dyDescent="0.25">
      <c r="E4965" s="220">
        <f t="shared" si="389"/>
        <v>49314</v>
      </c>
      <c r="F4965" s="219">
        <f xml:space="preserve"> InpC!$F$28</f>
        <v>4</v>
      </c>
      <c r="G4965" s="217">
        <f t="shared" si="385"/>
        <v>2035</v>
      </c>
      <c r="H4965" s="216">
        <v>5.7729169168464489</v>
      </c>
      <c r="I4965" s="216">
        <v>6.3671704342510793</v>
      </c>
      <c r="J4965" s="194">
        <f t="shared" si="386"/>
        <v>6.0700436755487637</v>
      </c>
      <c r="K4965" s="219">
        <f>InpC!$F$55*100</f>
        <v>0.15</v>
      </c>
      <c r="L4965" s="219">
        <f>InpC!$F$64*100</f>
        <v>0</v>
      </c>
      <c r="M4965" s="194">
        <f t="shared" si="387"/>
        <v>5.9200436755487633</v>
      </c>
      <c r="N4965" s="194">
        <f t="shared" si="388"/>
        <v>5.9200436755487633</v>
      </c>
    </row>
    <row r="4966" spans="5:14" x14ac:dyDescent="0.25">
      <c r="E4966" s="220">
        <f t="shared" si="389"/>
        <v>49317</v>
      </c>
      <c r="F4966" s="219">
        <f xml:space="preserve"> InpC!$F$28</f>
        <v>4</v>
      </c>
      <c r="G4966" s="217">
        <f t="shared" si="385"/>
        <v>2035</v>
      </c>
      <c r="H4966" s="216">
        <v>5.7729169168464489</v>
      </c>
      <c r="I4966" s="216">
        <v>6.3671704342510793</v>
      </c>
      <c r="J4966" s="194">
        <f t="shared" si="386"/>
        <v>6.0700436755487637</v>
      </c>
      <c r="K4966" s="219">
        <f>InpC!$F$55*100</f>
        <v>0.15</v>
      </c>
      <c r="L4966" s="219">
        <f>InpC!$F$64*100</f>
        <v>0</v>
      </c>
      <c r="M4966" s="194">
        <f t="shared" si="387"/>
        <v>5.9200436755487633</v>
      </c>
      <c r="N4966" s="194">
        <f t="shared" si="388"/>
        <v>5.9200436755487633</v>
      </c>
    </row>
    <row r="4967" spans="5:14" x14ac:dyDescent="0.25">
      <c r="E4967" s="220">
        <f t="shared" si="389"/>
        <v>49318</v>
      </c>
      <c r="F4967" s="219">
        <f xml:space="preserve"> InpC!$F$28</f>
        <v>4</v>
      </c>
      <c r="G4967" s="217">
        <f t="shared" si="385"/>
        <v>2035</v>
      </c>
      <c r="H4967" s="216">
        <v>5.7729169168464489</v>
      </c>
      <c r="I4967" s="216">
        <v>6.3671704342510793</v>
      </c>
      <c r="J4967" s="194">
        <f t="shared" si="386"/>
        <v>6.0700436755487637</v>
      </c>
      <c r="K4967" s="219">
        <f>InpC!$F$55*100</f>
        <v>0.15</v>
      </c>
      <c r="L4967" s="219">
        <f>InpC!$F$64*100</f>
        <v>0</v>
      </c>
      <c r="M4967" s="194">
        <f t="shared" si="387"/>
        <v>5.9200436755487633</v>
      </c>
      <c r="N4967" s="194">
        <f t="shared" si="388"/>
        <v>5.9200436755487633</v>
      </c>
    </row>
    <row r="4968" spans="5:14" x14ac:dyDescent="0.25">
      <c r="E4968" s="220">
        <f t="shared" si="389"/>
        <v>49319</v>
      </c>
      <c r="F4968" s="219">
        <f xml:space="preserve"> InpC!$F$28</f>
        <v>4</v>
      </c>
      <c r="G4968" s="217">
        <f t="shared" si="385"/>
        <v>2035</v>
      </c>
      <c r="H4968" s="216">
        <v>5.7729169168464489</v>
      </c>
      <c r="I4968" s="216">
        <v>6.3671704342510793</v>
      </c>
      <c r="J4968" s="194">
        <f t="shared" si="386"/>
        <v>6.0700436755487637</v>
      </c>
      <c r="K4968" s="219">
        <f>InpC!$F$55*100</f>
        <v>0.15</v>
      </c>
      <c r="L4968" s="219">
        <f>InpC!$F$64*100</f>
        <v>0</v>
      </c>
      <c r="M4968" s="194">
        <f t="shared" si="387"/>
        <v>5.9200436755487633</v>
      </c>
      <c r="N4968" s="194">
        <f t="shared" si="388"/>
        <v>5.9200436755487633</v>
      </c>
    </row>
    <row r="4969" spans="5:14" x14ac:dyDescent="0.25">
      <c r="E4969" s="220">
        <f t="shared" si="389"/>
        <v>49320</v>
      </c>
      <c r="F4969" s="219">
        <f xml:space="preserve"> InpC!$F$28</f>
        <v>4</v>
      </c>
      <c r="G4969" s="217">
        <f t="shared" si="385"/>
        <v>2035</v>
      </c>
      <c r="H4969" s="216">
        <v>5.7729169168464489</v>
      </c>
      <c r="I4969" s="216">
        <v>6.3671704342510793</v>
      </c>
      <c r="J4969" s="194">
        <f t="shared" si="386"/>
        <v>6.0700436755487637</v>
      </c>
      <c r="K4969" s="219">
        <f>InpC!$F$55*100</f>
        <v>0.15</v>
      </c>
      <c r="L4969" s="219">
        <f>InpC!$F$64*100</f>
        <v>0</v>
      </c>
      <c r="M4969" s="194">
        <f t="shared" si="387"/>
        <v>5.9200436755487633</v>
      </c>
      <c r="N4969" s="194">
        <f t="shared" si="388"/>
        <v>5.9200436755487633</v>
      </c>
    </row>
    <row r="4970" spans="5:14" x14ac:dyDescent="0.25">
      <c r="E4970" s="220">
        <f t="shared" si="389"/>
        <v>49321</v>
      </c>
      <c r="F4970" s="219">
        <f xml:space="preserve"> InpC!$F$28</f>
        <v>4</v>
      </c>
      <c r="G4970" s="217">
        <f t="shared" si="385"/>
        <v>2035</v>
      </c>
      <c r="H4970" s="216">
        <v>5.7729169168464489</v>
      </c>
      <c r="I4970" s="216">
        <v>6.3671704342510793</v>
      </c>
      <c r="J4970" s="194">
        <f t="shared" si="386"/>
        <v>6.0700436755487637</v>
      </c>
      <c r="K4970" s="219">
        <f>InpC!$F$55*100</f>
        <v>0.15</v>
      </c>
      <c r="L4970" s="219">
        <f>InpC!$F$64*100</f>
        <v>0</v>
      </c>
      <c r="M4970" s="194">
        <f t="shared" si="387"/>
        <v>5.9200436755487633</v>
      </c>
      <c r="N4970" s="194">
        <f t="shared" si="388"/>
        <v>5.9200436755487633</v>
      </c>
    </row>
    <row r="4971" spans="5:14" x14ac:dyDescent="0.25">
      <c r="E4971" s="220">
        <f t="shared" si="389"/>
        <v>49324</v>
      </c>
      <c r="F4971" s="219">
        <f xml:space="preserve"> InpC!$F$28</f>
        <v>4</v>
      </c>
      <c r="G4971" s="217">
        <f t="shared" si="385"/>
        <v>2035</v>
      </c>
      <c r="H4971" s="216">
        <v>5.7729169168464489</v>
      </c>
      <c r="I4971" s="216">
        <v>6.3671704342510793</v>
      </c>
      <c r="J4971" s="194">
        <f t="shared" si="386"/>
        <v>6.0700436755487637</v>
      </c>
      <c r="K4971" s="219">
        <f>InpC!$F$55*100</f>
        <v>0.15</v>
      </c>
      <c r="L4971" s="219">
        <f>InpC!$F$64*100</f>
        <v>0</v>
      </c>
      <c r="M4971" s="194">
        <f t="shared" si="387"/>
        <v>5.9200436755487633</v>
      </c>
      <c r="N4971" s="194">
        <f t="shared" si="388"/>
        <v>5.9200436755487633</v>
      </c>
    </row>
    <row r="4972" spans="5:14" x14ac:dyDescent="0.25">
      <c r="E4972" s="220">
        <f t="shared" si="389"/>
        <v>49325</v>
      </c>
      <c r="F4972" s="219">
        <f xml:space="preserve"> InpC!$F$28</f>
        <v>4</v>
      </c>
      <c r="G4972" s="217">
        <f t="shared" si="385"/>
        <v>2035</v>
      </c>
      <c r="H4972" s="216">
        <v>5.7729169168464489</v>
      </c>
      <c r="I4972" s="216">
        <v>6.3671704342510793</v>
      </c>
      <c r="J4972" s="194">
        <f t="shared" si="386"/>
        <v>6.0700436755487637</v>
      </c>
      <c r="K4972" s="219">
        <f>InpC!$F$55*100</f>
        <v>0.15</v>
      </c>
      <c r="L4972" s="219">
        <f>InpC!$F$64*100</f>
        <v>0</v>
      </c>
      <c r="M4972" s="194">
        <f t="shared" si="387"/>
        <v>5.9200436755487633</v>
      </c>
      <c r="N4972" s="194">
        <f t="shared" si="388"/>
        <v>5.9200436755487633</v>
      </c>
    </row>
    <row r="4973" spans="5:14" x14ac:dyDescent="0.25">
      <c r="E4973" s="220">
        <f t="shared" si="389"/>
        <v>49326</v>
      </c>
      <c r="F4973" s="219">
        <f xml:space="preserve"> InpC!$F$28</f>
        <v>4</v>
      </c>
      <c r="G4973" s="217">
        <f t="shared" si="385"/>
        <v>2035</v>
      </c>
      <c r="H4973" s="216">
        <v>5.7729169168464489</v>
      </c>
      <c r="I4973" s="216">
        <v>6.3671704342510793</v>
      </c>
      <c r="J4973" s="194">
        <f t="shared" si="386"/>
        <v>6.0700436755487637</v>
      </c>
      <c r="K4973" s="219">
        <f>InpC!$F$55*100</f>
        <v>0.15</v>
      </c>
      <c r="L4973" s="219">
        <f>InpC!$F$64*100</f>
        <v>0</v>
      </c>
      <c r="M4973" s="194">
        <f t="shared" si="387"/>
        <v>5.9200436755487633</v>
      </c>
      <c r="N4973" s="194">
        <f t="shared" si="388"/>
        <v>5.9200436755487633</v>
      </c>
    </row>
    <row r="4974" spans="5:14" x14ac:dyDescent="0.25">
      <c r="E4974" s="220">
        <f t="shared" si="389"/>
        <v>49327</v>
      </c>
      <c r="F4974" s="219">
        <f xml:space="preserve"> InpC!$F$28</f>
        <v>4</v>
      </c>
      <c r="G4974" s="217">
        <f t="shared" si="385"/>
        <v>2035</v>
      </c>
      <c r="H4974" s="216">
        <v>5.7729169168464489</v>
      </c>
      <c r="I4974" s="216">
        <v>6.3671704342510793</v>
      </c>
      <c r="J4974" s="194">
        <f t="shared" si="386"/>
        <v>6.0700436755487637</v>
      </c>
      <c r="K4974" s="219">
        <f>InpC!$F$55*100</f>
        <v>0.15</v>
      </c>
      <c r="L4974" s="219">
        <f>InpC!$F$64*100</f>
        <v>0</v>
      </c>
      <c r="M4974" s="194">
        <f t="shared" si="387"/>
        <v>5.9200436755487633</v>
      </c>
      <c r="N4974" s="194">
        <f t="shared" si="388"/>
        <v>5.9200436755487633</v>
      </c>
    </row>
    <row r="4975" spans="5:14" x14ac:dyDescent="0.25">
      <c r="E4975" s="220">
        <f t="shared" si="389"/>
        <v>49328</v>
      </c>
      <c r="F4975" s="219">
        <f xml:space="preserve"> InpC!$F$28</f>
        <v>4</v>
      </c>
      <c r="G4975" s="217">
        <f t="shared" si="385"/>
        <v>2035</v>
      </c>
      <c r="H4975" s="216">
        <v>5.7729169168464489</v>
      </c>
      <c r="I4975" s="216">
        <v>6.3671704342510793</v>
      </c>
      <c r="J4975" s="194">
        <f t="shared" si="386"/>
        <v>6.0700436755487637</v>
      </c>
      <c r="K4975" s="219">
        <f>InpC!$F$55*100</f>
        <v>0.15</v>
      </c>
      <c r="L4975" s="219">
        <f>InpC!$F$64*100</f>
        <v>0</v>
      </c>
      <c r="M4975" s="194">
        <f t="shared" si="387"/>
        <v>5.9200436755487633</v>
      </c>
      <c r="N4975" s="194">
        <f t="shared" si="388"/>
        <v>5.9200436755487633</v>
      </c>
    </row>
    <row r="4976" spans="5:14" x14ac:dyDescent="0.25">
      <c r="E4976" s="220">
        <f t="shared" si="389"/>
        <v>49331</v>
      </c>
      <c r="F4976" s="219">
        <f xml:space="preserve"> InpC!$F$28</f>
        <v>4</v>
      </c>
      <c r="G4976" s="217">
        <f t="shared" si="385"/>
        <v>2035</v>
      </c>
      <c r="H4976" s="216">
        <v>5.7729169168464489</v>
      </c>
      <c r="I4976" s="216">
        <v>6.3671704342510793</v>
      </c>
      <c r="J4976" s="194">
        <f t="shared" si="386"/>
        <v>6.0700436755487637</v>
      </c>
      <c r="K4976" s="219">
        <f>InpC!$F$55*100</f>
        <v>0.15</v>
      </c>
      <c r="L4976" s="219">
        <f>InpC!$F$64*100</f>
        <v>0</v>
      </c>
      <c r="M4976" s="194">
        <f t="shared" si="387"/>
        <v>5.9200436755487633</v>
      </c>
      <c r="N4976" s="194">
        <f t="shared" si="388"/>
        <v>5.9200436755487633</v>
      </c>
    </row>
    <row r="4977" spans="5:14" x14ac:dyDescent="0.25">
      <c r="E4977" s="220">
        <f t="shared" si="389"/>
        <v>49332</v>
      </c>
      <c r="F4977" s="219">
        <f xml:space="preserve"> InpC!$F$28</f>
        <v>4</v>
      </c>
      <c r="G4977" s="217">
        <f t="shared" si="385"/>
        <v>2035</v>
      </c>
      <c r="H4977" s="216">
        <v>5.7729169168464489</v>
      </c>
      <c r="I4977" s="216">
        <v>6.3671704342510793</v>
      </c>
      <c r="J4977" s="194">
        <f t="shared" si="386"/>
        <v>6.0700436755487637</v>
      </c>
      <c r="K4977" s="219">
        <f>InpC!$F$55*100</f>
        <v>0.15</v>
      </c>
      <c r="L4977" s="219">
        <f>InpC!$F$64*100</f>
        <v>0</v>
      </c>
      <c r="M4977" s="194">
        <f t="shared" si="387"/>
        <v>5.9200436755487633</v>
      </c>
      <c r="N4977" s="194">
        <f t="shared" si="388"/>
        <v>5.9200436755487633</v>
      </c>
    </row>
    <row r="4978" spans="5:14" x14ac:dyDescent="0.25">
      <c r="E4978" s="220">
        <f t="shared" si="389"/>
        <v>49333</v>
      </c>
      <c r="F4978" s="219">
        <f xml:space="preserve"> InpC!$F$28</f>
        <v>4</v>
      </c>
      <c r="G4978" s="217">
        <f t="shared" si="385"/>
        <v>2035</v>
      </c>
      <c r="H4978" s="216">
        <v>5.7729169168464489</v>
      </c>
      <c r="I4978" s="216">
        <v>6.3671704342510793</v>
      </c>
      <c r="J4978" s="194">
        <f t="shared" si="386"/>
        <v>6.0700436755487637</v>
      </c>
      <c r="K4978" s="219">
        <f>InpC!$F$55*100</f>
        <v>0.15</v>
      </c>
      <c r="L4978" s="219">
        <f>InpC!$F$64*100</f>
        <v>0</v>
      </c>
      <c r="M4978" s="194">
        <f t="shared" si="387"/>
        <v>5.9200436755487633</v>
      </c>
      <c r="N4978" s="194">
        <f t="shared" si="388"/>
        <v>5.9200436755487633</v>
      </c>
    </row>
    <row r="4979" spans="5:14" x14ac:dyDescent="0.25">
      <c r="E4979" s="220">
        <f t="shared" si="389"/>
        <v>49334</v>
      </c>
      <c r="F4979" s="219">
        <f xml:space="preserve"> InpC!$F$28</f>
        <v>4</v>
      </c>
      <c r="G4979" s="217">
        <f t="shared" si="385"/>
        <v>2035</v>
      </c>
      <c r="H4979" s="216">
        <v>5.7729169168464489</v>
      </c>
      <c r="I4979" s="216">
        <v>6.3671704342510793</v>
      </c>
      <c r="J4979" s="194">
        <f t="shared" si="386"/>
        <v>6.0700436755487637</v>
      </c>
      <c r="K4979" s="219">
        <f>InpC!$F$55*100</f>
        <v>0.15</v>
      </c>
      <c r="L4979" s="219">
        <f>InpC!$F$64*100</f>
        <v>0</v>
      </c>
      <c r="M4979" s="194">
        <f t="shared" si="387"/>
        <v>5.9200436755487633</v>
      </c>
      <c r="N4979" s="194">
        <f t="shared" si="388"/>
        <v>5.9200436755487633</v>
      </c>
    </row>
    <row r="4980" spans="5:14" x14ac:dyDescent="0.25">
      <c r="E4980" s="220">
        <f t="shared" si="389"/>
        <v>49335</v>
      </c>
      <c r="F4980" s="219">
        <f xml:space="preserve"> InpC!$F$28</f>
        <v>4</v>
      </c>
      <c r="G4980" s="217">
        <f t="shared" si="385"/>
        <v>2035</v>
      </c>
      <c r="H4980" s="216">
        <v>5.7729169168464489</v>
      </c>
      <c r="I4980" s="216">
        <v>6.3671704342510793</v>
      </c>
      <c r="J4980" s="194">
        <f t="shared" si="386"/>
        <v>6.0700436755487637</v>
      </c>
      <c r="K4980" s="219">
        <f>InpC!$F$55*100</f>
        <v>0.15</v>
      </c>
      <c r="L4980" s="219">
        <f>InpC!$F$64*100</f>
        <v>0</v>
      </c>
      <c r="M4980" s="194">
        <f t="shared" si="387"/>
        <v>5.9200436755487633</v>
      </c>
      <c r="N4980" s="194">
        <f t="shared" si="388"/>
        <v>5.9200436755487633</v>
      </c>
    </row>
    <row r="4981" spans="5:14" x14ac:dyDescent="0.25">
      <c r="E4981" s="220">
        <f t="shared" si="389"/>
        <v>49338</v>
      </c>
      <c r="F4981" s="219">
        <f xml:space="preserve"> InpC!$F$28</f>
        <v>4</v>
      </c>
      <c r="G4981" s="217">
        <f t="shared" si="385"/>
        <v>2035</v>
      </c>
      <c r="H4981" s="216">
        <v>5.7729169168464489</v>
      </c>
      <c r="I4981" s="216">
        <v>6.3671704342510793</v>
      </c>
      <c r="J4981" s="194">
        <f t="shared" si="386"/>
        <v>6.0700436755487637</v>
      </c>
      <c r="K4981" s="219">
        <f>InpC!$F$55*100</f>
        <v>0.15</v>
      </c>
      <c r="L4981" s="219">
        <f>InpC!$F$64*100</f>
        <v>0</v>
      </c>
      <c r="M4981" s="194">
        <f t="shared" si="387"/>
        <v>5.9200436755487633</v>
      </c>
      <c r="N4981" s="194">
        <f t="shared" si="388"/>
        <v>5.9200436755487633</v>
      </c>
    </row>
    <row r="4982" spans="5:14" x14ac:dyDescent="0.25">
      <c r="E4982" s="220">
        <f t="shared" si="389"/>
        <v>49339</v>
      </c>
      <c r="F4982" s="219">
        <f xml:space="preserve"> InpC!$F$28</f>
        <v>4</v>
      </c>
      <c r="G4982" s="217">
        <f t="shared" si="385"/>
        <v>2035</v>
      </c>
      <c r="H4982" s="216">
        <v>5.7729169168464489</v>
      </c>
      <c r="I4982" s="216">
        <v>6.3671704342510793</v>
      </c>
      <c r="J4982" s="194">
        <f t="shared" si="386"/>
        <v>6.0700436755487637</v>
      </c>
      <c r="K4982" s="219">
        <f>InpC!$F$55*100</f>
        <v>0.15</v>
      </c>
      <c r="L4982" s="219">
        <f>InpC!$F$64*100</f>
        <v>0</v>
      </c>
      <c r="M4982" s="194">
        <f t="shared" si="387"/>
        <v>5.9200436755487633</v>
      </c>
      <c r="N4982" s="194">
        <f t="shared" si="388"/>
        <v>5.9200436755487633</v>
      </c>
    </row>
    <row r="4983" spans="5:14" x14ac:dyDescent="0.25">
      <c r="E4983" s="220">
        <f t="shared" si="389"/>
        <v>49340</v>
      </c>
      <c r="F4983" s="219">
        <f xml:space="preserve"> InpC!$F$28</f>
        <v>4</v>
      </c>
      <c r="G4983" s="217">
        <f t="shared" si="385"/>
        <v>2035</v>
      </c>
      <c r="H4983" s="216">
        <v>5.7729169168464489</v>
      </c>
      <c r="I4983" s="216">
        <v>6.3671704342510793</v>
      </c>
      <c r="J4983" s="194">
        <f t="shared" si="386"/>
        <v>6.0700436755487637</v>
      </c>
      <c r="K4983" s="219">
        <f>InpC!$F$55*100</f>
        <v>0.15</v>
      </c>
      <c r="L4983" s="219">
        <f>InpC!$F$64*100</f>
        <v>0</v>
      </c>
      <c r="M4983" s="194">
        <f t="shared" si="387"/>
        <v>5.9200436755487633</v>
      </c>
      <c r="N4983" s="194">
        <f t="shared" si="388"/>
        <v>5.9200436755487633</v>
      </c>
    </row>
    <row r="4984" spans="5:14" x14ac:dyDescent="0.25">
      <c r="E4984" s="220">
        <f t="shared" si="389"/>
        <v>49341</v>
      </c>
      <c r="F4984" s="219">
        <f xml:space="preserve"> InpC!$F$28</f>
        <v>4</v>
      </c>
      <c r="G4984" s="217">
        <f t="shared" si="385"/>
        <v>2035</v>
      </c>
      <c r="H4984" s="216">
        <v>5.7729169168464489</v>
      </c>
      <c r="I4984" s="216">
        <v>6.3671704342510793</v>
      </c>
      <c r="J4984" s="194">
        <f t="shared" si="386"/>
        <v>6.0700436755487637</v>
      </c>
      <c r="K4984" s="219">
        <f>InpC!$F$55*100</f>
        <v>0.15</v>
      </c>
      <c r="L4984" s="219">
        <f>InpC!$F$64*100</f>
        <v>0</v>
      </c>
      <c r="M4984" s="194">
        <f t="shared" si="387"/>
        <v>5.9200436755487633</v>
      </c>
      <c r="N4984" s="194">
        <f t="shared" si="388"/>
        <v>5.9200436755487633</v>
      </c>
    </row>
    <row r="4985" spans="5:14" x14ac:dyDescent="0.25">
      <c r="E4985" s="220">
        <f t="shared" si="389"/>
        <v>49342</v>
      </c>
      <c r="F4985" s="219">
        <f xml:space="preserve"> InpC!$F$28</f>
        <v>4</v>
      </c>
      <c r="G4985" s="217">
        <f t="shared" si="385"/>
        <v>2035</v>
      </c>
      <c r="H4985" s="216">
        <v>5.7729169168464489</v>
      </c>
      <c r="I4985" s="216">
        <v>6.3671704342510793</v>
      </c>
      <c r="J4985" s="194">
        <f t="shared" si="386"/>
        <v>6.0700436755487637</v>
      </c>
      <c r="K4985" s="219">
        <f>InpC!$F$55*100</f>
        <v>0.15</v>
      </c>
      <c r="L4985" s="219">
        <f>InpC!$F$64*100</f>
        <v>0</v>
      </c>
      <c r="M4985" s="194">
        <f t="shared" si="387"/>
        <v>5.9200436755487633</v>
      </c>
      <c r="N4985" s="194">
        <f t="shared" si="388"/>
        <v>5.9200436755487633</v>
      </c>
    </row>
    <row r="4986" spans="5:14" x14ac:dyDescent="0.25">
      <c r="E4986" s="220">
        <f t="shared" si="389"/>
        <v>49345</v>
      </c>
      <c r="F4986" s="219">
        <f xml:space="preserve"> InpC!$F$28</f>
        <v>4</v>
      </c>
      <c r="G4986" s="217">
        <f t="shared" si="385"/>
        <v>2035</v>
      </c>
      <c r="H4986" s="216">
        <v>5.7729169168464489</v>
      </c>
      <c r="I4986" s="216">
        <v>6.3671704342510793</v>
      </c>
      <c r="J4986" s="194">
        <f t="shared" si="386"/>
        <v>6.0700436755487637</v>
      </c>
      <c r="K4986" s="219">
        <f>InpC!$F$55*100</f>
        <v>0.15</v>
      </c>
      <c r="L4986" s="219">
        <f>InpC!$F$64*100</f>
        <v>0</v>
      </c>
      <c r="M4986" s="194">
        <f t="shared" si="387"/>
        <v>5.9200436755487633</v>
      </c>
      <c r="N4986" s="194">
        <f t="shared" si="388"/>
        <v>5.9200436755487633</v>
      </c>
    </row>
    <row r="4987" spans="5:14" x14ac:dyDescent="0.25">
      <c r="E4987" s="220">
        <f t="shared" si="389"/>
        <v>49346</v>
      </c>
      <c r="F4987" s="219">
        <f xml:space="preserve"> InpC!$F$28</f>
        <v>4</v>
      </c>
      <c r="G4987" s="217">
        <f t="shared" si="385"/>
        <v>2035</v>
      </c>
      <c r="H4987" s="216">
        <v>5.7729169168464489</v>
      </c>
      <c r="I4987" s="216">
        <v>6.3671704342510793</v>
      </c>
      <c r="J4987" s="194">
        <f t="shared" si="386"/>
        <v>6.0700436755487637</v>
      </c>
      <c r="K4987" s="219">
        <f>InpC!$F$55*100</f>
        <v>0.15</v>
      </c>
      <c r="L4987" s="219">
        <f>InpC!$F$64*100</f>
        <v>0</v>
      </c>
      <c r="M4987" s="194">
        <f t="shared" si="387"/>
        <v>5.9200436755487633</v>
      </c>
      <c r="N4987" s="194">
        <f t="shared" si="388"/>
        <v>5.9200436755487633</v>
      </c>
    </row>
    <row r="4988" spans="5:14" x14ac:dyDescent="0.25">
      <c r="E4988" s="220">
        <f t="shared" si="389"/>
        <v>49347</v>
      </c>
      <c r="F4988" s="219">
        <f xml:space="preserve"> InpC!$F$28</f>
        <v>4</v>
      </c>
      <c r="G4988" s="217">
        <f t="shared" si="385"/>
        <v>2035</v>
      </c>
      <c r="H4988" s="216">
        <v>5.7729169168464489</v>
      </c>
      <c r="I4988" s="216">
        <v>6.3671704342510793</v>
      </c>
      <c r="J4988" s="194">
        <f t="shared" si="386"/>
        <v>6.0700436755487637</v>
      </c>
      <c r="K4988" s="219">
        <f>InpC!$F$55*100</f>
        <v>0.15</v>
      </c>
      <c r="L4988" s="219">
        <f>InpC!$F$64*100</f>
        <v>0</v>
      </c>
      <c r="M4988" s="194">
        <f t="shared" si="387"/>
        <v>5.9200436755487633</v>
      </c>
      <c r="N4988" s="194">
        <f t="shared" si="388"/>
        <v>5.9200436755487633</v>
      </c>
    </row>
    <row r="4989" spans="5:14" x14ac:dyDescent="0.25">
      <c r="E4989" s="220">
        <f t="shared" si="389"/>
        <v>49348</v>
      </c>
      <c r="F4989" s="219">
        <f xml:space="preserve"> InpC!$F$28</f>
        <v>4</v>
      </c>
      <c r="G4989" s="217">
        <f t="shared" si="385"/>
        <v>2035</v>
      </c>
      <c r="H4989" s="216">
        <v>5.7729169168464489</v>
      </c>
      <c r="I4989" s="216">
        <v>6.3671704342510793</v>
      </c>
      <c r="J4989" s="194">
        <f t="shared" si="386"/>
        <v>6.0700436755487637</v>
      </c>
      <c r="K4989" s="219">
        <f>InpC!$F$55*100</f>
        <v>0.15</v>
      </c>
      <c r="L4989" s="219">
        <f>InpC!$F$64*100</f>
        <v>0</v>
      </c>
      <c r="M4989" s="194">
        <f t="shared" si="387"/>
        <v>5.9200436755487633</v>
      </c>
      <c r="N4989" s="194">
        <f t="shared" si="388"/>
        <v>5.9200436755487633</v>
      </c>
    </row>
    <row r="4990" spans="5:14" x14ac:dyDescent="0.25">
      <c r="E4990" s="220">
        <f t="shared" si="389"/>
        <v>49349</v>
      </c>
      <c r="F4990" s="219">
        <f xml:space="preserve"> InpC!$F$28</f>
        <v>4</v>
      </c>
      <c r="G4990" s="217">
        <f t="shared" si="385"/>
        <v>2035</v>
      </c>
      <c r="H4990" s="216">
        <v>5.7729169168464489</v>
      </c>
      <c r="I4990" s="216">
        <v>6.3671704342510793</v>
      </c>
      <c r="J4990" s="194">
        <f t="shared" si="386"/>
        <v>6.0700436755487637</v>
      </c>
      <c r="K4990" s="219">
        <f>InpC!$F$55*100</f>
        <v>0.15</v>
      </c>
      <c r="L4990" s="219">
        <f>InpC!$F$64*100</f>
        <v>0</v>
      </c>
      <c r="M4990" s="194">
        <f t="shared" si="387"/>
        <v>5.9200436755487633</v>
      </c>
      <c r="N4990" s="194">
        <f t="shared" si="388"/>
        <v>5.9200436755487633</v>
      </c>
    </row>
    <row r="4991" spans="5:14" x14ac:dyDescent="0.25">
      <c r="E4991" s="220">
        <f t="shared" si="389"/>
        <v>49352</v>
      </c>
      <c r="F4991" s="219">
        <f xml:space="preserve"> InpC!$F$28</f>
        <v>4</v>
      </c>
      <c r="G4991" s="217">
        <f t="shared" si="385"/>
        <v>2035</v>
      </c>
      <c r="H4991" s="216">
        <v>5.7729169168464489</v>
      </c>
      <c r="I4991" s="216">
        <v>6.3671704342510793</v>
      </c>
      <c r="J4991" s="194">
        <f t="shared" si="386"/>
        <v>6.0700436755487637</v>
      </c>
      <c r="K4991" s="219">
        <f>InpC!$F$55*100</f>
        <v>0.15</v>
      </c>
      <c r="L4991" s="219">
        <f>InpC!$F$64*100</f>
        <v>0</v>
      </c>
      <c r="M4991" s="194">
        <f t="shared" si="387"/>
        <v>5.9200436755487633</v>
      </c>
      <c r="N4991" s="194">
        <f t="shared" si="388"/>
        <v>5.9200436755487633</v>
      </c>
    </row>
    <row r="4992" spans="5:14" x14ac:dyDescent="0.25">
      <c r="E4992" s="220">
        <f t="shared" si="389"/>
        <v>49353</v>
      </c>
      <c r="F4992" s="219">
        <f xml:space="preserve"> InpC!$F$28</f>
        <v>4</v>
      </c>
      <c r="G4992" s="217">
        <f t="shared" si="385"/>
        <v>2035</v>
      </c>
      <c r="H4992" s="216">
        <v>5.7729169168464489</v>
      </c>
      <c r="I4992" s="216">
        <v>6.3671704342510793</v>
      </c>
      <c r="J4992" s="194">
        <f t="shared" si="386"/>
        <v>6.0700436755487637</v>
      </c>
      <c r="K4992" s="219">
        <f>InpC!$F$55*100</f>
        <v>0.15</v>
      </c>
      <c r="L4992" s="219">
        <f>InpC!$F$64*100</f>
        <v>0</v>
      </c>
      <c r="M4992" s="194">
        <f t="shared" si="387"/>
        <v>5.9200436755487633</v>
      </c>
      <c r="N4992" s="194">
        <f t="shared" si="388"/>
        <v>5.9200436755487633</v>
      </c>
    </row>
    <row r="4993" spans="5:14" x14ac:dyDescent="0.25">
      <c r="E4993" s="220">
        <f t="shared" si="389"/>
        <v>49354</v>
      </c>
      <c r="F4993" s="219">
        <f xml:space="preserve"> InpC!$F$28</f>
        <v>4</v>
      </c>
      <c r="G4993" s="217">
        <f t="shared" si="385"/>
        <v>2035</v>
      </c>
      <c r="H4993" s="216">
        <v>5.7729169168464489</v>
      </c>
      <c r="I4993" s="216">
        <v>6.3671704342510793</v>
      </c>
      <c r="J4993" s="194">
        <f t="shared" si="386"/>
        <v>6.0700436755487637</v>
      </c>
      <c r="K4993" s="219">
        <f>InpC!$F$55*100</f>
        <v>0.15</v>
      </c>
      <c r="L4993" s="219">
        <f>InpC!$F$64*100</f>
        <v>0</v>
      </c>
      <c r="M4993" s="194">
        <f t="shared" si="387"/>
        <v>5.9200436755487633</v>
      </c>
      <c r="N4993" s="194">
        <f t="shared" si="388"/>
        <v>5.9200436755487633</v>
      </c>
    </row>
    <row r="4994" spans="5:14" x14ac:dyDescent="0.25">
      <c r="E4994" s="220">
        <f t="shared" si="389"/>
        <v>49355</v>
      </c>
      <c r="F4994" s="219">
        <f xml:space="preserve"> InpC!$F$28</f>
        <v>4</v>
      </c>
      <c r="G4994" s="217">
        <f t="shared" si="385"/>
        <v>2035</v>
      </c>
      <c r="H4994" s="216">
        <v>5.7729169168464489</v>
      </c>
      <c r="I4994" s="216">
        <v>6.3671704342510793</v>
      </c>
      <c r="J4994" s="194">
        <f t="shared" si="386"/>
        <v>6.0700436755487637</v>
      </c>
      <c r="K4994" s="219">
        <f>InpC!$F$55*100</f>
        <v>0.15</v>
      </c>
      <c r="L4994" s="219">
        <f>InpC!$F$64*100</f>
        <v>0</v>
      </c>
      <c r="M4994" s="194">
        <f t="shared" si="387"/>
        <v>5.9200436755487633</v>
      </c>
      <c r="N4994" s="194">
        <f t="shared" si="388"/>
        <v>5.9200436755487633</v>
      </c>
    </row>
    <row r="4995" spans="5:14" x14ac:dyDescent="0.25">
      <c r="E4995" s="220">
        <f t="shared" si="389"/>
        <v>49356</v>
      </c>
      <c r="F4995" s="219">
        <f xml:space="preserve"> InpC!$F$28</f>
        <v>4</v>
      </c>
      <c r="G4995" s="217">
        <f t="shared" si="385"/>
        <v>2035</v>
      </c>
      <c r="H4995" s="216">
        <v>5.7729169168464489</v>
      </c>
      <c r="I4995" s="216">
        <v>6.3671704342510793</v>
      </c>
      <c r="J4995" s="194">
        <f t="shared" si="386"/>
        <v>6.0700436755487637</v>
      </c>
      <c r="K4995" s="219">
        <f>InpC!$F$55*100</f>
        <v>0.15</v>
      </c>
      <c r="L4995" s="219">
        <f>InpC!$F$64*100</f>
        <v>0</v>
      </c>
      <c r="M4995" s="194">
        <f t="shared" si="387"/>
        <v>5.9200436755487633</v>
      </c>
      <c r="N4995" s="194">
        <f t="shared" si="388"/>
        <v>5.9200436755487633</v>
      </c>
    </row>
    <row r="4996" spans="5:14" x14ac:dyDescent="0.25">
      <c r="E4996" s="220">
        <f t="shared" si="389"/>
        <v>49359</v>
      </c>
      <c r="F4996" s="219">
        <f xml:space="preserve"> InpC!$F$28</f>
        <v>4</v>
      </c>
      <c r="G4996" s="217">
        <f t="shared" si="385"/>
        <v>2035</v>
      </c>
      <c r="H4996" s="216">
        <v>5.7729169168464489</v>
      </c>
      <c r="I4996" s="216">
        <v>6.3671704342510793</v>
      </c>
      <c r="J4996" s="194">
        <f t="shared" si="386"/>
        <v>6.0700436755487637</v>
      </c>
      <c r="K4996" s="219">
        <f>InpC!$F$55*100</f>
        <v>0.15</v>
      </c>
      <c r="L4996" s="219">
        <f>InpC!$F$64*100</f>
        <v>0</v>
      </c>
      <c r="M4996" s="194">
        <f t="shared" si="387"/>
        <v>5.9200436755487633</v>
      </c>
      <c r="N4996" s="194">
        <f t="shared" si="388"/>
        <v>5.9200436755487633</v>
      </c>
    </row>
    <row r="4997" spans="5:14" x14ac:dyDescent="0.25">
      <c r="E4997" s="220">
        <f t="shared" si="389"/>
        <v>49360</v>
      </c>
      <c r="F4997" s="219">
        <f xml:space="preserve"> InpC!$F$28</f>
        <v>4</v>
      </c>
      <c r="G4997" s="217">
        <f t="shared" si="385"/>
        <v>2035</v>
      </c>
      <c r="H4997" s="216">
        <v>5.7729169168464489</v>
      </c>
      <c r="I4997" s="216">
        <v>6.3671704342510793</v>
      </c>
      <c r="J4997" s="194">
        <f t="shared" si="386"/>
        <v>6.0700436755487637</v>
      </c>
      <c r="K4997" s="219">
        <f>InpC!$F$55*100</f>
        <v>0.15</v>
      </c>
      <c r="L4997" s="219">
        <f>InpC!$F$64*100</f>
        <v>0</v>
      </c>
      <c r="M4997" s="194">
        <f t="shared" si="387"/>
        <v>5.9200436755487633</v>
      </c>
      <c r="N4997" s="194">
        <f t="shared" si="388"/>
        <v>5.9200436755487633</v>
      </c>
    </row>
    <row r="4998" spans="5:14" x14ac:dyDescent="0.25">
      <c r="E4998" s="220">
        <f t="shared" si="389"/>
        <v>49361</v>
      </c>
      <c r="F4998" s="219">
        <f xml:space="preserve"> InpC!$F$28</f>
        <v>4</v>
      </c>
      <c r="G4998" s="217">
        <f t="shared" si="385"/>
        <v>2035</v>
      </c>
      <c r="H4998" s="216">
        <v>5.7729169168464489</v>
      </c>
      <c r="I4998" s="216">
        <v>6.3671704342510793</v>
      </c>
      <c r="J4998" s="194">
        <f t="shared" si="386"/>
        <v>6.0700436755487637</v>
      </c>
      <c r="K4998" s="219">
        <f>InpC!$F$55*100</f>
        <v>0.15</v>
      </c>
      <c r="L4998" s="219">
        <f>InpC!$F$64*100</f>
        <v>0</v>
      </c>
      <c r="M4998" s="194">
        <f t="shared" si="387"/>
        <v>5.9200436755487633</v>
      </c>
      <c r="N4998" s="194">
        <f t="shared" si="388"/>
        <v>5.9200436755487633</v>
      </c>
    </row>
    <row r="4999" spans="5:14" x14ac:dyDescent="0.25">
      <c r="E4999" s="220">
        <f t="shared" si="389"/>
        <v>49362</v>
      </c>
      <c r="F4999" s="219">
        <f xml:space="preserve"> InpC!$F$28</f>
        <v>4</v>
      </c>
      <c r="G4999" s="217">
        <f t="shared" ref="G4999:G5048" si="390">YEAR(E4999) + IF(MONTH(E4999) &gt;= F4999, 1, 0)</f>
        <v>2035</v>
      </c>
      <c r="H4999" s="216">
        <v>5.7729169168464489</v>
      </c>
      <c r="I4999" s="216">
        <v>6.3671704342510793</v>
      </c>
      <c r="J4999" s="194">
        <f t="shared" ref="J4999:J5048" si="391">IFERROR(AVERAGE(H4999:I4999),"")</f>
        <v>6.0700436755487637</v>
      </c>
      <c r="K4999" s="219">
        <f>InpC!$F$55*100</f>
        <v>0.15</v>
      </c>
      <c r="L4999" s="219">
        <f>InpC!$F$64*100</f>
        <v>0</v>
      </c>
      <c r="M4999" s="194">
        <f t="shared" ref="M4999:M5048" si="392" xml:space="preserve"> IFERROR(J4999 - K4999,"")</f>
        <v>5.9200436755487633</v>
      </c>
      <c r="N4999" s="194">
        <f t="shared" ref="N4999:N5048" si="393">IFERROR(J4999-K4999+L4999,"")</f>
        <v>5.9200436755487633</v>
      </c>
    </row>
    <row r="5000" spans="5:14" x14ac:dyDescent="0.25">
      <c r="E5000" s="220">
        <f t="shared" ref="E5000:E5048" si="394">WORKDAY(E4999,1,)</f>
        <v>49363</v>
      </c>
      <c r="F5000" s="219">
        <f xml:space="preserve"> InpC!$F$28</f>
        <v>4</v>
      </c>
      <c r="G5000" s="217">
        <f t="shared" si="390"/>
        <v>2035</v>
      </c>
      <c r="H5000" s="216">
        <v>5.7729169168464489</v>
      </c>
      <c r="I5000" s="216">
        <v>6.3671704342510793</v>
      </c>
      <c r="J5000" s="194">
        <f t="shared" si="391"/>
        <v>6.0700436755487637</v>
      </c>
      <c r="K5000" s="219">
        <f>InpC!$F$55*100</f>
        <v>0.15</v>
      </c>
      <c r="L5000" s="219">
        <f>InpC!$F$64*100</f>
        <v>0</v>
      </c>
      <c r="M5000" s="194">
        <f t="shared" si="392"/>
        <v>5.9200436755487633</v>
      </c>
      <c r="N5000" s="194">
        <f t="shared" si="393"/>
        <v>5.9200436755487633</v>
      </c>
    </row>
    <row r="5001" spans="5:14" x14ac:dyDescent="0.25">
      <c r="E5001" s="220">
        <f t="shared" si="394"/>
        <v>49366</v>
      </c>
      <c r="F5001" s="219">
        <f xml:space="preserve"> InpC!$F$28</f>
        <v>4</v>
      </c>
      <c r="G5001" s="217">
        <f t="shared" si="390"/>
        <v>2035</v>
      </c>
      <c r="H5001" s="216">
        <v>5.7729169168464489</v>
      </c>
      <c r="I5001" s="216">
        <v>6.3671704342510793</v>
      </c>
      <c r="J5001" s="194">
        <f t="shared" si="391"/>
        <v>6.0700436755487637</v>
      </c>
      <c r="K5001" s="219">
        <f>InpC!$F$55*100</f>
        <v>0.15</v>
      </c>
      <c r="L5001" s="219">
        <f>InpC!$F$64*100</f>
        <v>0</v>
      </c>
      <c r="M5001" s="194">
        <f t="shared" si="392"/>
        <v>5.9200436755487633</v>
      </c>
      <c r="N5001" s="194">
        <f t="shared" si="393"/>
        <v>5.9200436755487633</v>
      </c>
    </row>
    <row r="5002" spans="5:14" x14ac:dyDescent="0.25">
      <c r="E5002" s="220">
        <f t="shared" si="394"/>
        <v>49367</v>
      </c>
      <c r="F5002" s="219">
        <f xml:space="preserve"> InpC!$F$28</f>
        <v>4</v>
      </c>
      <c r="G5002" s="217">
        <f t="shared" si="390"/>
        <v>2035</v>
      </c>
      <c r="H5002" s="216">
        <v>5.7729169168464489</v>
      </c>
      <c r="I5002" s="216">
        <v>6.3671704342510793</v>
      </c>
      <c r="J5002" s="194">
        <f t="shared" si="391"/>
        <v>6.0700436755487637</v>
      </c>
      <c r="K5002" s="219">
        <f>InpC!$F$55*100</f>
        <v>0.15</v>
      </c>
      <c r="L5002" s="219">
        <f>InpC!$F$64*100</f>
        <v>0</v>
      </c>
      <c r="M5002" s="194">
        <f t="shared" si="392"/>
        <v>5.9200436755487633</v>
      </c>
      <c r="N5002" s="194">
        <f t="shared" si="393"/>
        <v>5.9200436755487633</v>
      </c>
    </row>
    <row r="5003" spans="5:14" x14ac:dyDescent="0.25">
      <c r="E5003" s="220">
        <f t="shared" si="394"/>
        <v>49368</v>
      </c>
      <c r="F5003" s="219">
        <f xml:space="preserve"> InpC!$F$28</f>
        <v>4</v>
      </c>
      <c r="G5003" s="217">
        <f t="shared" si="390"/>
        <v>2035</v>
      </c>
      <c r="H5003" s="216">
        <v>5.7729169168464489</v>
      </c>
      <c r="I5003" s="216">
        <v>6.3671704342510793</v>
      </c>
      <c r="J5003" s="194">
        <f t="shared" si="391"/>
        <v>6.0700436755487637</v>
      </c>
      <c r="K5003" s="219">
        <f>InpC!$F$55*100</f>
        <v>0.15</v>
      </c>
      <c r="L5003" s="219">
        <f>InpC!$F$64*100</f>
        <v>0</v>
      </c>
      <c r="M5003" s="194">
        <f t="shared" si="392"/>
        <v>5.9200436755487633</v>
      </c>
      <c r="N5003" s="194">
        <f t="shared" si="393"/>
        <v>5.9200436755487633</v>
      </c>
    </row>
    <row r="5004" spans="5:14" x14ac:dyDescent="0.25">
      <c r="E5004" s="220">
        <f t="shared" si="394"/>
        <v>49369</v>
      </c>
      <c r="F5004" s="219">
        <f xml:space="preserve"> InpC!$F$28</f>
        <v>4</v>
      </c>
      <c r="G5004" s="217">
        <f t="shared" si="390"/>
        <v>2035</v>
      </c>
      <c r="H5004" s="216">
        <v>5.7729169168464489</v>
      </c>
      <c r="I5004" s="216">
        <v>6.3671704342510793</v>
      </c>
      <c r="J5004" s="194">
        <f t="shared" si="391"/>
        <v>6.0700436755487637</v>
      </c>
      <c r="K5004" s="219">
        <f>InpC!$F$55*100</f>
        <v>0.15</v>
      </c>
      <c r="L5004" s="219">
        <f>InpC!$F$64*100</f>
        <v>0</v>
      </c>
      <c r="M5004" s="194">
        <f t="shared" si="392"/>
        <v>5.9200436755487633</v>
      </c>
      <c r="N5004" s="194">
        <f t="shared" si="393"/>
        <v>5.9200436755487633</v>
      </c>
    </row>
    <row r="5005" spans="5:14" x14ac:dyDescent="0.25">
      <c r="E5005" s="220">
        <f t="shared" si="394"/>
        <v>49370</v>
      </c>
      <c r="F5005" s="219">
        <f xml:space="preserve"> InpC!$F$28</f>
        <v>4</v>
      </c>
      <c r="G5005" s="217">
        <f t="shared" si="390"/>
        <v>2035</v>
      </c>
      <c r="H5005" s="216">
        <v>5.7729169168464489</v>
      </c>
      <c r="I5005" s="216">
        <v>6.3671704342510793</v>
      </c>
      <c r="J5005" s="194">
        <f t="shared" si="391"/>
        <v>6.0700436755487637</v>
      </c>
      <c r="K5005" s="219">
        <f>InpC!$F$55*100</f>
        <v>0.15</v>
      </c>
      <c r="L5005" s="219">
        <f>InpC!$F$64*100</f>
        <v>0</v>
      </c>
      <c r="M5005" s="194">
        <f t="shared" si="392"/>
        <v>5.9200436755487633</v>
      </c>
      <c r="N5005" s="194">
        <f t="shared" si="393"/>
        <v>5.9200436755487633</v>
      </c>
    </row>
    <row r="5006" spans="5:14" x14ac:dyDescent="0.25">
      <c r="E5006" s="220">
        <f t="shared" si="394"/>
        <v>49373</v>
      </c>
      <c r="F5006" s="219">
        <f xml:space="preserve"> InpC!$F$28</f>
        <v>4</v>
      </c>
      <c r="G5006" s="217">
        <f t="shared" si="390"/>
        <v>2035</v>
      </c>
      <c r="H5006" s="216">
        <v>5.7729169168464489</v>
      </c>
      <c r="I5006" s="216">
        <v>6.3671704342510793</v>
      </c>
      <c r="J5006" s="194">
        <f t="shared" si="391"/>
        <v>6.0700436755487637</v>
      </c>
      <c r="K5006" s="219">
        <f>InpC!$F$55*100</f>
        <v>0.15</v>
      </c>
      <c r="L5006" s="219">
        <f>InpC!$F$64*100</f>
        <v>0</v>
      </c>
      <c r="M5006" s="194">
        <f t="shared" si="392"/>
        <v>5.9200436755487633</v>
      </c>
      <c r="N5006" s="194">
        <f t="shared" si="393"/>
        <v>5.9200436755487633</v>
      </c>
    </row>
    <row r="5007" spans="5:14" x14ac:dyDescent="0.25">
      <c r="E5007" s="220">
        <f t="shared" si="394"/>
        <v>49374</v>
      </c>
      <c r="F5007" s="219">
        <f xml:space="preserve"> InpC!$F$28</f>
        <v>4</v>
      </c>
      <c r="G5007" s="217">
        <f t="shared" si="390"/>
        <v>2035</v>
      </c>
      <c r="H5007" s="216">
        <v>5.7729169168464489</v>
      </c>
      <c r="I5007" s="216">
        <v>6.3671704342510793</v>
      </c>
      <c r="J5007" s="194">
        <f t="shared" si="391"/>
        <v>6.0700436755487637</v>
      </c>
      <c r="K5007" s="219">
        <f>InpC!$F$55*100</f>
        <v>0.15</v>
      </c>
      <c r="L5007" s="219">
        <f>InpC!$F$64*100</f>
        <v>0</v>
      </c>
      <c r="M5007" s="194">
        <f t="shared" si="392"/>
        <v>5.9200436755487633</v>
      </c>
      <c r="N5007" s="194">
        <f t="shared" si="393"/>
        <v>5.9200436755487633</v>
      </c>
    </row>
    <row r="5008" spans="5:14" x14ac:dyDescent="0.25">
      <c r="E5008" s="220">
        <f t="shared" si="394"/>
        <v>49375</v>
      </c>
      <c r="F5008" s="219">
        <f xml:space="preserve"> InpC!$F$28</f>
        <v>4</v>
      </c>
      <c r="G5008" s="217">
        <f t="shared" si="390"/>
        <v>2035</v>
      </c>
      <c r="H5008" s="216">
        <v>5.7729169168464489</v>
      </c>
      <c r="I5008" s="216">
        <v>6.3671704342510793</v>
      </c>
      <c r="J5008" s="194">
        <f t="shared" si="391"/>
        <v>6.0700436755487637</v>
      </c>
      <c r="K5008" s="219">
        <f>InpC!$F$55*100</f>
        <v>0.15</v>
      </c>
      <c r="L5008" s="219">
        <f>InpC!$F$64*100</f>
        <v>0</v>
      </c>
      <c r="M5008" s="194">
        <f t="shared" si="392"/>
        <v>5.9200436755487633</v>
      </c>
      <c r="N5008" s="194">
        <f t="shared" si="393"/>
        <v>5.9200436755487633</v>
      </c>
    </row>
    <row r="5009" spans="5:14" x14ac:dyDescent="0.25">
      <c r="E5009" s="220">
        <f t="shared" si="394"/>
        <v>49376</v>
      </c>
      <c r="F5009" s="219">
        <f xml:space="preserve"> InpC!$F$28</f>
        <v>4</v>
      </c>
      <c r="G5009" s="217">
        <f t="shared" si="390"/>
        <v>2035</v>
      </c>
      <c r="H5009" s="216">
        <v>5.7729169168464489</v>
      </c>
      <c r="I5009" s="216">
        <v>6.3671704342510793</v>
      </c>
      <c r="J5009" s="194">
        <f t="shared" si="391"/>
        <v>6.0700436755487637</v>
      </c>
      <c r="K5009" s="219">
        <f>InpC!$F$55*100</f>
        <v>0.15</v>
      </c>
      <c r="L5009" s="219">
        <f>InpC!$F$64*100</f>
        <v>0</v>
      </c>
      <c r="M5009" s="194">
        <f t="shared" si="392"/>
        <v>5.9200436755487633</v>
      </c>
      <c r="N5009" s="194">
        <f t="shared" si="393"/>
        <v>5.9200436755487633</v>
      </c>
    </row>
    <row r="5010" spans="5:14" x14ac:dyDescent="0.25">
      <c r="E5010" s="220">
        <f t="shared" si="394"/>
        <v>49377</v>
      </c>
      <c r="F5010" s="219">
        <f xml:space="preserve"> InpC!$F$28</f>
        <v>4</v>
      </c>
      <c r="G5010" s="217">
        <f t="shared" si="390"/>
        <v>2035</v>
      </c>
      <c r="H5010" s="216">
        <v>5.7729169168464489</v>
      </c>
      <c r="I5010" s="216">
        <v>6.3671704342510793</v>
      </c>
      <c r="J5010" s="194">
        <f t="shared" si="391"/>
        <v>6.0700436755487637</v>
      </c>
      <c r="K5010" s="219">
        <f>InpC!$F$55*100</f>
        <v>0.15</v>
      </c>
      <c r="L5010" s="219">
        <f>InpC!$F$64*100</f>
        <v>0</v>
      </c>
      <c r="M5010" s="194">
        <f t="shared" si="392"/>
        <v>5.9200436755487633</v>
      </c>
      <c r="N5010" s="194">
        <f t="shared" si="393"/>
        <v>5.9200436755487633</v>
      </c>
    </row>
    <row r="5011" spans="5:14" x14ac:dyDescent="0.25">
      <c r="E5011" s="220">
        <f t="shared" si="394"/>
        <v>49380</v>
      </c>
      <c r="F5011" s="219">
        <f xml:space="preserve"> InpC!$F$28</f>
        <v>4</v>
      </c>
      <c r="G5011" s="217">
        <f t="shared" si="390"/>
        <v>2035</v>
      </c>
      <c r="H5011" s="216">
        <v>5.7729169168464489</v>
      </c>
      <c r="I5011" s="216">
        <v>6.3671704342510793</v>
      </c>
      <c r="J5011" s="194">
        <f t="shared" si="391"/>
        <v>6.0700436755487637</v>
      </c>
      <c r="K5011" s="219">
        <f>InpC!$F$55*100</f>
        <v>0.15</v>
      </c>
      <c r="L5011" s="219">
        <f>InpC!$F$64*100</f>
        <v>0</v>
      </c>
      <c r="M5011" s="194">
        <f t="shared" si="392"/>
        <v>5.9200436755487633</v>
      </c>
      <c r="N5011" s="194">
        <f t="shared" si="393"/>
        <v>5.9200436755487633</v>
      </c>
    </row>
    <row r="5012" spans="5:14" x14ac:dyDescent="0.25">
      <c r="E5012" s="220">
        <f t="shared" si="394"/>
        <v>49381</v>
      </c>
      <c r="F5012" s="219">
        <f xml:space="preserve"> InpC!$F$28</f>
        <v>4</v>
      </c>
      <c r="G5012" s="217">
        <f t="shared" si="390"/>
        <v>2035</v>
      </c>
      <c r="H5012" s="216">
        <v>5.7729169168464489</v>
      </c>
      <c r="I5012" s="216">
        <v>6.3671704342510793</v>
      </c>
      <c r="J5012" s="194">
        <f t="shared" si="391"/>
        <v>6.0700436755487637</v>
      </c>
      <c r="K5012" s="219">
        <f>InpC!$F$55*100</f>
        <v>0.15</v>
      </c>
      <c r="L5012" s="219">
        <f>InpC!$F$64*100</f>
        <v>0</v>
      </c>
      <c r="M5012" s="194">
        <f t="shared" si="392"/>
        <v>5.9200436755487633</v>
      </c>
      <c r="N5012" s="194">
        <f t="shared" si="393"/>
        <v>5.9200436755487633</v>
      </c>
    </row>
    <row r="5013" spans="5:14" x14ac:dyDescent="0.25">
      <c r="E5013" s="220">
        <f t="shared" si="394"/>
        <v>49382</v>
      </c>
      <c r="F5013" s="219">
        <f xml:space="preserve"> InpC!$F$28</f>
        <v>4</v>
      </c>
      <c r="G5013" s="217">
        <f t="shared" si="390"/>
        <v>2035</v>
      </c>
      <c r="H5013" s="216">
        <v>5.7729169168464489</v>
      </c>
      <c r="I5013" s="216">
        <v>6.3671704342510793</v>
      </c>
      <c r="J5013" s="194">
        <f t="shared" si="391"/>
        <v>6.0700436755487637</v>
      </c>
      <c r="K5013" s="219">
        <f>InpC!$F$55*100</f>
        <v>0.15</v>
      </c>
      <c r="L5013" s="219">
        <f>InpC!$F$64*100</f>
        <v>0</v>
      </c>
      <c r="M5013" s="194">
        <f t="shared" si="392"/>
        <v>5.9200436755487633</v>
      </c>
      <c r="N5013" s="194">
        <f t="shared" si="393"/>
        <v>5.9200436755487633</v>
      </c>
    </row>
    <row r="5014" spans="5:14" x14ac:dyDescent="0.25">
      <c r="E5014" s="220">
        <f t="shared" si="394"/>
        <v>49383</v>
      </c>
      <c r="F5014" s="219">
        <f xml:space="preserve"> InpC!$F$28</f>
        <v>4</v>
      </c>
      <c r="G5014" s="217">
        <f t="shared" si="390"/>
        <v>2035</v>
      </c>
      <c r="H5014" s="216">
        <v>5.7729169168464489</v>
      </c>
      <c r="I5014" s="216">
        <v>6.3671704342510793</v>
      </c>
      <c r="J5014" s="194">
        <f t="shared" si="391"/>
        <v>6.0700436755487637</v>
      </c>
      <c r="K5014" s="219">
        <f>InpC!$F$55*100</f>
        <v>0.15</v>
      </c>
      <c r="L5014" s="219">
        <f>InpC!$F$64*100</f>
        <v>0</v>
      </c>
      <c r="M5014" s="194">
        <f t="shared" si="392"/>
        <v>5.9200436755487633</v>
      </c>
      <c r="N5014" s="194">
        <f t="shared" si="393"/>
        <v>5.9200436755487633</v>
      </c>
    </row>
    <row r="5015" spans="5:14" x14ac:dyDescent="0.25">
      <c r="E5015" s="220">
        <f t="shared" si="394"/>
        <v>49384</v>
      </c>
      <c r="F5015" s="219">
        <f xml:space="preserve"> InpC!$F$28</f>
        <v>4</v>
      </c>
      <c r="G5015" s="217">
        <f t="shared" si="390"/>
        <v>2035</v>
      </c>
      <c r="H5015" s="216">
        <v>5.7729169168464489</v>
      </c>
      <c r="I5015" s="216">
        <v>6.3671704342510793</v>
      </c>
      <c r="J5015" s="194">
        <f t="shared" si="391"/>
        <v>6.0700436755487637</v>
      </c>
      <c r="K5015" s="219">
        <f>InpC!$F$55*100</f>
        <v>0.15</v>
      </c>
      <c r="L5015" s="219">
        <f>InpC!$F$64*100</f>
        <v>0</v>
      </c>
      <c r="M5015" s="194">
        <f t="shared" si="392"/>
        <v>5.9200436755487633</v>
      </c>
      <c r="N5015" s="194">
        <f t="shared" si="393"/>
        <v>5.9200436755487633</v>
      </c>
    </row>
    <row r="5016" spans="5:14" x14ac:dyDescent="0.25">
      <c r="E5016" s="220">
        <f t="shared" si="394"/>
        <v>49387</v>
      </c>
      <c r="F5016" s="219">
        <f xml:space="preserve"> InpC!$F$28</f>
        <v>4</v>
      </c>
      <c r="G5016" s="217">
        <f t="shared" si="390"/>
        <v>2035</v>
      </c>
      <c r="H5016" s="216">
        <v>5.7729169168464489</v>
      </c>
      <c r="I5016" s="216">
        <v>6.3671704342510793</v>
      </c>
      <c r="J5016" s="194">
        <f t="shared" si="391"/>
        <v>6.0700436755487637</v>
      </c>
      <c r="K5016" s="219">
        <f>InpC!$F$55*100</f>
        <v>0.15</v>
      </c>
      <c r="L5016" s="219">
        <f>InpC!$F$64*100</f>
        <v>0</v>
      </c>
      <c r="M5016" s="194">
        <f t="shared" si="392"/>
        <v>5.9200436755487633</v>
      </c>
      <c r="N5016" s="194">
        <f t="shared" si="393"/>
        <v>5.9200436755487633</v>
      </c>
    </row>
    <row r="5017" spans="5:14" x14ac:dyDescent="0.25">
      <c r="E5017" s="220">
        <f t="shared" si="394"/>
        <v>49388</v>
      </c>
      <c r="F5017" s="219">
        <f xml:space="preserve"> InpC!$F$28</f>
        <v>4</v>
      </c>
      <c r="G5017" s="217">
        <f t="shared" si="390"/>
        <v>2035</v>
      </c>
      <c r="H5017" s="216">
        <v>5.7729169168464489</v>
      </c>
      <c r="I5017" s="216">
        <v>6.3671704342510793</v>
      </c>
      <c r="J5017" s="194">
        <f t="shared" si="391"/>
        <v>6.0700436755487637</v>
      </c>
      <c r="K5017" s="219">
        <f>InpC!$F$55*100</f>
        <v>0.15</v>
      </c>
      <c r="L5017" s="219">
        <f>InpC!$F$64*100</f>
        <v>0</v>
      </c>
      <c r="M5017" s="194">
        <f t="shared" si="392"/>
        <v>5.9200436755487633</v>
      </c>
      <c r="N5017" s="194">
        <f t="shared" si="393"/>
        <v>5.9200436755487633</v>
      </c>
    </row>
    <row r="5018" spans="5:14" x14ac:dyDescent="0.25">
      <c r="E5018" s="220">
        <f t="shared" si="394"/>
        <v>49389</v>
      </c>
      <c r="F5018" s="219">
        <f xml:space="preserve"> InpC!$F$28</f>
        <v>4</v>
      </c>
      <c r="G5018" s="217">
        <f t="shared" si="390"/>
        <v>2035</v>
      </c>
      <c r="H5018" s="216">
        <v>5.7729169168464489</v>
      </c>
      <c r="I5018" s="216">
        <v>6.3671704342510793</v>
      </c>
      <c r="J5018" s="194">
        <f t="shared" si="391"/>
        <v>6.0700436755487637</v>
      </c>
      <c r="K5018" s="219">
        <f>InpC!$F$55*100</f>
        <v>0.15</v>
      </c>
      <c r="L5018" s="219">
        <f>InpC!$F$64*100</f>
        <v>0</v>
      </c>
      <c r="M5018" s="194">
        <f t="shared" si="392"/>
        <v>5.9200436755487633</v>
      </c>
      <c r="N5018" s="194">
        <f t="shared" si="393"/>
        <v>5.9200436755487633</v>
      </c>
    </row>
    <row r="5019" spans="5:14" x14ac:dyDescent="0.25">
      <c r="E5019" s="220">
        <f t="shared" si="394"/>
        <v>49390</v>
      </c>
      <c r="F5019" s="219">
        <f xml:space="preserve"> InpC!$F$28</f>
        <v>4</v>
      </c>
      <c r="G5019" s="217">
        <f t="shared" si="390"/>
        <v>2035</v>
      </c>
      <c r="H5019" s="216">
        <v>5.7729169168464489</v>
      </c>
      <c r="I5019" s="216">
        <v>6.3671704342510793</v>
      </c>
      <c r="J5019" s="194">
        <f t="shared" si="391"/>
        <v>6.0700436755487637</v>
      </c>
      <c r="K5019" s="219">
        <f>InpC!$F$55*100</f>
        <v>0.15</v>
      </c>
      <c r="L5019" s="219">
        <f>InpC!$F$64*100</f>
        <v>0</v>
      </c>
      <c r="M5019" s="194">
        <f t="shared" si="392"/>
        <v>5.9200436755487633</v>
      </c>
      <c r="N5019" s="194">
        <f t="shared" si="393"/>
        <v>5.9200436755487633</v>
      </c>
    </row>
    <row r="5020" spans="5:14" x14ac:dyDescent="0.25">
      <c r="E5020" s="220">
        <f t="shared" si="394"/>
        <v>49391</v>
      </c>
      <c r="F5020" s="219">
        <f xml:space="preserve"> InpC!$F$28</f>
        <v>4</v>
      </c>
      <c r="G5020" s="217">
        <f t="shared" si="390"/>
        <v>2035</v>
      </c>
      <c r="H5020" s="216">
        <v>5.7729169168464489</v>
      </c>
      <c r="I5020" s="216">
        <v>6.3671704342510793</v>
      </c>
      <c r="J5020" s="194">
        <f t="shared" si="391"/>
        <v>6.0700436755487637</v>
      </c>
      <c r="K5020" s="219">
        <f>InpC!$F$55*100</f>
        <v>0.15</v>
      </c>
      <c r="L5020" s="219">
        <f>InpC!$F$64*100</f>
        <v>0</v>
      </c>
      <c r="M5020" s="194">
        <f t="shared" si="392"/>
        <v>5.9200436755487633</v>
      </c>
      <c r="N5020" s="194">
        <f t="shared" si="393"/>
        <v>5.9200436755487633</v>
      </c>
    </row>
    <row r="5021" spans="5:14" x14ac:dyDescent="0.25">
      <c r="E5021" s="220">
        <f t="shared" si="394"/>
        <v>49394</v>
      </c>
      <c r="F5021" s="219">
        <f xml:space="preserve"> InpC!$F$28</f>
        <v>4</v>
      </c>
      <c r="G5021" s="217">
        <f t="shared" si="390"/>
        <v>2035</v>
      </c>
      <c r="H5021" s="216">
        <v>5.7729169168464489</v>
      </c>
      <c r="I5021" s="216">
        <v>6.3671704342510793</v>
      </c>
      <c r="J5021" s="194">
        <f t="shared" si="391"/>
        <v>6.0700436755487637</v>
      </c>
      <c r="K5021" s="219">
        <f>InpC!$F$55*100</f>
        <v>0.15</v>
      </c>
      <c r="L5021" s="219">
        <f>InpC!$F$64*100</f>
        <v>0</v>
      </c>
      <c r="M5021" s="194">
        <f t="shared" si="392"/>
        <v>5.9200436755487633</v>
      </c>
      <c r="N5021" s="194">
        <f t="shared" si="393"/>
        <v>5.9200436755487633</v>
      </c>
    </row>
    <row r="5022" spans="5:14" x14ac:dyDescent="0.25">
      <c r="E5022" s="220">
        <f t="shared" si="394"/>
        <v>49395</v>
      </c>
      <c r="F5022" s="219">
        <f xml:space="preserve"> InpC!$F$28</f>
        <v>4</v>
      </c>
      <c r="G5022" s="217">
        <f t="shared" si="390"/>
        <v>2035</v>
      </c>
      <c r="H5022" s="216">
        <v>5.7729169168464489</v>
      </c>
      <c r="I5022" s="216">
        <v>6.3671704342510793</v>
      </c>
      <c r="J5022" s="194">
        <f t="shared" si="391"/>
        <v>6.0700436755487637</v>
      </c>
      <c r="K5022" s="219">
        <f>InpC!$F$55*100</f>
        <v>0.15</v>
      </c>
      <c r="L5022" s="219">
        <f>InpC!$F$64*100</f>
        <v>0</v>
      </c>
      <c r="M5022" s="194">
        <f t="shared" si="392"/>
        <v>5.9200436755487633</v>
      </c>
      <c r="N5022" s="194">
        <f t="shared" si="393"/>
        <v>5.9200436755487633</v>
      </c>
    </row>
    <row r="5023" spans="5:14" x14ac:dyDescent="0.25">
      <c r="E5023" s="220">
        <f t="shared" si="394"/>
        <v>49396</v>
      </c>
      <c r="F5023" s="219">
        <f xml:space="preserve"> InpC!$F$28</f>
        <v>4</v>
      </c>
      <c r="G5023" s="217">
        <f t="shared" si="390"/>
        <v>2035</v>
      </c>
      <c r="H5023" s="216">
        <v>5.7729169168464489</v>
      </c>
      <c r="I5023" s="216">
        <v>6.3671704342510793</v>
      </c>
      <c r="J5023" s="194">
        <f t="shared" si="391"/>
        <v>6.0700436755487637</v>
      </c>
      <c r="K5023" s="219">
        <f>InpC!$F$55*100</f>
        <v>0.15</v>
      </c>
      <c r="L5023" s="219">
        <f>InpC!$F$64*100</f>
        <v>0</v>
      </c>
      <c r="M5023" s="194">
        <f t="shared" si="392"/>
        <v>5.9200436755487633</v>
      </c>
      <c r="N5023" s="194">
        <f t="shared" si="393"/>
        <v>5.9200436755487633</v>
      </c>
    </row>
    <row r="5024" spans="5:14" x14ac:dyDescent="0.25">
      <c r="E5024" s="220">
        <f t="shared" si="394"/>
        <v>49397</v>
      </c>
      <c r="F5024" s="219">
        <f xml:space="preserve"> InpC!$F$28</f>
        <v>4</v>
      </c>
      <c r="G5024" s="217">
        <f t="shared" si="390"/>
        <v>2035</v>
      </c>
      <c r="H5024" s="216">
        <v>5.7729169168464489</v>
      </c>
      <c r="I5024" s="216">
        <v>6.3671704342510793</v>
      </c>
      <c r="J5024" s="194">
        <f t="shared" si="391"/>
        <v>6.0700436755487637</v>
      </c>
      <c r="K5024" s="219">
        <f>InpC!$F$55*100</f>
        <v>0.15</v>
      </c>
      <c r="L5024" s="219">
        <f>InpC!$F$64*100</f>
        <v>0</v>
      </c>
      <c r="M5024" s="194">
        <f t="shared" si="392"/>
        <v>5.9200436755487633</v>
      </c>
      <c r="N5024" s="194">
        <f t="shared" si="393"/>
        <v>5.9200436755487633</v>
      </c>
    </row>
    <row r="5025" spans="5:14" x14ac:dyDescent="0.25">
      <c r="E5025" s="220">
        <f t="shared" si="394"/>
        <v>49398</v>
      </c>
      <c r="F5025" s="219">
        <f xml:space="preserve"> InpC!$F$28</f>
        <v>4</v>
      </c>
      <c r="G5025" s="217">
        <f t="shared" si="390"/>
        <v>2035</v>
      </c>
      <c r="H5025" s="216">
        <v>5.7729169168464489</v>
      </c>
      <c r="I5025" s="216">
        <v>6.3671704342510793</v>
      </c>
      <c r="J5025" s="194">
        <f t="shared" si="391"/>
        <v>6.0700436755487637</v>
      </c>
      <c r="K5025" s="219">
        <f>InpC!$F$55*100</f>
        <v>0.15</v>
      </c>
      <c r="L5025" s="219">
        <f>InpC!$F$64*100</f>
        <v>0</v>
      </c>
      <c r="M5025" s="194">
        <f t="shared" si="392"/>
        <v>5.9200436755487633</v>
      </c>
      <c r="N5025" s="194">
        <f t="shared" si="393"/>
        <v>5.9200436755487633</v>
      </c>
    </row>
    <row r="5026" spans="5:14" x14ac:dyDescent="0.25">
      <c r="E5026" s="220">
        <f t="shared" si="394"/>
        <v>49401</v>
      </c>
      <c r="F5026" s="219">
        <f xml:space="preserve"> InpC!$F$28</f>
        <v>4</v>
      </c>
      <c r="G5026" s="217">
        <f t="shared" si="390"/>
        <v>2036</v>
      </c>
      <c r="H5026" s="216">
        <v>5.7729169168464489</v>
      </c>
      <c r="I5026" s="216">
        <v>6.3671704342510793</v>
      </c>
      <c r="J5026" s="194">
        <f t="shared" si="391"/>
        <v>6.0700436755487637</v>
      </c>
      <c r="K5026" s="219">
        <f>InpC!$F$55*100</f>
        <v>0.15</v>
      </c>
      <c r="L5026" s="219">
        <f>InpC!$F$64*100</f>
        <v>0</v>
      </c>
      <c r="M5026" s="194">
        <f t="shared" si="392"/>
        <v>5.9200436755487633</v>
      </c>
      <c r="N5026" s="194">
        <f t="shared" si="393"/>
        <v>5.9200436755487633</v>
      </c>
    </row>
    <row r="5027" spans="5:14" x14ac:dyDescent="0.25">
      <c r="E5027" s="220">
        <f t="shared" si="394"/>
        <v>49402</v>
      </c>
      <c r="F5027" s="219">
        <f xml:space="preserve"> InpC!$F$28</f>
        <v>4</v>
      </c>
      <c r="G5027" s="217">
        <f t="shared" si="390"/>
        <v>2036</v>
      </c>
      <c r="H5027" s="216">
        <v>5.7729169168464489</v>
      </c>
      <c r="I5027" s="216">
        <v>6.3671704342510793</v>
      </c>
      <c r="J5027" s="194">
        <f t="shared" si="391"/>
        <v>6.0700436755487637</v>
      </c>
      <c r="K5027" s="219">
        <f>InpC!$F$55*100</f>
        <v>0.15</v>
      </c>
      <c r="L5027" s="219">
        <f>InpC!$F$64*100</f>
        <v>0</v>
      </c>
      <c r="M5027" s="194">
        <f t="shared" si="392"/>
        <v>5.9200436755487633</v>
      </c>
      <c r="N5027" s="194">
        <f t="shared" si="393"/>
        <v>5.9200436755487633</v>
      </c>
    </row>
    <row r="5028" spans="5:14" x14ac:dyDescent="0.25">
      <c r="E5028" s="220">
        <f t="shared" si="394"/>
        <v>49403</v>
      </c>
      <c r="F5028" s="219">
        <f xml:space="preserve"> InpC!$F$28</f>
        <v>4</v>
      </c>
      <c r="G5028" s="217">
        <f t="shared" si="390"/>
        <v>2036</v>
      </c>
      <c r="H5028" s="216">
        <v>5.7729169168464489</v>
      </c>
      <c r="I5028" s="216">
        <v>6.3671704342510793</v>
      </c>
      <c r="J5028" s="194">
        <f t="shared" si="391"/>
        <v>6.0700436755487637</v>
      </c>
      <c r="K5028" s="219">
        <f>InpC!$F$55*100</f>
        <v>0.15</v>
      </c>
      <c r="L5028" s="219">
        <f>InpC!$F$64*100</f>
        <v>0</v>
      </c>
      <c r="M5028" s="194">
        <f t="shared" si="392"/>
        <v>5.9200436755487633</v>
      </c>
      <c r="N5028" s="194">
        <f t="shared" si="393"/>
        <v>5.9200436755487633</v>
      </c>
    </row>
    <row r="5029" spans="5:14" x14ac:dyDescent="0.25">
      <c r="E5029" s="220">
        <f t="shared" si="394"/>
        <v>49404</v>
      </c>
      <c r="F5029" s="219">
        <f xml:space="preserve"> InpC!$F$28</f>
        <v>4</v>
      </c>
      <c r="G5029" s="217">
        <f t="shared" si="390"/>
        <v>2036</v>
      </c>
      <c r="H5029" s="216">
        <v>5.7729169168464489</v>
      </c>
      <c r="I5029" s="216">
        <v>6.3671704342510793</v>
      </c>
      <c r="J5029" s="194">
        <f t="shared" si="391"/>
        <v>6.0700436755487637</v>
      </c>
      <c r="K5029" s="219">
        <f>InpC!$F$55*100</f>
        <v>0.15</v>
      </c>
      <c r="L5029" s="219">
        <f>InpC!$F$64*100</f>
        <v>0</v>
      </c>
      <c r="M5029" s="194">
        <f t="shared" si="392"/>
        <v>5.9200436755487633</v>
      </c>
      <c r="N5029" s="194">
        <f t="shared" si="393"/>
        <v>5.9200436755487633</v>
      </c>
    </row>
    <row r="5030" spans="5:14" x14ac:dyDescent="0.25">
      <c r="E5030" s="220">
        <f t="shared" si="394"/>
        <v>49405</v>
      </c>
      <c r="F5030" s="219">
        <f xml:space="preserve"> InpC!$F$28</f>
        <v>4</v>
      </c>
      <c r="G5030" s="217">
        <f t="shared" si="390"/>
        <v>2036</v>
      </c>
      <c r="H5030" s="216">
        <v>5.7729169168464489</v>
      </c>
      <c r="I5030" s="216">
        <v>6.3671704342510793</v>
      </c>
      <c r="J5030" s="194">
        <f t="shared" si="391"/>
        <v>6.0700436755487637</v>
      </c>
      <c r="K5030" s="219">
        <f>InpC!$F$55*100</f>
        <v>0.15</v>
      </c>
      <c r="L5030" s="219">
        <f>InpC!$F$64*100</f>
        <v>0</v>
      </c>
      <c r="M5030" s="194">
        <f t="shared" si="392"/>
        <v>5.9200436755487633</v>
      </c>
      <c r="N5030" s="194">
        <f t="shared" si="393"/>
        <v>5.9200436755487633</v>
      </c>
    </row>
    <row r="5031" spans="5:14" x14ac:dyDescent="0.25">
      <c r="E5031" s="220">
        <f t="shared" si="394"/>
        <v>49408</v>
      </c>
      <c r="F5031" s="219">
        <f xml:space="preserve"> InpC!$F$28</f>
        <v>4</v>
      </c>
      <c r="G5031" s="217">
        <f t="shared" si="390"/>
        <v>2036</v>
      </c>
      <c r="H5031" s="216">
        <v>5.7729169168464489</v>
      </c>
      <c r="I5031" s="216">
        <v>6.3671704342510793</v>
      </c>
      <c r="J5031" s="194">
        <f t="shared" si="391"/>
        <v>6.0700436755487637</v>
      </c>
      <c r="K5031" s="219">
        <f>InpC!$F$55*100</f>
        <v>0.15</v>
      </c>
      <c r="L5031" s="219">
        <f>InpC!$F$64*100</f>
        <v>0</v>
      </c>
      <c r="M5031" s="194">
        <f t="shared" si="392"/>
        <v>5.9200436755487633</v>
      </c>
      <c r="N5031" s="194">
        <f t="shared" si="393"/>
        <v>5.9200436755487633</v>
      </c>
    </row>
    <row r="5032" spans="5:14" x14ac:dyDescent="0.25">
      <c r="E5032" s="220">
        <f t="shared" si="394"/>
        <v>49409</v>
      </c>
      <c r="F5032" s="219">
        <f xml:space="preserve"> InpC!$F$28</f>
        <v>4</v>
      </c>
      <c r="G5032" s="217">
        <f t="shared" si="390"/>
        <v>2036</v>
      </c>
      <c r="H5032" s="216">
        <v>5.7729169168464489</v>
      </c>
      <c r="I5032" s="216">
        <v>6.3671704342510793</v>
      </c>
      <c r="J5032" s="194">
        <f t="shared" si="391"/>
        <v>6.0700436755487637</v>
      </c>
      <c r="K5032" s="219">
        <f>InpC!$F$55*100</f>
        <v>0.15</v>
      </c>
      <c r="L5032" s="219">
        <f>InpC!$F$64*100</f>
        <v>0</v>
      </c>
      <c r="M5032" s="194">
        <f t="shared" si="392"/>
        <v>5.9200436755487633</v>
      </c>
      <c r="N5032" s="194">
        <f t="shared" si="393"/>
        <v>5.9200436755487633</v>
      </c>
    </row>
    <row r="5033" spans="5:14" x14ac:dyDescent="0.25">
      <c r="E5033" s="220">
        <f t="shared" si="394"/>
        <v>49410</v>
      </c>
      <c r="F5033" s="219">
        <f xml:space="preserve"> InpC!$F$28</f>
        <v>4</v>
      </c>
      <c r="G5033" s="217">
        <f t="shared" si="390"/>
        <v>2036</v>
      </c>
      <c r="H5033" s="216">
        <v>5.7729169168464489</v>
      </c>
      <c r="I5033" s="216">
        <v>6.3671704342510793</v>
      </c>
      <c r="J5033" s="194">
        <f t="shared" si="391"/>
        <v>6.0700436755487637</v>
      </c>
      <c r="K5033" s="219">
        <f>InpC!$F$55*100</f>
        <v>0.15</v>
      </c>
      <c r="L5033" s="219">
        <f>InpC!$F$64*100</f>
        <v>0</v>
      </c>
      <c r="M5033" s="194">
        <f t="shared" si="392"/>
        <v>5.9200436755487633</v>
      </c>
      <c r="N5033" s="194">
        <f t="shared" si="393"/>
        <v>5.9200436755487633</v>
      </c>
    </row>
    <row r="5034" spans="5:14" x14ac:dyDescent="0.25">
      <c r="E5034" s="220">
        <f t="shared" si="394"/>
        <v>49411</v>
      </c>
      <c r="F5034" s="219">
        <f xml:space="preserve"> InpC!$F$28</f>
        <v>4</v>
      </c>
      <c r="G5034" s="217">
        <f t="shared" si="390"/>
        <v>2036</v>
      </c>
      <c r="H5034" s="216">
        <v>5.7729169168464489</v>
      </c>
      <c r="I5034" s="216">
        <v>6.3671704342510793</v>
      </c>
      <c r="J5034" s="194">
        <f t="shared" si="391"/>
        <v>6.0700436755487637</v>
      </c>
      <c r="K5034" s="219">
        <f>InpC!$F$55*100</f>
        <v>0.15</v>
      </c>
      <c r="L5034" s="219">
        <f>InpC!$F$64*100</f>
        <v>0</v>
      </c>
      <c r="M5034" s="194">
        <f t="shared" si="392"/>
        <v>5.9200436755487633</v>
      </c>
      <c r="N5034" s="194">
        <f t="shared" si="393"/>
        <v>5.9200436755487633</v>
      </c>
    </row>
    <row r="5035" spans="5:14" x14ac:dyDescent="0.25">
      <c r="E5035" s="220">
        <f t="shared" si="394"/>
        <v>49412</v>
      </c>
      <c r="F5035" s="219">
        <f xml:space="preserve"> InpC!$F$28</f>
        <v>4</v>
      </c>
      <c r="G5035" s="217">
        <f t="shared" si="390"/>
        <v>2036</v>
      </c>
      <c r="H5035" s="216">
        <v>5.7729169168464489</v>
      </c>
      <c r="I5035" s="216">
        <v>6.3671704342510793</v>
      </c>
      <c r="J5035" s="194">
        <f t="shared" si="391"/>
        <v>6.0700436755487637</v>
      </c>
      <c r="K5035" s="219">
        <f>InpC!$F$55*100</f>
        <v>0.15</v>
      </c>
      <c r="L5035" s="219">
        <f>InpC!$F$64*100</f>
        <v>0</v>
      </c>
      <c r="M5035" s="194">
        <f t="shared" si="392"/>
        <v>5.9200436755487633</v>
      </c>
      <c r="N5035" s="194">
        <f t="shared" si="393"/>
        <v>5.9200436755487633</v>
      </c>
    </row>
    <row r="5036" spans="5:14" x14ac:dyDescent="0.25">
      <c r="E5036" s="220">
        <f t="shared" si="394"/>
        <v>49415</v>
      </c>
      <c r="F5036" s="219">
        <f xml:space="preserve"> InpC!$F$28</f>
        <v>4</v>
      </c>
      <c r="G5036" s="217">
        <f t="shared" si="390"/>
        <v>2036</v>
      </c>
      <c r="H5036" s="216">
        <v>5.7729169168464489</v>
      </c>
      <c r="I5036" s="216">
        <v>6.3671704342510793</v>
      </c>
      <c r="J5036" s="194">
        <f t="shared" si="391"/>
        <v>6.0700436755487637</v>
      </c>
      <c r="K5036" s="219">
        <f>InpC!$F$55*100</f>
        <v>0.15</v>
      </c>
      <c r="L5036" s="219">
        <f>InpC!$F$64*100</f>
        <v>0</v>
      </c>
      <c r="M5036" s="194">
        <f t="shared" si="392"/>
        <v>5.9200436755487633</v>
      </c>
      <c r="N5036" s="194">
        <f t="shared" si="393"/>
        <v>5.9200436755487633</v>
      </c>
    </row>
    <row r="5037" spans="5:14" x14ac:dyDescent="0.25">
      <c r="E5037" s="220">
        <f t="shared" si="394"/>
        <v>49416</v>
      </c>
      <c r="F5037" s="219">
        <f xml:space="preserve"> InpC!$F$28</f>
        <v>4</v>
      </c>
      <c r="G5037" s="217">
        <f t="shared" si="390"/>
        <v>2036</v>
      </c>
      <c r="H5037" s="216">
        <v>5.7729169168464489</v>
      </c>
      <c r="I5037" s="216">
        <v>6.3671704342510793</v>
      </c>
      <c r="J5037" s="194">
        <f t="shared" si="391"/>
        <v>6.0700436755487637</v>
      </c>
      <c r="K5037" s="219">
        <f>InpC!$F$55*100</f>
        <v>0.15</v>
      </c>
      <c r="L5037" s="219">
        <f>InpC!$F$64*100</f>
        <v>0</v>
      </c>
      <c r="M5037" s="194">
        <f t="shared" si="392"/>
        <v>5.9200436755487633</v>
      </c>
      <c r="N5037" s="194">
        <f t="shared" si="393"/>
        <v>5.9200436755487633</v>
      </c>
    </row>
    <row r="5038" spans="5:14" x14ac:dyDescent="0.25">
      <c r="E5038" s="220">
        <f t="shared" si="394"/>
        <v>49417</v>
      </c>
      <c r="F5038" s="219">
        <f xml:space="preserve"> InpC!$F$28</f>
        <v>4</v>
      </c>
      <c r="G5038" s="217">
        <f t="shared" si="390"/>
        <v>2036</v>
      </c>
      <c r="H5038" s="216">
        <v>5.7729169168464489</v>
      </c>
      <c r="I5038" s="216">
        <v>6.3671704342510793</v>
      </c>
      <c r="J5038" s="194">
        <f t="shared" si="391"/>
        <v>6.0700436755487637</v>
      </c>
      <c r="K5038" s="219">
        <f>InpC!$F$55*100</f>
        <v>0.15</v>
      </c>
      <c r="L5038" s="219">
        <f>InpC!$F$64*100</f>
        <v>0</v>
      </c>
      <c r="M5038" s="194">
        <f t="shared" si="392"/>
        <v>5.9200436755487633</v>
      </c>
      <c r="N5038" s="194">
        <f t="shared" si="393"/>
        <v>5.9200436755487633</v>
      </c>
    </row>
    <row r="5039" spans="5:14" x14ac:dyDescent="0.25">
      <c r="E5039" s="220">
        <f t="shared" si="394"/>
        <v>49418</v>
      </c>
      <c r="F5039" s="219">
        <f xml:space="preserve"> InpC!$F$28</f>
        <v>4</v>
      </c>
      <c r="G5039" s="217">
        <f t="shared" si="390"/>
        <v>2036</v>
      </c>
      <c r="H5039" s="216">
        <v>5.7729169168464489</v>
      </c>
      <c r="I5039" s="216">
        <v>6.3671704342510793</v>
      </c>
      <c r="J5039" s="194">
        <f t="shared" si="391"/>
        <v>6.0700436755487637</v>
      </c>
      <c r="K5039" s="219">
        <f>InpC!$F$55*100</f>
        <v>0.15</v>
      </c>
      <c r="L5039" s="219">
        <f>InpC!$F$64*100</f>
        <v>0</v>
      </c>
      <c r="M5039" s="194">
        <f t="shared" si="392"/>
        <v>5.9200436755487633</v>
      </c>
      <c r="N5039" s="194">
        <f t="shared" si="393"/>
        <v>5.9200436755487633</v>
      </c>
    </row>
    <row r="5040" spans="5:14" x14ac:dyDescent="0.25">
      <c r="E5040" s="220">
        <f t="shared" si="394"/>
        <v>49419</v>
      </c>
      <c r="F5040" s="219">
        <f xml:space="preserve"> InpC!$F$28</f>
        <v>4</v>
      </c>
      <c r="G5040" s="217">
        <f t="shared" si="390"/>
        <v>2036</v>
      </c>
      <c r="H5040" s="216">
        <v>5.7729169168464489</v>
      </c>
      <c r="I5040" s="216">
        <v>6.3671704342510793</v>
      </c>
      <c r="J5040" s="194">
        <f t="shared" si="391"/>
        <v>6.0700436755487637</v>
      </c>
      <c r="K5040" s="219">
        <f>InpC!$F$55*100</f>
        <v>0.15</v>
      </c>
      <c r="L5040" s="219">
        <f>InpC!$F$64*100</f>
        <v>0</v>
      </c>
      <c r="M5040" s="194">
        <f t="shared" si="392"/>
        <v>5.9200436755487633</v>
      </c>
      <c r="N5040" s="194">
        <f t="shared" si="393"/>
        <v>5.9200436755487633</v>
      </c>
    </row>
    <row r="5041" spans="5:14" x14ac:dyDescent="0.25">
      <c r="E5041" s="220">
        <f t="shared" si="394"/>
        <v>49422</v>
      </c>
      <c r="F5041" s="219">
        <f xml:space="preserve"> InpC!$F$28</f>
        <v>4</v>
      </c>
      <c r="G5041" s="217">
        <f t="shared" si="390"/>
        <v>2036</v>
      </c>
      <c r="H5041" s="216">
        <v>5.7729169168464489</v>
      </c>
      <c r="I5041" s="216">
        <v>6.3671704342510793</v>
      </c>
      <c r="J5041" s="194">
        <f t="shared" si="391"/>
        <v>6.0700436755487637</v>
      </c>
      <c r="K5041" s="219">
        <f>InpC!$F$55*100</f>
        <v>0.15</v>
      </c>
      <c r="L5041" s="219">
        <f>InpC!$F$64*100</f>
        <v>0</v>
      </c>
      <c r="M5041" s="194">
        <f t="shared" si="392"/>
        <v>5.9200436755487633</v>
      </c>
      <c r="N5041" s="194">
        <f t="shared" si="393"/>
        <v>5.9200436755487633</v>
      </c>
    </row>
    <row r="5042" spans="5:14" x14ac:dyDescent="0.25">
      <c r="E5042" s="220">
        <f t="shared" si="394"/>
        <v>49423</v>
      </c>
      <c r="F5042" s="219">
        <f xml:space="preserve"> InpC!$F$28</f>
        <v>4</v>
      </c>
      <c r="G5042" s="217">
        <f t="shared" si="390"/>
        <v>2036</v>
      </c>
      <c r="H5042" s="216">
        <v>5.7729169168464489</v>
      </c>
      <c r="I5042" s="216">
        <v>6.3671704342510793</v>
      </c>
      <c r="J5042" s="194">
        <f t="shared" si="391"/>
        <v>6.0700436755487637</v>
      </c>
      <c r="K5042" s="219">
        <f>InpC!$F$55*100</f>
        <v>0.15</v>
      </c>
      <c r="L5042" s="219">
        <f>InpC!$F$64*100</f>
        <v>0</v>
      </c>
      <c r="M5042" s="194">
        <f t="shared" si="392"/>
        <v>5.9200436755487633</v>
      </c>
      <c r="N5042" s="194">
        <f t="shared" si="393"/>
        <v>5.9200436755487633</v>
      </c>
    </row>
    <row r="5043" spans="5:14" x14ac:dyDescent="0.25">
      <c r="E5043" s="220">
        <f t="shared" si="394"/>
        <v>49424</v>
      </c>
      <c r="F5043" s="219">
        <f xml:space="preserve"> InpC!$F$28</f>
        <v>4</v>
      </c>
      <c r="G5043" s="217">
        <f t="shared" si="390"/>
        <v>2036</v>
      </c>
      <c r="H5043" s="216">
        <v>5.7729169168464489</v>
      </c>
      <c r="I5043" s="216">
        <v>6.3671704342510793</v>
      </c>
      <c r="J5043" s="194">
        <f t="shared" si="391"/>
        <v>6.0700436755487637</v>
      </c>
      <c r="K5043" s="219">
        <f>InpC!$F$55*100</f>
        <v>0.15</v>
      </c>
      <c r="L5043" s="219">
        <f>InpC!$F$64*100</f>
        <v>0</v>
      </c>
      <c r="M5043" s="194">
        <f t="shared" si="392"/>
        <v>5.9200436755487633</v>
      </c>
      <c r="N5043" s="194">
        <f t="shared" si="393"/>
        <v>5.9200436755487633</v>
      </c>
    </row>
    <row r="5044" spans="5:14" x14ac:dyDescent="0.25">
      <c r="E5044" s="220">
        <f t="shared" si="394"/>
        <v>49425</v>
      </c>
      <c r="F5044" s="219">
        <f xml:space="preserve"> InpC!$F$28</f>
        <v>4</v>
      </c>
      <c r="G5044" s="217">
        <f t="shared" si="390"/>
        <v>2036</v>
      </c>
      <c r="H5044" s="216">
        <v>5.7729169168464489</v>
      </c>
      <c r="I5044" s="216">
        <v>6.3671704342510793</v>
      </c>
      <c r="J5044" s="194">
        <f t="shared" si="391"/>
        <v>6.0700436755487637</v>
      </c>
      <c r="K5044" s="219">
        <f>InpC!$F$55*100</f>
        <v>0.15</v>
      </c>
      <c r="L5044" s="219">
        <f>InpC!$F$64*100</f>
        <v>0</v>
      </c>
      <c r="M5044" s="194">
        <f t="shared" si="392"/>
        <v>5.9200436755487633</v>
      </c>
      <c r="N5044" s="194">
        <f t="shared" si="393"/>
        <v>5.9200436755487633</v>
      </c>
    </row>
    <row r="5045" spans="5:14" x14ac:dyDescent="0.25">
      <c r="E5045" s="220">
        <f t="shared" si="394"/>
        <v>49426</v>
      </c>
      <c r="F5045" s="219">
        <f xml:space="preserve"> InpC!$F$28</f>
        <v>4</v>
      </c>
      <c r="G5045" s="217">
        <f t="shared" si="390"/>
        <v>2036</v>
      </c>
      <c r="H5045" s="216">
        <v>5.7729169168464489</v>
      </c>
      <c r="I5045" s="216">
        <v>6.3671704342510793</v>
      </c>
      <c r="J5045" s="194">
        <f t="shared" si="391"/>
        <v>6.0700436755487637</v>
      </c>
      <c r="K5045" s="219">
        <f>InpC!$F$55*100</f>
        <v>0.15</v>
      </c>
      <c r="L5045" s="219">
        <f>InpC!$F$64*100</f>
        <v>0</v>
      </c>
      <c r="M5045" s="194">
        <f t="shared" si="392"/>
        <v>5.9200436755487633</v>
      </c>
      <c r="N5045" s="194">
        <f t="shared" si="393"/>
        <v>5.9200436755487633</v>
      </c>
    </row>
    <row r="5046" spans="5:14" x14ac:dyDescent="0.25">
      <c r="E5046" s="220">
        <f t="shared" si="394"/>
        <v>49429</v>
      </c>
      <c r="F5046" s="219">
        <f xml:space="preserve"> InpC!$F$28</f>
        <v>4</v>
      </c>
      <c r="G5046" s="217">
        <f t="shared" si="390"/>
        <v>2036</v>
      </c>
      <c r="H5046" s="216">
        <v>5.7729169168464489</v>
      </c>
      <c r="I5046" s="216">
        <v>6.3671704342510793</v>
      </c>
      <c r="J5046" s="194">
        <f t="shared" si="391"/>
        <v>6.0700436755487637</v>
      </c>
      <c r="K5046" s="219">
        <f>InpC!$F$55*100</f>
        <v>0.15</v>
      </c>
      <c r="L5046" s="219">
        <f>InpC!$F$64*100</f>
        <v>0</v>
      </c>
      <c r="M5046" s="194">
        <f t="shared" si="392"/>
        <v>5.9200436755487633</v>
      </c>
      <c r="N5046" s="194">
        <f t="shared" si="393"/>
        <v>5.9200436755487633</v>
      </c>
    </row>
    <row r="5047" spans="5:14" x14ac:dyDescent="0.25">
      <c r="E5047" s="220">
        <f t="shared" si="394"/>
        <v>49430</v>
      </c>
      <c r="F5047" s="219">
        <f xml:space="preserve"> InpC!$F$28</f>
        <v>4</v>
      </c>
      <c r="G5047" s="217">
        <f t="shared" si="390"/>
        <v>2036</v>
      </c>
      <c r="H5047" s="216">
        <v>5.7729169168464489</v>
      </c>
      <c r="I5047" s="216">
        <v>6.3671704342510793</v>
      </c>
      <c r="J5047" s="194">
        <f t="shared" si="391"/>
        <v>6.0700436755487637</v>
      </c>
      <c r="K5047" s="219">
        <f>InpC!$F$55*100</f>
        <v>0.15</v>
      </c>
      <c r="L5047" s="219">
        <f>InpC!$F$64*100</f>
        <v>0</v>
      </c>
      <c r="M5047" s="194">
        <f t="shared" si="392"/>
        <v>5.9200436755487633</v>
      </c>
      <c r="N5047" s="194">
        <f t="shared" si="393"/>
        <v>5.9200436755487633</v>
      </c>
    </row>
    <row r="5048" spans="5:14" x14ac:dyDescent="0.25">
      <c r="E5048" s="220">
        <f t="shared" si="394"/>
        <v>49431</v>
      </c>
      <c r="F5048" s="219">
        <f xml:space="preserve"> InpC!$F$28</f>
        <v>4</v>
      </c>
      <c r="G5048" s="217">
        <f t="shared" si="390"/>
        <v>2036</v>
      </c>
      <c r="H5048" s="216">
        <v>5.7729169168464489</v>
      </c>
      <c r="I5048" s="216">
        <v>6.3671704342510793</v>
      </c>
      <c r="J5048" s="194">
        <f t="shared" si="391"/>
        <v>6.0700436755487637</v>
      </c>
      <c r="K5048" s="219">
        <f>InpC!$F$55*100</f>
        <v>0.15</v>
      </c>
      <c r="L5048" s="219">
        <f>InpC!$F$64*100</f>
        <v>0</v>
      </c>
      <c r="M5048" s="194">
        <f t="shared" si="392"/>
        <v>5.9200436755487633</v>
      </c>
      <c r="N5048" s="194">
        <f t="shared" si="393"/>
        <v>5.9200436755487633</v>
      </c>
    </row>
    <row r="5054" spans="5:14" x14ac:dyDescent="0.25">
      <c r="H5054" s="248"/>
    </row>
  </sheetData>
  <autoFilter ref="E5:M5048" xr:uid="{00000000-0009-0000-0000-000006000000}"/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outlinePr summaryBelow="0" summaryRight="0"/>
  </sheetPr>
  <dimension ref="A1:AA90"/>
  <sheetViews>
    <sheetView zoomScaleNormal="100" workbookViewId="0">
      <pane xSplit="9" ySplit="5" topLeftCell="J6" activePane="bottomRight" state="frozen"/>
      <selection pane="topRight" activeCell="G163" sqref="G163"/>
      <selection pane="bottomLeft" activeCell="G163" sqref="G163"/>
      <selection pane="bottomRight"/>
    </sheetView>
  </sheetViews>
  <sheetFormatPr defaultColWidth="0" defaultRowHeight="13.2" x14ac:dyDescent="0.25"/>
  <cols>
    <col min="1" max="1" width="1.88671875" style="66" customWidth="1"/>
    <col min="2" max="2" width="1.88671875" style="75" customWidth="1"/>
    <col min="3" max="3" width="1.88671875" style="131" customWidth="1"/>
    <col min="4" max="4" width="1.88671875" style="70" customWidth="1"/>
    <col min="5" max="5" width="49.5546875" style="109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9" width="11.5546875" style="7" hidden="1" customWidth="1"/>
    <col min="20" max="27" width="11.5546875" style="60" hidden="1" customWidth="1"/>
    <col min="28" max="16384" width="0" style="7" hidden="1"/>
  </cols>
  <sheetData>
    <row r="1" spans="1:27" s="143" customFormat="1" ht="25.2" x14ac:dyDescent="0.4">
      <c r="A1" s="139" t="str">
        <f ca="1" xml:space="preserve"> RIGHT(CELL("filename", $A$1), LEN(CELL("filename", $A$1)) - SEARCH("]", CELL("filename", $A$1)))</f>
        <v>RCV and post 2020 investment</v>
      </c>
      <c r="B1" s="140"/>
      <c r="C1" s="141"/>
      <c r="D1" s="142"/>
      <c r="E1" s="153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s="40" customFormat="1" x14ac:dyDescent="0.25">
      <c r="B2" s="72"/>
      <c r="C2" s="128"/>
      <c r="D2" s="67"/>
      <c r="E2" s="62" t="str">
        <f>Time!E$22</f>
        <v>Model Period END</v>
      </c>
      <c r="F2" s="35"/>
      <c r="G2" s="35"/>
      <c r="H2" s="36"/>
      <c r="I2" s="36"/>
      <c r="J2" s="36">
        <f>Time!J$22</f>
        <v>43921</v>
      </c>
      <c r="K2" s="36">
        <f>Time!K$22</f>
        <v>44286</v>
      </c>
      <c r="L2" s="36">
        <f>Time!L$22</f>
        <v>44651</v>
      </c>
      <c r="M2" s="36">
        <f>Time!M$22</f>
        <v>45016</v>
      </c>
      <c r="N2" s="36">
        <f>Time!N$22</f>
        <v>45382</v>
      </c>
      <c r="O2" s="36">
        <f>Time!O$22</f>
        <v>45747</v>
      </c>
      <c r="P2" s="36">
        <f>Time!P$22</f>
        <v>46112</v>
      </c>
      <c r="Q2" s="36"/>
      <c r="R2" s="36"/>
      <c r="S2" s="36"/>
      <c r="T2" s="63"/>
      <c r="U2" s="63"/>
      <c r="V2" s="63"/>
      <c r="W2" s="63"/>
      <c r="X2" s="63"/>
      <c r="Y2" s="63"/>
      <c r="Z2" s="63"/>
      <c r="AA2" s="63"/>
    </row>
    <row r="3" spans="1:27" s="5" customFormat="1" x14ac:dyDescent="0.25">
      <c r="B3" s="73"/>
      <c r="C3" s="129"/>
      <c r="D3" s="68"/>
      <c r="E3" s="62" t="str">
        <f>Time!E$58</f>
        <v>Pre Forecast vs Forecast</v>
      </c>
      <c r="F3" s="35"/>
      <c r="G3" s="35"/>
      <c r="H3" s="36"/>
      <c r="I3" s="36"/>
      <c r="J3" s="36" t="str">
        <f>Time!J$58</f>
        <v>Pre Fcst</v>
      </c>
      <c r="K3" s="36" t="str">
        <f>Time!K$58</f>
        <v>Forecast</v>
      </c>
      <c r="L3" s="36" t="str">
        <f>Time!L$58</f>
        <v>Forecast</v>
      </c>
      <c r="M3" s="36" t="str">
        <f>Time!M$58</f>
        <v>Forecast</v>
      </c>
      <c r="N3" s="36" t="str">
        <f>Time!N$58</f>
        <v>Forecast</v>
      </c>
      <c r="O3" s="36" t="str">
        <f>Time!O$58</f>
        <v>Forecast</v>
      </c>
      <c r="P3" s="36" t="str">
        <f>Time!P$58</f>
        <v>Post-Fcst</v>
      </c>
      <c r="Q3" s="36"/>
      <c r="R3" s="36"/>
      <c r="S3" s="36"/>
      <c r="T3" s="63"/>
      <c r="U3" s="63"/>
      <c r="V3" s="63"/>
      <c r="W3" s="63"/>
      <c r="X3" s="63"/>
      <c r="Y3" s="63"/>
      <c r="Z3" s="63"/>
      <c r="AA3" s="63"/>
    </row>
    <row r="4" spans="1:27" s="37" customFormat="1" x14ac:dyDescent="0.25">
      <c r="B4" s="74"/>
      <c r="C4" s="130"/>
      <c r="D4" s="69"/>
      <c r="E4" s="62" t="str">
        <f>Time!E$86</f>
        <v>Financial Year Ending</v>
      </c>
      <c r="F4" s="35"/>
      <c r="G4" s="35"/>
      <c r="H4" s="35"/>
      <c r="I4" s="35"/>
      <c r="J4" s="198">
        <f>Time!J$86</f>
        <v>2020</v>
      </c>
      <c r="K4" s="198">
        <f>Time!K$86</f>
        <v>2021</v>
      </c>
      <c r="L4" s="198">
        <f>Time!L$86</f>
        <v>2022</v>
      </c>
      <c r="M4" s="198">
        <f>Time!M$86</f>
        <v>2023</v>
      </c>
      <c r="N4" s="198">
        <f>Time!N$86</f>
        <v>2024</v>
      </c>
      <c r="O4" s="198">
        <f>Time!O$86</f>
        <v>2025</v>
      </c>
      <c r="P4" s="198">
        <f>Time!P$86</f>
        <v>2026</v>
      </c>
      <c r="Q4"/>
      <c r="R4"/>
      <c r="S4"/>
      <c r="T4" s="38"/>
      <c r="U4" s="38"/>
      <c r="V4" s="38"/>
      <c r="W4" s="38"/>
      <c r="X4" s="38"/>
      <c r="Y4" s="38"/>
      <c r="Z4" s="38"/>
      <c r="AA4" s="38"/>
    </row>
    <row r="5" spans="1:27" s="37" customFormat="1" x14ac:dyDescent="0.25">
      <c r="B5" s="74"/>
      <c r="C5" s="130"/>
      <c r="D5" s="69"/>
      <c r="E5" s="62" t="str">
        <f>Time!E$10</f>
        <v>Model column counter</v>
      </c>
      <c r="F5" s="5" t="s">
        <v>104</v>
      </c>
      <c r="G5" s="5" t="s">
        <v>105</v>
      </c>
      <c r="H5" s="5" t="s">
        <v>106</v>
      </c>
      <c r="I5" s="35"/>
      <c r="J5" s="35">
        <f>Time!J$10</f>
        <v>1</v>
      </c>
      <c r="K5" s="35">
        <f>Time!K$10</f>
        <v>2</v>
      </c>
      <c r="L5" s="35">
        <f>Time!L$10</f>
        <v>3</v>
      </c>
      <c r="M5" s="35">
        <f>Time!M$10</f>
        <v>4</v>
      </c>
      <c r="N5" s="35">
        <f>Time!N$10</f>
        <v>5</v>
      </c>
      <c r="O5" s="35">
        <f>Time!O$10</f>
        <v>6</v>
      </c>
      <c r="P5" s="35">
        <f>Time!P$10</f>
        <v>7</v>
      </c>
      <c r="Q5" s="35"/>
      <c r="R5" s="35"/>
      <c r="S5" s="35"/>
      <c r="T5" s="38"/>
      <c r="U5" s="38"/>
      <c r="V5" s="38"/>
      <c r="W5" s="38"/>
      <c r="X5" s="38"/>
      <c r="Y5" s="38"/>
      <c r="Z5" s="38"/>
      <c r="AA5" s="38"/>
    </row>
    <row r="7" spans="1:27" s="60" customFormat="1" x14ac:dyDescent="0.25">
      <c r="A7" s="65" t="s">
        <v>277</v>
      </c>
      <c r="B7" s="75"/>
      <c r="C7" s="131"/>
      <c r="D7" s="71"/>
      <c r="E7" s="110"/>
    </row>
    <row r="8" spans="1:27" s="181" customFormat="1" x14ac:dyDescent="0.25">
      <c r="A8" s="181">
        <f xml:space="preserve"> InpR!A$15</f>
        <v>0</v>
      </c>
      <c r="B8" s="181">
        <f xml:space="preserve"> InpR!B$15</f>
        <v>0</v>
      </c>
      <c r="C8" s="181">
        <f xml:space="preserve"> InpR!C$15</f>
        <v>0</v>
      </c>
      <c r="D8" s="181">
        <f xml:space="preserve"> InpR!D$15</f>
        <v>0</v>
      </c>
      <c r="E8" s="181" t="str">
        <f xml:space="preserve"> InpR!E$15</f>
        <v>Water resources RCV year start</v>
      </c>
      <c r="F8" s="181">
        <f xml:space="preserve"> InpR!F$15</f>
        <v>0</v>
      </c>
      <c r="G8" s="181" t="str">
        <f xml:space="preserve"> InpR!G$15</f>
        <v>£m, (CPIH, 2017/18 prices)</v>
      </c>
      <c r="H8" s="181">
        <f xml:space="preserve"> InpR!H$15</f>
        <v>0</v>
      </c>
      <c r="I8" s="181">
        <f xml:space="preserve"> InpR!I$15</f>
        <v>0</v>
      </c>
      <c r="J8" s="181">
        <f xml:space="preserve"> InpR!J$15</f>
        <v>0</v>
      </c>
      <c r="K8" s="181">
        <f xml:space="preserve"> InpR!K$15</f>
        <v>599.17941182496099</v>
      </c>
      <c r="L8" s="181">
        <f xml:space="preserve"> InpR!L$15</f>
        <v>592.41045487901397</v>
      </c>
      <c r="M8" s="181">
        <f xml:space="preserve"> InpR!M$15</f>
        <v>587.40525424204134</v>
      </c>
      <c r="N8" s="181">
        <f xml:space="preserve"> InpR!N$15</f>
        <v>591.21763838999209</v>
      </c>
      <c r="O8" s="181">
        <f xml:space="preserve"> InpR!O$15</f>
        <v>603.49484562451926</v>
      </c>
      <c r="P8" s="181">
        <f xml:space="preserve"> InpR!P$15</f>
        <v>0</v>
      </c>
    </row>
    <row r="9" spans="1:27" s="187" customFormat="1" x14ac:dyDescent="0.25">
      <c r="A9" s="187">
        <f xml:space="preserve"> InpR!A$16</f>
        <v>0</v>
      </c>
      <c r="B9" s="187">
        <f xml:space="preserve"> InpR!B$16</f>
        <v>0</v>
      </c>
      <c r="C9" s="187">
        <f xml:space="preserve"> InpR!C$16</f>
        <v>0</v>
      </c>
      <c r="D9" s="187">
        <f xml:space="preserve"> InpR!D$16</f>
        <v>0</v>
      </c>
      <c r="E9" s="187" t="str">
        <f xml:space="preserve"> InpR!E$16</f>
        <v>Water Resources RCV year end</v>
      </c>
      <c r="F9" s="187">
        <f xml:space="preserve"> InpR!F$16</f>
        <v>0</v>
      </c>
      <c r="G9" s="187" t="str">
        <f xml:space="preserve"> InpR!G$16</f>
        <v>£m, (CPIH, 2017/18 prices)</v>
      </c>
      <c r="H9" s="187">
        <f xml:space="preserve"> InpR!H$16</f>
        <v>0</v>
      </c>
      <c r="I9" s="187">
        <f xml:space="preserve"> InpR!I$16</f>
        <v>0</v>
      </c>
      <c r="J9" s="187">
        <f xml:space="preserve"> InpR!J$16</f>
        <v>0</v>
      </c>
      <c r="K9" s="187">
        <f xml:space="preserve"> InpR!K$16</f>
        <v>589.71695823573702</v>
      </c>
      <c r="L9" s="187">
        <f xml:space="preserve"> InpR!L$16</f>
        <v>584.47315367873102</v>
      </c>
      <c r="M9" s="187">
        <f xml:space="preserve"> InpR!M$16</f>
        <v>588.31515968478095</v>
      </c>
      <c r="N9" s="187">
        <f xml:space="preserve"> InpR!N$16</f>
        <v>600.68739686634297</v>
      </c>
      <c r="O9" s="187">
        <f xml:space="preserve"> InpR!O$16</f>
        <v>600.78521309481005</v>
      </c>
      <c r="P9" s="187">
        <f xml:space="preserve"> InpR!P$16</f>
        <v>0</v>
      </c>
    </row>
    <row r="10" spans="1:27" s="109" customFormat="1" x14ac:dyDescent="0.25">
      <c r="E10" s="109" t="s">
        <v>278</v>
      </c>
      <c r="G10" s="109" t="s">
        <v>279</v>
      </c>
      <c r="J10" s="109">
        <f xml:space="preserve"> AVERAGE(J8:J9)</f>
        <v>0</v>
      </c>
      <c r="K10" s="109">
        <f xml:space="preserve"> AVERAGE(K8:K9)</f>
        <v>594.44818503034901</v>
      </c>
      <c r="L10" s="109">
        <f t="shared" ref="L10:P10" si="0" xml:space="preserve"> AVERAGE(L8:L9)</f>
        <v>588.4418042788725</v>
      </c>
      <c r="M10" s="109">
        <f t="shared" si="0"/>
        <v>587.8602069634112</v>
      </c>
      <c r="N10" s="109">
        <f t="shared" si="0"/>
        <v>595.95251762816747</v>
      </c>
      <c r="O10" s="109">
        <f t="shared" si="0"/>
        <v>602.1400293596646</v>
      </c>
      <c r="P10" s="109">
        <f t="shared" si="0"/>
        <v>0</v>
      </c>
    </row>
    <row r="12" spans="1:27" x14ac:dyDescent="0.25">
      <c r="E12" s="205" t="str">
        <f xml:space="preserve"> InpC!E$57</f>
        <v>Notional gearing</v>
      </c>
      <c r="F12" s="192">
        <f xml:space="preserve"> InpC!F$57</f>
        <v>0.6</v>
      </c>
      <c r="G12" s="192" t="str">
        <f xml:space="preserve"> InpC!G$57</f>
        <v>percentage</v>
      </c>
    </row>
    <row r="13" spans="1:27" s="109" customFormat="1" x14ac:dyDescent="0.25">
      <c r="A13" s="109">
        <f xml:space="preserve"> A$10</f>
        <v>0</v>
      </c>
      <c r="B13" s="109">
        <f xml:space="preserve"> B$10</f>
        <v>0</v>
      </c>
      <c r="C13" s="109">
        <f xml:space="preserve"> C$10</f>
        <v>0</v>
      </c>
      <c r="D13" s="109">
        <f xml:space="preserve"> D$10</f>
        <v>0</v>
      </c>
      <c r="E13" s="110" t="str">
        <f xml:space="preserve"> E$10</f>
        <v>Water resources asset base for return</v>
      </c>
      <c r="F13" s="109">
        <f t="shared" ref="F13:P14" si="1" xml:space="preserve"> F$10</f>
        <v>0</v>
      </c>
      <c r="G13" s="109" t="str">
        <f t="shared" si="1"/>
        <v>£m</v>
      </c>
      <c r="H13" s="109">
        <f t="shared" si="1"/>
        <v>0</v>
      </c>
      <c r="I13" s="109">
        <f t="shared" si="1"/>
        <v>0</v>
      </c>
      <c r="J13" s="109">
        <f t="shared" si="1"/>
        <v>0</v>
      </c>
      <c r="K13" s="109">
        <f xml:space="preserve"> K$10</f>
        <v>594.44818503034901</v>
      </c>
      <c r="L13" s="109">
        <f t="shared" si="1"/>
        <v>588.4418042788725</v>
      </c>
      <c r="M13" s="109">
        <f t="shared" si="1"/>
        <v>587.8602069634112</v>
      </c>
      <c r="N13" s="109">
        <f t="shared" si="1"/>
        <v>595.95251762816747</v>
      </c>
      <c r="O13" s="109">
        <f t="shared" si="1"/>
        <v>602.1400293596646</v>
      </c>
      <c r="P13" s="109">
        <f t="shared" si="1"/>
        <v>0</v>
      </c>
    </row>
    <row r="14" spans="1:27" x14ac:dyDescent="0.25">
      <c r="C14" s="212"/>
      <c r="E14" s="284" t="s">
        <v>280</v>
      </c>
      <c r="F14" s="167"/>
      <c r="G14" s="167" t="str">
        <f t="shared" si="1"/>
        <v>£m</v>
      </c>
      <c r="H14" s="167">
        <f>SUM(J14:P14)</f>
        <v>1781.3056459562788</v>
      </c>
      <c r="I14" s="167"/>
      <c r="J14" s="167">
        <f xml:space="preserve"> $F12 * J13</f>
        <v>0</v>
      </c>
      <c r="K14" s="167">
        <f t="shared" ref="K14:P14" si="2" xml:space="preserve"> $F12 * K13</f>
        <v>356.66891101820937</v>
      </c>
      <c r="L14" s="167">
        <f t="shared" si="2"/>
        <v>353.06508256732349</v>
      </c>
      <c r="M14" s="167">
        <f t="shared" si="2"/>
        <v>352.7161241780467</v>
      </c>
      <c r="N14" s="167">
        <f t="shared" si="2"/>
        <v>357.57151057690049</v>
      </c>
      <c r="O14" s="167">
        <f t="shared" si="2"/>
        <v>361.28401761579875</v>
      </c>
      <c r="P14" s="109">
        <f t="shared" si="2"/>
        <v>0</v>
      </c>
    </row>
    <row r="15" spans="1:27" x14ac:dyDescent="0.25">
      <c r="E15" s="181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27" s="109" customFormat="1" x14ac:dyDescent="0.25">
      <c r="A16" s="109">
        <f xml:space="preserve"> A$14</f>
        <v>0</v>
      </c>
      <c r="B16" s="109">
        <f xml:space="preserve"> B$14</f>
        <v>0</v>
      </c>
      <c r="C16" s="109">
        <f xml:space="preserve"> C$14</f>
        <v>0</v>
      </c>
      <c r="D16" s="109">
        <f xml:space="preserve"> D$14</f>
        <v>0</v>
      </c>
      <c r="E16" s="110" t="str">
        <f xml:space="preserve"> E$14</f>
        <v>Water Resources Notional debt</v>
      </c>
      <c r="F16" s="109">
        <f t="shared" ref="F16:P16" si="3" xml:space="preserve"> F$14</f>
        <v>0</v>
      </c>
      <c r="G16" s="109" t="str">
        <f t="shared" si="3"/>
        <v>£m</v>
      </c>
      <c r="H16" s="109">
        <f t="shared" si="3"/>
        <v>1781.3056459562788</v>
      </c>
      <c r="I16" s="109">
        <f t="shared" si="3"/>
        <v>0</v>
      </c>
      <c r="J16" s="109">
        <f t="shared" si="3"/>
        <v>0</v>
      </c>
      <c r="K16" s="109">
        <f t="shared" si="3"/>
        <v>356.66891101820937</v>
      </c>
      <c r="L16" s="109">
        <f t="shared" si="3"/>
        <v>353.06508256732349</v>
      </c>
      <c r="M16" s="109">
        <f t="shared" si="3"/>
        <v>352.7161241780467</v>
      </c>
      <c r="N16" s="109">
        <f t="shared" si="3"/>
        <v>357.57151057690049</v>
      </c>
      <c r="O16" s="109">
        <f t="shared" si="3"/>
        <v>361.28401761579875</v>
      </c>
      <c r="P16" s="109">
        <f t="shared" si="3"/>
        <v>0</v>
      </c>
    </row>
    <row r="17" spans="1:27" s="187" customFormat="1" x14ac:dyDescent="0.25">
      <c r="A17" s="187">
        <f xml:space="preserve"> InpR!A$57</f>
        <v>0</v>
      </c>
      <c r="B17" s="187">
        <f xml:space="preserve"> InpR!B$57</f>
        <v>0</v>
      </c>
      <c r="C17" s="187">
        <f xml:space="preserve"> InpR!C$57</f>
        <v>0</v>
      </c>
      <c r="D17" s="187">
        <f xml:space="preserve"> InpR!D$57</f>
        <v>0</v>
      </c>
      <c r="E17" s="205" t="str">
        <f xml:space="preserve"> InpR!E$57</f>
        <v>Proportion of notional debt subject to indexation (year average)</v>
      </c>
      <c r="F17" s="192">
        <f xml:space="preserve"> InpR!F$57</f>
        <v>0</v>
      </c>
      <c r="G17" s="192" t="str">
        <f xml:space="preserve"> InpR!G$57</f>
        <v>percentage</v>
      </c>
      <c r="H17" s="192">
        <f xml:space="preserve"> InpR!H$57</f>
        <v>0</v>
      </c>
      <c r="I17" s="192">
        <f xml:space="preserve"> InpR!I$57</f>
        <v>0</v>
      </c>
      <c r="J17" s="192">
        <f xml:space="preserve"> InpR!J$57</f>
        <v>0</v>
      </c>
      <c r="K17" s="192">
        <f xml:space="preserve"> InpR!K$57</f>
        <v>0.04</v>
      </c>
      <c r="L17" s="192">
        <f xml:space="preserve"> InpR!L$57</f>
        <v>0.12</v>
      </c>
      <c r="M17" s="192">
        <f xml:space="preserve"> InpR!M$57</f>
        <v>0.2</v>
      </c>
      <c r="N17" s="192">
        <f xml:space="preserve"> InpR!N$57</f>
        <v>0.28000000000000003</v>
      </c>
      <c r="O17" s="192">
        <f xml:space="preserve"> InpR!O$57</f>
        <v>0.36</v>
      </c>
      <c r="P17" s="192">
        <f xml:space="preserve"> InpR!P$57</f>
        <v>0.44000000000000006</v>
      </c>
    </row>
    <row r="18" spans="1:27" s="48" customFormat="1" x14ac:dyDescent="0.25">
      <c r="A18" s="163"/>
      <c r="B18" s="164"/>
      <c r="C18" s="165"/>
      <c r="D18" s="166"/>
      <c r="E18" s="113" t="s">
        <v>281</v>
      </c>
      <c r="G18" s="167" t="s">
        <v>279</v>
      </c>
      <c r="H18" s="195">
        <f xml:space="preserve"> SUM(J18:O18)</f>
        <v>357.36006048763625</v>
      </c>
      <c r="J18" s="195">
        <f t="shared" ref="J18:P18" si="4" xml:space="preserve"> J16 * J17</f>
        <v>0</v>
      </c>
      <c r="K18" s="195">
        <f t="shared" si="4"/>
        <v>14.266756440728376</v>
      </c>
      <c r="L18" s="195">
        <f t="shared" si="4"/>
        <v>42.367809908078819</v>
      </c>
      <c r="M18" s="195">
        <f t="shared" si="4"/>
        <v>70.543224835609337</v>
      </c>
      <c r="N18" s="195">
        <f t="shared" si="4"/>
        <v>100.12002296153214</v>
      </c>
      <c r="O18" s="195">
        <f t="shared" si="4"/>
        <v>130.06224634168754</v>
      </c>
      <c r="P18" s="195">
        <f t="shared" si="4"/>
        <v>0</v>
      </c>
      <c r="T18" s="50"/>
      <c r="U18" s="50"/>
      <c r="V18" s="50"/>
      <c r="W18" s="50"/>
      <c r="X18" s="50"/>
      <c r="Y18" s="50"/>
      <c r="Z18" s="50"/>
      <c r="AA18" s="50"/>
    </row>
    <row r="19" spans="1:27" s="48" customFormat="1" x14ac:dyDescent="0.25">
      <c r="A19" s="163"/>
      <c r="B19" s="164"/>
      <c r="C19" s="165"/>
      <c r="D19" s="166"/>
      <c r="E19" s="113"/>
      <c r="G19" s="167"/>
      <c r="H19" s="195"/>
      <c r="J19" s="195"/>
      <c r="K19" s="195"/>
      <c r="L19" s="195"/>
      <c r="M19" s="195"/>
      <c r="N19" s="195"/>
      <c r="O19" s="195"/>
      <c r="T19" s="50"/>
      <c r="U19" s="50"/>
      <c r="V19" s="50"/>
      <c r="W19" s="50"/>
      <c r="X19" s="50"/>
      <c r="Y19" s="50"/>
      <c r="Z19" s="50"/>
      <c r="AA19" s="50"/>
    </row>
    <row r="20" spans="1:27" s="109" customFormat="1" x14ac:dyDescent="0.25">
      <c r="E20" s="110" t="str">
        <f xml:space="preserve"> E$14</f>
        <v>Water Resources Notional debt</v>
      </c>
      <c r="F20" s="109">
        <f t="shared" ref="F20:N20" si="5" xml:space="preserve"> F$14</f>
        <v>0</v>
      </c>
      <c r="G20" s="109" t="str">
        <f t="shared" si="5"/>
        <v>£m</v>
      </c>
      <c r="H20" s="109">
        <f t="shared" si="5"/>
        <v>1781.3056459562788</v>
      </c>
      <c r="I20" s="109">
        <f t="shared" si="5"/>
        <v>0</v>
      </c>
      <c r="J20" s="109">
        <f t="shared" si="5"/>
        <v>0</v>
      </c>
      <c r="K20" s="109">
        <f xml:space="preserve"> K$14</f>
        <v>356.66891101820937</v>
      </c>
      <c r="L20" s="109">
        <f t="shared" si="5"/>
        <v>353.06508256732349</v>
      </c>
      <c r="M20" s="109">
        <f t="shared" si="5"/>
        <v>352.7161241780467</v>
      </c>
      <c r="N20" s="109">
        <f t="shared" si="5"/>
        <v>357.57151057690049</v>
      </c>
      <c r="O20" s="109">
        <f xml:space="preserve"> O$14</f>
        <v>361.28401761579875</v>
      </c>
      <c r="P20" s="109">
        <f xml:space="preserve"> P$14</f>
        <v>0</v>
      </c>
    </row>
    <row r="21" spans="1:27" s="109" customFormat="1" ht="15" x14ac:dyDescent="0.25">
      <c r="D21" s="214" t="s">
        <v>139</v>
      </c>
      <c r="E21" s="110" t="str">
        <f xml:space="preserve"> E$18</f>
        <v>Water Resources New debt for return</v>
      </c>
      <c r="F21" s="109">
        <f t="shared" ref="F21:P21" si="6" xml:space="preserve"> F$18</f>
        <v>0</v>
      </c>
      <c r="G21" s="109" t="str">
        <f t="shared" si="6"/>
        <v>£m</v>
      </c>
      <c r="H21" s="109">
        <f t="shared" si="6"/>
        <v>357.36006048763625</v>
      </c>
      <c r="I21" s="109">
        <f t="shared" si="6"/>
        <v>0</v>
      </c>
      <c r="J21" s="109">
        <f t="shared" si="6"/>
        <v>0</v>
      </c>
      <c r="K21" s="109">
        <f t="shared" si="6"/>
        <v>14.266756440728376</v>
      </c>
      <c r="L21" s="109">
        <f t="shared" si="6"/>
        <v>42.367809908078819</v>
      </c>
      <c r="M21" s="109">
        <f t="shared" si="6"/>
        <v>70.543224835609337</v>
      </c>
      <c r="N21" s="109">
        <f t="shared" si="6"/>
        <v>100.12002296153214</v>
      </c>
      <c r="O21" s="109">
        <f t="shared" si="6"/>
        <v>130.06224634168754</v>
      </c>
      <c r="P21" s="109">
        <f t="shared" si="6"/>
        <v>0</v>
      </c>
    </row>
    <row r="22" spans="1:27" s="48" customFormat="1" x14ac:dyDescent="0.25">
      <c r="A22" s="163"/>
      <c r="B22" s="164"/>
      <c r="C22" s="165"/>
      <c r="D22" s="166"/>
      <c r="E22" s="113" t="s">
        <v>282</v>
      </c>
      <c r="G22" s="167" t="s">
        <v>279</v>
      </c>
      <c r="H22" s="195">
        <f xml:space="preserve"> SUM(J22:O22)</f>
        <v>1423.9455854686425</v>
      </c>
      <c r="J22" s="195">
        <f xml:space="preserve"> J20 - J21</f>
        <v>0</v>
      </c>
      <c r="K22" s="195">
        <f t="shared" ref="K22:P22" si="7" xml:space="preserve"> K20 - K21</f>
        <v>342.40215457748099</v>
      </c>
      <c r="L22" s="195">
        <f t="shared" si="7"/>
        <v>310.69727265924467</v>
      </c>
      <c r="M22" s="195">
        <f t="shared" si="7"/>
        <v>282.17289934243735</v>
      </c>
      <c r="N22" s="195">
        <f t="shared" si="7"/>
        <v>257.45148761536836</v>
      </c>
      <c r="O22" s="195">
        <f t="shared" si="7"/>
        <v>231.22177127411121</v>
      </c>
      <c r="P22" s="195">
        <f t="shared" si="7"/>
        <v>0</v>
      </c>
      <c r="T22" s="50"/>
      <c r="U22" s="50"/>
      <c r="V22" s="50"/>
      <c r="W22" s="50"/>
      <c r="X22" s="50"/>
      <c r="Y22" s="50"/>
      <c r="Z22" s="50"/>
      <c r="AA22" s="50"/>
    </row>
    <row r="24" spans="1:27" s="60" customFormat="1" x14ac:dyDescent="0.25">
      <c r="A24" s="65" t="s">
        <v>283</v>
      </c>
      <c r="B24" s="75"/>
      <c r="C24" s="131"/>
      <c r="D24" s="71"/>
      <c r="E24" s="110"/>
    </row>
    <row r="25" spans="1:27" s="181" customFormat="1" x14ac:dyDescent="0.25">
      <c r="A25" s="181">
        <f xml:space="preserve"> InpR!A$15</f>
        <v>0</v>
      </c>
      <c r="B25" s="181">
        <f xml:space="preserve"> InpR!B$15</f>
        <v>0</v>
      </c>
      <c r="C25" s="181">
        <f xml:space="preserve"> InpR!C$15</f>
        <v>0</v>
      </c>
      <c r="D25" s="181">
        <f xml:space="preserve"> InpR!D$15</f>
        <v>0</v>
      </c>
      <c r="E25" s="181" t="str">
        <f xml:space="preserve"> InpR!E$19</f>
        <v>Water Network Plus RCV year start</v>
      </c>
      <c r="F25" s="181">
        <f xml:space="preserve"> InpR!F$19</f>
        <v>0</v>
      </c>
      <c r="G25" s="181" t="str">
        <f xml:space="preserve"> InpR!G$19</f>
        <v>£m, (CPIH, 2017/18 prices)</v>
      </c>
      <c r="H25" s="181">
        <f xml:space="preserve"> InpR!H$19</f>
        <v>0</v>
      </c>
      <c r="I25" s="181">
        <f xml:space="preserve"> InpR!I$19</f>
        <v>0</v>
      </c>
      <c r="J25" s="181">
        <f xml:space="preserve"> InpR!J$19</f>
        <v>0</v>
      </c>
      <c r="K25" s="181">
        <f xml:space="preserve"> InpR!K$19</f>
        <v>3395.912388222042</v>
      </c>
      <c r="L25" s="181">
        <f xml:space="preserve"> InpR!L$19</f>
        <v>3371.2225567566056</v>
      </c>
      <c r="M25" s="181">
        <f xml:space="preserve"> InpR!M$19</f>
        <v>3329.9307775427719</v>
      </c>
      <c r="N25" s="181">
        <f xml:space="preserve"> InpR!N$19</f>
        <v>3291.5243473874871</v>
      </c>
      <c r="O25" s="181">
        <f xml:space="preserve"> InpR!O$19</f>
        <v>3224.1511962231093</v>
      </c>
      <c r="P25" s="181">
        <f xml:space="preserve"> InpR!P$19</f>
        <v>0</v>
      </c>
    </row>
    <row r="26" spans="1:27" s="187" customFormat="1" x14ac:dyDescent="0.25">
      <c r="A26" s="187">
        <f xml:space="preserve"> InpR!A$16</f>
        <v>0</v>
      </c>
      <c r="B26" s="187">
        <f xml:space="preserve"> InpR!B$16</f>
        <v>0</v>
      </c>
      <c r="C26" s="187">
        <f xml:space="preserve"> InpR!C$16</f>
        <v>0</v>
      </c>
      <c r="D26" s="187">
        <f xml:space="preserve"> InpR!D$16</f>
        <v>0</v>
      </c>
      <c r="E26" s="181" t="str">
        <f xml:space="preserve"> InpR!E$20</f>
        <v>Water Network Plus RCV year end</v>
      </c>
      <c r="F26" s="181">
        <f xml:space="preserve"> InpR!F$20</f>
        <v>0</v>
      </c>
      <c r="G26" s="181" t="str">
        <f xml:space="preserve"> InpR!G$20</f>
        <v>£m, (CPIH, 2017/18 prices)</v>
      </c>
      <c r="H26" s="181">
        <f xml:space="preserve"> InpR!H$20</f>
        <v>0</v>
      </c>
      <c r="I26" s="181">
        <f xml:space="preserve"> InpR!I$20</f>
        <v>0</v>
      </c>
      <c r="J26" s="181">
        <f xml:space="preserve"> InpR!J$20</f>
        <v>0</v>
      </c>
      <c r="K26" s="181">
        <f xml:space="preserve"> InpR!K$20</f>
        <v>3356.2311000589302</v>
      </c>
      <c r="L26" s="181">
        <f xml:space="preserve"> InpR!L$20</f>
        <v>3313.9045055103502</v>
      </c>
      <c r="M26" s="181">
        <f xml:space="preserve"> InpR!M$20</f>
        <v>3275.94660118415</v>
      </c>
      <c r="N26" s="181">
        <f xml:space="preserve"> InpR!N$20</f>
        <v>3209.3721102033001</v>
      </c>
      <c r="O26" s="181">
        <f xml:space="preserve"> InpR!O$20</f>
        <v>3125.5702297420698</v>
      </c>
      <c r="P26" s="181">
        <f xml:space="preserve"> InpR!P$20</f>
        <v>0</v>
      </c>
    </row>
    <row r="27" spans="1:27" s="109" customFormat="1" x14ac:dyDescent="0.25">
      <c r="E27" s="109" t="s">
        <v>284</v>
      </c>
      <c r="G27" s="109" t="s">
        <v>279</v>
      </c>
      <c r="J27" s="109">
        <f xml:space="preserve"> AVERAGE(J25:J26)</f>
        <v>0</v>
      </c>
      <c r="K27" s="109">
        <f t="shared" ref="K27:P27" si="8" xml:space="preserve"> AVERAGE(K25:K26)</f>
        <v>3376.0717441404859</v>
      </c>
      <c r="L27" s="109">
        <f t="shared" si="8"/>
        <v>3342.5635311334781</v>
      </c>
      <c r="M27" s="109">
        <f t="shared" si="8"/>
        <v>3302.938689363461</v>
      </c>
      <c r="N27" s="109">
        <f t="shared" si="8"/>
        <v>3250.4482287953933</v>
      </c>
      <c r="O27" s="109">
        <f t="shared" si="8"/>
        <v>3174.8607129825896</v>
      </c>
      <c r="P27" s="109">
        <f t="shared" si="8"/>
        <v>0</v>
      </c>
    </row>
    <row r="29" spans="1:27" x14ac:dyDescent="0.25">
      <c r="E29" s="192" t="str">
        <f xml:space="preserve"> InpC!E$57</f>
        <v>Notional gearing</v>
      </c>
      <c r="F29" s="192">
        <f xml:space="preserve"> InpC!F$57</f>
        <v>0.6</v>
      </c>
      <c r="G29" s="192" t="str">
        <f xml:space="preserve"> InpC!G$57</f>
        <v>percentage</v>
      </c>
    </row>
    <row r="30" spans="1:27" s="109" customFormat="1" x14ac:dyDescent="0.25">
      <c r="A30" s="109">
        <f xml:space="preserve"> A$10</f>
        <v>0</v>
      </c>
      <c r="B30" s="109">
        <f xml:space="preserve"> B$10</f>
        <v>0</v>
      </c>
      <c r="C30" s="109">
        <f xml:space="preserve"> C$10</f>
        <v>0</v>
      </c>
      <c r="D30" s="109">
        <f xml:space="preserve"> D$10</f>
        <v>0</v>
      </c>
      <c r="E30" s="109" t="str">
        <f xml:space="preserve"> E$27</f>
        <v>Water Network Plus asset base for return</v>
      </c>
      <c r="F30" s="109">
        <f t="shared" ref="F30:P30" si="9" xml:space="preserve"> F$27</f>
        <v>0</v>
      </c>
      <c r="G30" s="109" t="str">
        <f t="shared" si="9"/>
        <v>£m</v>
      </c>
      <c r="H30" s="109">
        <f t="shared" si="9"/>
        <v>0</v>
      </c>
      <c r="I30" s="109">
        <f t="shared" si="9"/>
        <v>0</v>
      </c>
      <c r="J30" s="109">
        <f t="shared" si="9"/>
        <v>0</v>
      </c>
      <c r="K30" s="109">
        <f xml:space="preserve"> K$27</f>
        <v>3376.0717441404859</v>
      </c>
      <c r="L30" s="109">
        <f t="shared" si="9"/>
        <v>3342.5635311334781</v>
      </c>
      <c r="M30" s="109">
        <f t="shared" si="9"/>
        <v>3302.938689363461</v>
      </c>
      <c r="N30" s="109">
        <f t="shared" si="9"/>
        <v>3250.4482287953933</v>
      </c>
      <c r="O30" s="109">
        <f t="shared" si="9"/>
        <v>3174.8607129825896</v>
      </c>
      <c r="P30" s="109">
        <f t="shared" si="9"/>
        <v>0</v>
      </c>
    </row>
    <row r="31" spans="1:27" s="192" customFormat="1" x14ac:dyDescent="0.25">
      <c r="E31" s="283" t="s">
        <v>285</v>
      </c>
      <c r="F31" s="167"/>
      <c r="G31" s="167" t="str">
        <f xml:space="preserve"> G$10</f>
        <v>£m</v>
      </c>
      <c r="H31" s="167">
        <f>SUM(J31:P31)</f>
        <v>9868.1297438492438</v>
      </c>
      <c r="I31" s="167"/>
      <c r="J31" s="167">
        <f t="shared" ref="J31:P31" si="10" xml:space="preserve"> J30 * $F29</f>
        <v>0</v>
      </c>
      <c r="K31" s="167">
        <f t="shared" si="10"/>
        <v>2025.6430464842915</v>
      </c>
      <c r="L31" s="167">
        <f t="shared" si="10"/>
        <v>2005.5381186800869</v>
      </c>
      <c r="M31" s="167">
        <f t="shared" si="10"/>
        <v>1981.7632136180764</v>
      </c>
      <c r="N31" s="167">
        <f t="shared" si="10"/>
        <v>1950.2689372772359</v>
      </c>
      <c r="O31" s="167">
        <f t="shared" si="10"/>
        <v>1904.9164277895536</v>
      </c>
      <c r="P31" s="109">
        <f t="shared" si="10"/>
        <v>0</v>
      </c>
    </row>
    <row r="32" spans="1:27" x14ac:dyDescent="0.25">
      <c r="C32" s="212"/>
      <c r="E32" s="7"/>
    </row>
    <row r="33" spans="1:27" x14ac:dyDescent="0.25">
      <c r="E33" s="109" t="str">
        <f t="shared" ref="E33:P33" si="11" xml:space="preserve"> E$31</f>
        <v>Water Network Plus Notional debt</v>
      </c>
      <c r="F33" s="109">
        <f t="shared" si="11"/>
        <v>0</v>
      </c>
      <c r="G33" s="109" t="str">
        <f t="shared" si="11"/>
        <v>£m</v>
      </c>
      <c r="H33" s="109">
        <f t="shared" si="11"/>
        <v>9868.1297438492438</v>
      </c>
      <c r="I33" s="109">
        <f t="shared" si="11"/>
        <v>0</v>
      </c>
      <c r="J33" s="109">
        <f t="shared" si="11"/>
        <v>0</v>
      </c>
      <c r="K33" s="109">
        <f t="shared" si="11"/>
        <v>2025.6430464842915</v>
      </c>
      <c r="L33" s="109">
        <f t="shared" si="11"/>
        <v>2005.5381186800869</v>
      </c>
      <c r="M33" s="109">
        <f t="shared" si="11"/>
        <v>1981.7632136180764</v>
      </c>
      <c r="N33" s="109">
        <f t="shared" si="11"/>
        <v>1950.2689372772359</v>
      </c>
      <c r="O33" s="109">
        <f t="shared" si="11"/>
        <v>1904.9164277895536</v>
      </c>
      <c r="P33" s="109">
        <f t="shared" si="11"/>
        <v>0</v>
      </c>
    </row>
    <row r="34" spans="1:27" s="109" customFormat="1" x14ac:dyDescent="0.25">
      <c r="A34" s="109">
        <f xml:space="preserve"> A$14</f>
        <v>0</v>
      </c>
      <c r="B34" s="109">
        <f xml:space="preserve"> B$14</f>
        <v>0</v>
      </c>
      <c r="C34" s="109">
        <f xml:space="preserve"> C$14</f>
        <v>0</v>
      </c>
      <c r="D34" s="109">
        <f xml:space="preserve"> D$14</f>
        <v>0</v>
      </c>
      <c r="E34" s="192" t="str">
        <f xml:space="preserve"> InpR!E$57</f>
        <v>Proportion of notional debt subject to indexation (year average)</v>
      </c>
      <c r="F34" s="192">
        <f xml:space="preserve"> InpR!F$57</f>
        <v>0</v>
      </c>
      <c r="G34" s="192" t="str">
        <f xml:space="preserve"> InpR!G$57</f>
        <v>percentage</v>
      </c>
      <c r="H34" s="192">
        <f xml:space="preserve"> InpR!H$57</f>
        <v>0</v>
      </c>
      <c r="I34" s="192">
        <f xml:space="preserve"> InpR!I$57</f>
        <v>0</v>
      </c>
      <c r="J34" s="192">
        <f xml:space="preserve"> InpR!J$57</f>
        <v>0</v>
      </c>
      <c r="K34" s="192">
        <f xml:space="preserve"> InpR!K$57</f>
        <v>0.04</v>
      </c>
      <c r="L34" s="192">
        <f xml:space="preserve"> InpR!L$57</f>
        <v>0.12</v>
      </c>
      <c r="M34" s="192">
        <f xml:space="preserve"> InpR!M$57</f>
        <v>0.2</v>
      </c>
      <c r="N34" s="192">
        <f xml:space="preserve"> InpR!N$57</f>
        <v>0.28000000000000003</v>
      </c>
      <c r="O34" s="192">
        <f xml:space="preserve"> InpR!O$57</f>
        <v>0.36</v>
      </c>
      <c r="P34" s="192">
        <f xml:space="preserve"> InpR!P$57</f>
        <v>0.44000000000000006</v>
      </c>
    </row>
    <row r="35" spans="1:27" s="187" customFormat="1" x14ac:dyDescent="0.25">
      <c r="A35" s="187">
        <f xml:space="preserve"> InpR!A$57</f>
        <v>0</v>
      </c>
      <c r="B35" s="187">
        <f xml:space="preserve"> InpR!B$57</f>
        <v>0</v>
      </c>
      <c r="C35" s="187">
        <f xml:space="preserve"> InpR!C$57</f>
        <v>0</v>
      </c>
      <c r="D35" s="187">
        <f xml:space="preserve"> InpR!D$57</f>
        <v>0</v>
      </c>
      <c r="E35" s="167" t="s">
        <v>286</v>
      </c>
      <c r="F35" s="48"/>
      <c r="G35" s="167" t="s">
        <v>279</v>
      </c>
      <c r="H35" s="195">
        <f xml:space="preserve"> SUM(J35:O35)</f>
        <v>1949.8881552664625</v>
      </c>
      <c r="I35" s="48"/>
      <c r="J35" s="195">
        <f t="shared" ref="J35:O35" si="12" xml:space="preserve"> J33 * J34</f>
        <v>0</v>
      </c>
      <c r="K35" s="195">
        <f t="shared" si="12"/>
        <v>81.025721859371657</v>
      </c>
      <c r="L35" s="195">
        <f t="shared" si="12"/>
        <v>240.66457424161041</v>
      </c>
      <c r="M35" s="195">
        <f t="shared" si="12"/>
        <v>396.3526427236153</v>
      </c>
      <c r="N35" s="195">
        <f t="shared" si="12"/>
        <v>546.07530243762608</v>
      </c>
      <c r="O35" s="195">
        <f t="shared" si="12"/>
        <v>685.76991400423924</v>
      </c>
      <c r="P35" s="48"/>
    </row>
    <row r="36" spans="1:27" s="48" customFormat="1" x14ac:dyDescent="0.25">
      <c r="A36" s="163"/>
      <c r="B36" s="164"/>
      <c r="C36" s="165"/>
      <c r="D36" s="166"/>
      <c r="T36" s="50"/>
      <c r="U36" s="50"/>
      <c r="V36" s="50"/>
      <c r="W36" s="50"/>
      <c r="X36" s="50"/>
      <c r="Y36" s="50"/>
      <c r="Z36" s="50"/>
      <c r="AA36" s="50"/>
    </row>
    <row r="37" spans="1:27" x14ac:dyDescent="0.25">
      <c r="E37" s="109" t="str">
        <f t="shared" ref="E37:P37" si="13" xml:space="preserve"> E$31</f>
        <v>Water Network Plus Notional debt</v>
      </c>
      <c r="F37" s="109">
        <f t="shared" si="13"/>
        <v>0</v>
      </c>
      <c r="G37" s="109" t="str">
        <f t="shared" si="13"/>
        <v>£m</v>
      </c>
      <c r="H37" s="109">
        <f t="shared" si="13"/>
        <v>9868.1297438492438</v>
      </c>
      <c r="I37" s="109">
        <f t="shared" si="13"/>
        <v>0</v>
      </c>
      <c r="J37" s="109">
        <f t="shared" si="13"/>
        <v>0</v>
      </c>
      <c r="K37" s="109">
        <f t="shared" si="13"/>
        <v>2025.6430464842915</v>
      </c>
      <c r="L37" s="109">
        <f t="shared" si="13"/>
        <v>2005.5381186800869</v>
      </c>
      <c r="M37" s="109">
        <f t="shared" si="13"/>
        <v>1981.7632136180764</v>
      </c>
      <c r="N37" s="109">
        <f t="shared" si="13"/>
        <v>1950.2689372772359</v>
      </c>
      <c r="O37" s="109">
        <f t="shared" si="13"/>
        <v>1904.9164277895536</v>
      </c>
      <c r="P37" s="109">
        <f t="shared" si="13"/>
        <v>0</v>
      </c>
    </row>
    <row r="38" spans="1:27" ht="15" x14ac:dyDescent="0.25">
      <c r="C38" s="212"/>
      <c r="D38" s="214" t="s">
        <v>139</v>
      </c>
      <c r="E38" s="7" t="str">
        <f xml:space="preserve"> E$35</f>
        <v>Water Network Plus New debt for return</v>
      </c>
      <c r="F38" s="7">
        <f t="shared" ref="F38:P38" si="14" xml:space="preserve"> F$35</f>
        <v>0</v>
      </c>
      <c r="G38" s="7" t="str">
        <f t="shared" si="14"/>
        <v>£m</v>
      </c>
      <c r="H38" s="7">
        <f t="shared" si="14"/>
        <v>1949.8881552664625</v>
      </c>
      <c r="I38" s="7">
        <f t="shared" si="14"/>
        <v>0</v>
      </c>
      <c r="J38" s="7">
        <f t="shared" si="14"/>
        <v>0</v>
      </c>
      <c r="K38" s="194">
        <f t="shared" si="14"/>
        <v>81.025721859371657</v>
      </c>
      <c r="L38" s="194">
        <f t="shared" si="14"/>
        <v>240.66457424161041</v>
      </c>
      <c r="M38" s="194">
        <f t="shared" si="14"/>
        <v>396.3526427236153</v>
      </c>
      <c r="N38" s="194">
        <f t="shared" si="14"/>
        <v>546.07530243762608</v>
      </c>
      <c r="O38" s="194">
        <f t="shared" si="14"/>
        <v>685.76991400423924</v>
      </c>
      <c r="P38" s="194">
        <f t="shared" si="14"/>
        <v>0</v>
      </c>
    </row>
    <row r="39" spans="1:27" s="48" customFormat="1" x14ac:dyDescent="0.25">
      <c r="A39" s="163"/>
      <c r="B39" s="164"/>
      <c r="C39" s="165"/>
      <c r="D39" s="166"/>
      <c r="E39" s="167" t="s">
        <v>287</v>
      </c>
      <c r="G39" s="167" t="s">
        <v>279</v>
      </c>
      <c r="H39" s="195">
        <f xml:space="preserve"> SUM(J39:O39)</f>
        <v>7918.2415885827813</v>
      </c>
      <c r="J39" s="195">
        <f t="shared" ref="J39:P39" si="15">J37- J38</f>
        <v>0</v>
      </c>
      <c r="K39" s="195">
        <f t="shared" si="15"/>
        <v>1944.6173246249198</v>
      </c>
      <c r="L39" s="195">
        <f t="shared" si="15"/>
        <v>1764.8735444384765</v>
      </c>
      <c r="M39" s="195">
        <f t="shared" si="15"/>
        <v>1585.4105708944612</v>
      </c>
      <c r="N39" s="195">
        <f t="shared" si="15"/>
        <v>1404.1936348396098</v>
      </c>
      <c r="O39" s="195">
        <f t="shared" si="15"/>
        <v>1219.1465137853143</v>
      </c>
      <c r="P39" s="195">
        <f t="shared" si="15"/>
        <v>0</v>
      </c>
      <c r="T39" s="50"/>
      <c r="U39" s="50"/>
      <c r="V39" s="50"/>
      <c r="W39" s="50"/>
      <c r="X39" s="50"/>
      <c r="Y39" s="50"/>
      <c r="Z39" s="50"/>
      <c r="AA39" s="50"/>
    </row>
    <row r="41" spans="1:27" s="60" customFormat="1" x14ac:dyDescent="0.25">
      <c r="A41" s="65" t="s">
        <v>288</v>
      </c>
      <c r="B41" s="75"/>
      <c r="C41" s="131"/>
      <c r="D41" s="71"/>
      <c r="E41" s="110"/>
    </row>
    <row r="42" spans="1:27" s="181" customFormat="1" x14ac:dyDescent="0.25">
      <c r="A42" s="181">
        <f xml:space="preserve"> InpR!A$15</f>
        <v>0</v>
      </c>
      <c r="B42" s="181">
        <f xml:space="preserve"> InpR!B$15</f>
        <v>0</v>
      </c>
      <c r="C42" s="181">
        <f xml:space="preserve"> InpR!C$15</f>
        <v>0</v>
      </c>
      <c r="D42" s="181">
        <f xml:space="preserve"> InpR!D$15</f>
        <v>0</v>
      </c>
      <c r="E42" s="181" t="str">
        <f>InpR!E$23</f>
        <v>Watewater Network Plus RCV year start</v>
      </c>
      <c r="F42" s="181">
        <f>InpR!F$23</f>
        <v>0</v>
      </c>
      <c r="G42" s="181" t="str">
        <f>InpR!G$23</f>
        <v>£m, (CPIH, 2017/18 prices)</v>
      </c>
      <c r="H42" s="181">
        <f>InpR!H$23</f>
        <v>0</v>
      </c>
      <c r="I42" s="181">
        <f>InpR!I$23</f>
        <v>0</v>
      </c>
      <c r="J42" s="181">
        <f>InpR!J$23</f>
        <v>0</v>
      </c>
      <c r="K42" s="181">
        <f>InpR!K$23</f>
        <v>6869.4513616412232</v>
      </c>
      <c r="L42" s="181">
        <f>InpR!L$23</f>
        <v>6767.5580573692323</v>
      </c>
      <c r="M42" s="181">
        <f>InpR!M$23</f>
        <v>6700.2412182068301</v>
      </c>
      <c r="N42" s="181">
        <f>InpR!N$23</f>
        <v>6600.5715279571741</v>
      </c>
      <c r="O42" s="181">
        <f>InpR!O$23</f>
        <v>6675.5517639049604</v>
      </c>
      <c r="P42" s="181">
        <f>InpR!P$23</f>
        <v>0</v>
      </c>
    </row>
    <row r="43" spans="1:27" s="187" customFormat="1" x14ac:dyDescent="0.25">
      <c r="A43" s="187">
        <f xml:space="preserve"> InpR!A$16</f>
        <v>0</v>
      </c>
      <c r="B43" s="187">
        <f xml:space="preserve"> InpR!B$16</f>
        <v>0</v>
      </c>
      <c r="C43" s="187">
        <f xml:space="preserve"> InpR!C$16</f>
        <v>0</v>
      </c>
      <c r="D43" s="187">
        <f xml:space="preserve"> InpR!D$16</f>
        <v>0</v>
      </c>
      <c r="E43" s="181" t="str">
        <f>InpR!E$24</f>
        <v>Watewater Network Plus RCV year end</v>
      </c>
      <c r="F43" s="181">
        <f>InpR!F$24</f>
        <v>0</v>
      </c>
      <c r="G43" s="181" t="str">
        <f>InpR!G$24</f>
        <v>£m, (CPIH, 2017/18 prices)</v>
      </c>
      <c r="H43" s="181">
        <f>InpR!H$24</f>
        <v>0</v>
      </c>
      <c r="I43" s="181">
        <f>InpR!I$24</f>
        <v>0</v>
      </c>
      <c r="J43" s="181">
        <f>InpR!J$24</f>
        <v>0</v>
      </c>
      <c r="K43" s="181">
        <f>InpR!K$24</f>
        <v>6737.0943918517896</v>
      </c>
      <c r="L43" s="181">
        <f>InpR!L$24</f>
        <v>6667.4641909607699</v>
      </c>
      <c r="M43" s="181">
        <f>InpR!M$24</f>
        <v>6568.4930875935797</v>
      </c>
      <c r="N43" s="181">
        <f>InpR!N$24</f>
        <v>6644.84484531419</v>
      </c>
      <c r="O43" s="181">
        <f>InpR!O$24</f>
        <v>6648.6881504927696</v>
      </c>
      <c r="P43" s="181">
        <f>InpR!P$24</f>
        <v>0</v>
      </c>
    </row>
    <row r="44" spans="1:27" s="109" customFormat="1" x14ac:dyDescent="0.25">
      <c r="E44" s="109" t="s">
        <v>289</v>
      </c>
      <c r="G44" s="109" t="s">
        <v>279</v>
      </c>
      <c r="J44" s="109">
        <f xml:space="preserve"> AVERAGE(J42:J43)</f>
        <v>0</v>
      </c>
      <c r="K44" s="109">
        <f t="shared" ref="K44:P44" si="16" xml:space="preserve"> AVERAGE(K42:K43)</f>
        <v>6803.2728767465069</v>
      </c>
      <c r="L44" s="109">
        <f t="shared" si="16"/>
        <v>6717.5111241650011</v>
      </c>
      <c r="M44" s="109">
        <f t="shared" si="16"/>
        <v>6634.3671529002049</v>
      </c>
      <c r="N44" s="109">
        <f t="shared" si="16"/>
        <v>6622.7081866356821</v>
      </c>
      <c r="O44" s="109">
        <f t="shared" si="16"/>
        <v>6662.1199571988654</v>
      </c>
      <c r="P44" s="109">
        <f t="shared" si="16"/>
        <v>0</v>
      </c>
    </row>
    <row r="46" spans="1:27" x14ac:dyDescent="0.25">
      <c r="E46" s="192" t="str">
        <f xml:space="preserve"> InpC!E$57</f>
        <v>Notional gearing</v>
      </c>
      <c r="F46" s="192">
        <f xml:space="preserve"> InpC!F$57</f>
        <v>0.6</v>
      </c>
      <c r="G46" s="192" t="str">
        <f xml:space="preserve"> InpC!G$57</f>
        <v>percentage</v>
      </c>
    </row>
    <row r="47" spans="1:27" s="109" customFormat="1" x14ac:dyDescent="0.25">
      <c r="A47" s="109">
        <f xml:space="preserve"> A$10</f>
        <v>0</v>
      </c>
      <c r="B47" s="109">
        <f xml:space="preserve"> B$10</f>
        <v>0</v>
      </c>
      <c r="C47" s="109">
        <f xml:space="preserve"> C$10</f>
        <v>0</v>
      </c>
      <c r="D47" s="109">
        <f xml:space="preserve"> D$10</f>
        <v>0</v>
      </c>
      <c r="E47" s="109" t="str">
        <f xml:space="preserve"> E$44</f>
        <v>Watewater Network Plus asset base for return</v>
      </c>
      <c r="F47" s="109">
        <f t="shared" ref="F47:P47" si="17" xml:space="preserve"> F$44</f>
        <v>0</v>
      </c>
      <c r="G47" s="109" t="str">
        <f t="shared" si="17"/>
        <v>£m</v>
      </c>
      <c r="H47" s="109">
        <f t="shared" si="17"/>
        <v>0</v>
      </c>
      <c r="I47" s="109">
        <f t="shared" si="17"/>
        <v>0</v>
      </c>
      <c r="J47" s="109">
        <f t="shared" si="17"/>
        <v>0</v>
      </c>
      <c r="K47" s="109">
        <f t="shared" si="17"/>
        <v>6803.2728767465069</v>
      </c>
      <c r="L47" s="109">
        <f t="shared" si="17"/>
        <v>6717.5111241650011</v>
      </c>
      <c r="M47" s="109">
        <f t="shared" si="17"/>
        <v>6634.3671529002049</v>
      </c>
      <c r="N47" s="109">
        <f t="shared" si="17"/>
        <v>6622.7081866356821</v>
      </c>
      <c r="O47" s="109">
        <f t="shared" si="17"/>
        <v>6662.1199571988654</v>
      </c>
      <c r="P47" s="109">
        <f t="shared" si="17"/>
        <v>0</v>
      </c>
    </row>
    <row r="48" spans="1:27" x14ac:dyDescent="0.25">
      <c r="C48" s="212"/>
      <c r="E48" s="283" t="s">
        <v>290</v>
      </c>
      <c r="F48" s="167"/>
      <c r="G48" s="167" t="str">
        <f xml:space="preserve"> G$10</f>
        <v>£m</v>
      </c>
      <c r="H48" s="167">
        <f>SUM(J48:P48)</f>
        <v>20063.987578587756</v>
      </c>
      <c r="I48" s="167"/>
      <c r="J48" s="167">
        <f t="shared" ref="J48:P48" si="18" xml:space="preserve"> J47 * $F46</f>
        <v>0</v>
      </c>
      <c r="K48" s="167">
        <f t="shared" si="18"/>
        <v>4081.9637260479039</v>
      </c>
      <c r="L48" s="167">
        <f t="shared" si="18"/>
        <v>4030.5066744990004</v>
      </c>
      <c r="M48" s="167">
        <f t="shared" si="18"/>
        <v>3980.6202917401229</v>
      </c>
      <c r="N48" s="167">
        <f t="shared" si="18"/>
        <v>3973.6249119814092</v>
      </c>
      <c r="O48" s="167">
        <f t="shared" si="18"/>
        <v>3997.2719743193193</v>
      </c>
      <c r="P48" s="109">
        <f t="shared" si="18"/>
        <v>0</v>
      </c>
    </row>
    <row r="49" spans="1:27" x14ac:dyDescent="0.25">
      <c r="E49" s="187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27" s="109" customFormat="1" x14ac:dyDescent="0.25">
      <c r="A50" s="109">
        <f xml:space="preserve"> A$14</f>
        <v>0</v>
      </c>
      <c r="B50" s="109">
        <f xml:space="preserve"> B$14</f>
        <v>0</v>
      </c>
      <c r="C50" s="109">
        <f xml:space="preserve"> C$14</f>
        <v>0</v>
      </c>
      <c r="D50" s="109">
        <f xml:space="preserve"> D$14</f>
        <v>0</v>
      </c>
      <c r="E50" s="109" t="str">
        <f xml:space="preserve"> E$48</f>
        <v>Wastewater Network Plus Notional debt</v>
      </c>
      <c r="F50" s="109">
        <f t="shared" ref="F50:P50" si="19" xml:space="preserve"> F$48</f>
        <v>0</v>
      </c>
      <c r="G50" s="109" t="str">
        <f t="shared" si="19"/>
        <v>£m</v>
      </c>
      <c r="H50" s="109">
        <f t="shared" si="19"/>
        <v>20063.987578587756</v>
      </c>
      <c r="I50" s="109">
        <f t="shared" si="19"/>
        <v>0</v>
      </c>
      <c r="J50" s="109">
        <f t="shared" si="19"/>
        <v>0</v>
      </c>
      <c r="K50" s="109">
        <f t="shared" si="19"/>
        <v>4081.9637260479039</v>
      </c>
      <c r="L50" s="109">
        <f t="shared" si="19"/>
        <v>4030.5066744990004</v>
      </c>
      <c r="M50" s="109">
        <f t="shared" si="19"/>
        <v>3980.6202917401229</v>
      </c>
      <c r="N50" s="109">
        <f t="shared" si="19"/>
        <v>3973.6249119814092</v>
      </c>
      <c r="O50" s="109">
        <f t="shared" si="19"/>
        <v>3997.2719743193193</v>
      </c>
      <c r="P50" s="109">
        <f t="shared" si="19"/>
        <v>0</v>
      </c>
    </row>
    <row r="51" spans="1:27" s="187" customFormat="1" x14ac:dyDescent="0.25">
      <c r="A51" s="187">
        <f xml:space="preserve"> InpR!A$57</f>
        <v>0</v>
      </c>
      <c r="B51" s="187">
        <f xml:space="preserve"> InpR!B$57</f>
        <v>0</v>
      </c>
      <c r="C51" s="187">
        <f xml:space="preserve"> InpR!C$57</f>
        <v>0</v>
      </c>
      <c r="D51" s="187">
        <f xml:space="preserve"> InpR!D$57</f>
        <v>0</v>
      </c>
      <c r="E51" s="192" t="str">
        <f xml:space="preserve"> InpR!E$57</f>
        <v>Proportion of notional debt subject to indexation (year average)</v>
      </c>
      <c r="F51" s="192">
        <f xml:space="preserve"> InpR!F$57</f>
        <v>0</v>
      </c>
      <c r="G51" s="192" t="str">
        <f xml:space="preserve"> InpR!G$57</f>
        <v>percentage</v>
      </c>
      <c r="H51" s="192">
        <f xml:space="preserve"> InpR!H$57</f>
        <v>0</v>
      </c>
      <c r="I51" s="192">
        <f xml:space="preserve"> InpR!I$57</f>
        <v>0</v>
      </c>
      <c r="J51" s="192">
        <f xml:space="preserve"> InpR!J$57</f>
        <v>0</v>
      </c>
      <c r="K51" s="192">
        <f xml:space="preserve"> InpR!K$57</f>
        <v>0.04</v>
      </c>
      <c r="L51" s="192">
        <f xml:space="preserve"> InpR!L$57</f>
        <v>0.12</v>
      </c>
      <c r="M51" s="192">
        <f xml:space="preserve"> InpR!M$57</f>
        <v>0.2</v>
      </c>
      <c r="N51" s="192">
        <f xml:space="preserve"> InpR!N$57</f>
        <v>0.28000000000000003</v>
      </c>
      <c r="O51" s="192">
        <f xml:space="preserve"> InpR!O$57</f>
        <v>0.36</v>
      </c>
      <c r="P51" s="192">
        <f xml:space="preserve"> InpR!P$57</f>
        <v>0.44000000000000006</v>
      </c>
    </row>
    <row r="52" spans="1:27" s="48" customFormat="1" x14ac:dyDescent="0.25">
      <c r="A52" s="163"/>
      <c r="B52" s="164"/>
      <c r="C52" s="165"/>
      <c r="D52" s="166"/>
      <c r="E52" s="167" t="s">
        <v>291</v>
      </c>
      <c r="G52" s="167" t="s">
        <v>279</v>
      </c>
      <c r="H52" s="195">
        <f xml:space="preserve"> SUM(J52:O52)</f>
        <v>3994.69629443957</v>
      </c>
      <c r="J52" s="195">
        <f t="shared" ref="J52:O52" si="20" xml:space="preserve"> J50 * J51</f>
        <v>0</v>
      </c>
      <c r="K52" s="195">
        <f t="shared" si="20"/>
        <v>163.27854904191616</v>
      </c>
      <c r="L52" s="195">
        <f t="shared" si="20"/>
        <v>483.66080093988</v>
      </c>
      <c r="M52" s="195">
        <f t="shared" si="20"/>
        <v>796.12405834802462</v>
      </c>
      <c r="N52" s="195">
        <f t="shared" si="20"/>
        <v>1112.6149753547948</v>
      </c>
      <c r="O52" s="195">
        <f t="shared" si="20"/>
        <v>1439.017910754955</v>
      </c>
      <c r="T52" s="50"/>
      <c r="U52" s="50"/>
      <c r="V52" s="50"/>
      <c r="W52" s="50"/>
      <c r="X52" s="50"/>
      <c r="Y52" s="50"/>
      <c r="Z52" s="50"/>
      <c r="AA52" s="50"/>
    </row>
    <row r="53" spans="1:27" s="48" customFormat="1" x14ac:dyDescent="0.25">
      <c r="A53" s="163"/>
      <c r="B53" s="164"/>
      <c r="C53" s="165"/>
      <c r="D53" s="166"/>
      <c r="E53" s="167"/>
      <c r="G53" s="167"/>
      <c r="H53" s="195"/>
      <c r="J53" s="195"/>
      <c r="K53" s="195"/>
      <c r="L53" s="195"/>
      <c r="M53" s="195"/>
      <c r="N53" s="195"/>
      <c r="O53" s="195"/>
      <c r="T53" s="50"/>
      <c r="U53" s="50"/>
      <c r="V53" s="50"/>
      <c r="W53" s="50"/>
      <c r="X53" s="50"/>
      <c r="Y53" s="50"/>
      <c r="Z53" s="50"/>
      <c r="AA53" s="50"/>
    </row>
    <row r="54" spans="1:27" s="48" customFormat="1" x14ac:dyDescent="0.25">
      <c r="A54" s="163"/>
      <c r="B54" s="164"/>
      <c r="C54" s="165"/>
      <c r="D54" s="166"/>
      <c r="E54" s="109" t="str">
        <f xml:space="preserve"> E$48</f>
        <v>Wastewater Network Plus Notional debt</v>
      </c>
      <c r="F54" s="109">
        <f t="shared" ref="F54:P54" si="21" xml:space="preserve"> F$48</f>
        <v>0</v>
      </c>
      <c r="G54" s="109" t="str">
        <f t="shared" si="21"/>
        <v>£m</v>
      </c>
      <c r="H54" s="109">
        <f t="shared" si="21"/>
        <v>20063.987578587756</v>
      </c>
      <c r="I54" s="109">
        <f t="shared" si="21"/>
        <v>0</v>
      </c>
      <c r="J54" s="109">
        <f t="shared" si="21"/>
        <v>0</v>
      </c>
      <c r="K54" s="109">
        <f t="shared" si="21"/>
        <v>4081.9637260479039</v>
      </c>
      <c r="L54" s="109">
        <f t="shared" si="21"/>
        <v>4030.5066744990004</v>
      </c>
      <c r="M54" s="109">
        <f t="shared" si="21"/>
        <v>3980.6202917401229</v>
      </c>
      <c r="N54" s="109">
        <f t="shared" si="21"/>
        <v>3973.6249119814092</v>
      </c>
      <c r="O54" s="109">
        <f t="shared" si="21"/>
        <v>3997.2719743193193</v>
      </c>
      <c r="P54" s="109">
        <f t="shared" si="21"/>
        <v>0</v>
      </c>
      <c r="T54" s="50"/>
      <c r="U54" s="50"/>
      <c r="V54" s="50"/>
      <c r="W54" s="50"/>
      <c r="X54" s="50"/>
      <c r="Y54" s="50"/>
      <c r="Z54" s="50"/>
      <c r="AA54" s="50"/>
    </row>
    <row r="55" spans="1:27" s="48" customFormat="1" ht="12.6" customHeight="1" x14ac:dyDescent="0.25">
      <c r="A55" s="163"/>
      <c r="B55" s="164"/>
      <c r="C55" s="165"/>
      <c r="D55" s="214" t="s">
        <v>139</v>
      </c>
      <c r="E55" s="109" t="str">
        <f xml:space="preserve"> E$52</f>
        <v>Wastewater Network Plus New debt for return</v>
      </c>
      <c r="F55" s="109">
        <f t="shared" ref="F55:P55" si="22" xml:space="preserve"> F$52</f>
        <v>0</v>
      </c>
      <c r="G55" s="109" t="str">
        <f t="shared" si="22"/>
        <v>£m</v>
      </c>
      <c r="H55" s="109">
        <f t="shared" si="22"/>
        <v>3994.69629443957</v>
      </c>
      <c r="I55" s="109">
        <f t="shared" si="22"/>
        <v>0</v>
      </c>
      <c r="J55" s="109">
        <f t="shared" si="22"/>
        <v>0</v>
      </c>
      <c r="K55" s="109">
        <f t="shared" si="22"/>
        <v>163.27854904191616</v>
      </c>
      <c r="L55" s="109">
        <f t="shared" si="22"/>
        <v>483.66080093988</v>
      </c>
      <c r="M55" s="109">
        <f t="shared" si="22"/>
        <v>796.12405834802462</v>
      </c>
      <c r="N55" s="109">
        <f t="shared" si="22"/>
        <v>1112.6149753547948</v>
      </c>
      <c r="O55" s="109">
        <f t="shared" si="22"/>
        <v>1439.017910754955</v>
      </c>
      <c r="P55" s="109">
        <f t="shared" si="22"/>
        <v>0</v>
      </c>
      <c r="T55" s="50"/>
      <c r="U55" s="50"/>
      <c r="V55" s="50"/>
      <c r="W55" s="50"/>
      <c r="X55" s="50"/>
      <c r="Y55" s="50"/>
      <c r="Z55" s="50"/>
      <c r="AA55" s="50"/>
    </row>
    <row r="56" spans="1:27" s="48" customFormat="1" x14ac:dyDescent="0.25">
      <c r="A56" s="163"/>
      <c r="B56" s="164"/>
      <c r="C56" s="165"/>
      <c r="D56" s="166"/>
      <c r="E56" s="167" t="s">
        <v>292</v>
      </c>
      <c r="G56" s="167" t="s">
        <v>279</v>
      </c>
      <c r="H56" s="195">
        <f xml:space="preserve"> SUM(J56:O56)</f>
        <v>16069.291284148185</v>
      </c>
      <c r="J56" s="195">
        <f>J54-J55</f>
        <v>0</v>
      </c>
      <c r="K56" s="195">
        <f t="shared" ref="K56:P56" si="23">K54-K55</f>
        <v>3918.685177005988</v>
      </c>
      <c r="L56" s="195">
        <f t="shared" si="23"/>
        <v>3546.8458735591203</v>
      </c>
      <c r="M56" s="195">
        <f t="shared" si="23"/>
        <v>3184.4962333920985</v>
      </c>
      <c r="N56" s="195">
        <f t="shared" si="23"/>
        <v>2861.0099366266145</v>
      </c>
      <c r="O56" s="195">
        <f t="shared" si="23"/>
        <v>2558.2540635643645</v>
      </c>
      <c r="P56" s="195">
        <f t="shared" si="23"/>
        <v>0</v>
      </c>
      <c r="T56" s="50"/>
      <c r="U56" s="50"/>
      <c r="V56" s="50"/>
      <c r="W56" s="50"/>
      <c r="X56" s="50"/>
      <c r="Y56" s="50"/>
      <c r="Z56" s="50"/>
      <c r="AA56" s="50"/>
    </row>
    <row r="58" spans="1:27" s="60" customFormat="1" x14ac:dyDescent="0.25">
      <c r="A58" s="65" t="s">
        <v>293</v>
      </c>
      <c r="B58" s="75"/>
      <c r="C58" s="131"/>
      <c r="D58" s="71"/>
      <c r="E58" s="110"/>
    </row>
    <row r="59" spans="1:27" s="181" customFormat="1" x14ac:dyDescent="0.25">
      <c r="A59" s="181">
        <f xml:space="preserve"> InpR!A$15</f>
        <v>0</v>
      </c>
      <c r="B59" s="181">
        <f xml:space="preserve"> InpR!B$15</f>
        <v>0</v>
      </c>
      <c r="C59" s="181">
        <f xml:space="preserve"> InpR!C$15</f>
        <v>0</v>
      </c>
      <c r="D59" s="181">
        <f xml:space="preserve"> InpR!D$15</f>
        <v>0</v>
      </c>
      <c r="E59" s="181" t="str">
        <f>InpR!E$27</f>
        <v>Bioresources RCV year start</v>
      </c>
      <c r="F59" s="181">
        <f>InpR!F$27</f>
        <v>0</v>
      </c>
      <c r="G59" s="181" t="str">
        <f>InpR!G$27</f>
        <v>£m, (CPIH, 2017/18 prices)</v>
      </c>
      <c r="H59" s="181">
        <f>InpR!H$27</f>
        <v>0</v>
      </c>
      <c r="I59" s="181">
        <f>InpR!I$27</f>
        <v>0</v>
      </c>
      <c r="J59" s="181">
        <f>InpR!J$27</f>
        <v>0</v>
      </c>
      <c r="K59" s="181">
        <f>InpR!K$27</f>
        <v>438.34198213224931</v>
      </c>
      <c r="L59" s="181">
        <f>InpR!L$27</f>
        <v>435.843211317655</v>
      </c>
      <c r="M59" s="181">
        <f>InpR!M$27</f>
        <v>434.9070785788947</v>
      </c>
      <c r="N59" s="181">
        <f>InpR!N$27</f>
        <v>427.89881166299489</v>
      </c>
      <c r="O59" s="181">
        <f>InpR!O$27</f>
        <v>414.97165113744683</v>
      </c>
      <c r="P59" s="181">
        <f>InpR!P$27</f>
        <v>0</v>
      </c>
    </row>
    <row r="60" spans="1:27" s="187" customFormat="1" x14ac:dyDescent="0.25">
      <c r="A60" s="187">
        <f xml:space="preserve"> InpR!A$16</f>
        <v>0</v>
      </c>
      <c r="B60" s="187">
        <f xml:space="preserve"> InpR!B$16</f>
        <v>0</v>
      </c>
      <c r="C60" s="187">
        <f xml:space="preserve"> InpR!C$16</f>
        <v>0</v>
      </c>
      <c r="D60" s="187">
        <f xml:space="preserve"> InpR!D$16</f>
        <v>0</v>
      </c>
      <c r="E60" s="181" t="str">
        <f>InpR!E$28</f>
        <v>Bioresources RCV year end</v>
      </c>
      <c r="F60" s="181">
        <f>InpR!F$28</f>
        <v>0</v>
      </c>
      <c r="G60" s="181" t="str">
        <f>InpR!G$28</f>
        <v>£m, (CPIH, 2017/18 prices)</v>
      </c>
      <c r="H60" s="181">
        <f>InpR!H$28</f>
        <v>0</v>
      </c>
      <c r="I60" s="181">
        <f>InpR!I$28</f>
        <v>0</v>
      </c>
      <c r="J60" s="181">
        <f>InpR!J$28</f>
        <v>0</v>
      </c>
      <c r="K60" s="181">
        <f>InpR!K$28</f>
        <v>433.97427889570702</v>
      </c>
      <c r="L60" s="181">
        <f>InpR!L$28</f>
        <v>432.98248196550901</v>
      </c>
      <c r="M60" s="181">
        <f>InpR!M$28</f>
        <v>426.10470162607299</v>
      </c>
      <c r="N60" s="181">
        <f>InpR!N$28</f>
        <v>413.345920107653</v>
      </c>
      <c r="O60" s="181">
        <f>InpR!O$28</f>
        <v>401.24160799373101</v>
      </c>
      <c r="P60" s="181">
        <f>InpR!P$28</f>
        <v>0</v>
      </c>
    </row>
    <row r="61" spans="1:27" s="109" customFormat="1" x14ac:dyDescent="0.25">
      <c r="E61" s="109" t="s">
        <v>294</v>
      </c>
      <c r="G61" s="109" t="s">
        <v>279</v>
      </c>
      <c r="J61" s="109">
        <f xml:space="preserve"> AVERAGE(J59:J60)</f>
        <v>0</v>
      </c>
      <c r="K61" s="109">
        <f t="shared" ref="K61:P61" si="24" xml:space="preserve"> AVERAGE(K59:K60)</f>
        <v>436.15813051397816</v>
      </c>
      <c r="L61" s="109">
        <f t="shared" si="24"/>
        <v>434.41284664158201</v>
      </c>
      <c r="M61" s="109">
        <f t="shared" si="24"/>
        <v>430.50589010248382</v>
      </c>
      <c r="N61" s="109">
        <f t="shared" si="24"/>
        <v>420.62236588532392</v>
      </c>
      <c r="O61" s="109">
        <f t="shared" si="24"/>
        <v>408.10662956558895</v>
      </c>
      <c r="P61" s="109">
        <f t="shared" si="24"/>
        <v>0</v>
      </c>
    </row>
    <row r="63" spans="1:27" x14ac:dyDescent="0.25">
      <c r="E63" s="192" t="str">
        <f xml:space="preserve"> InpC!E$57</f>
        <v>Notional gearing</v>
      </c>
      <c r="F63" s="192">
        <f xml:space="preserve"> InpC!F$57</f>
        <v>0.6</v>
      </c>
      <c r="G63" s="192" t="str">
        <f xml:space="preserve"> InpC!G$57</f>
        <v>percentage</v>
      </c>
    </row>
    <row r="64" spans="1:27" s="109" customFormat="1" x14ac:dyDescent="0.25">
      <c r="A64" s="109">
        <f xml:space="preserve"> A$10</f>
        <v>0</v>
      </c>
      <c r="B64" s="109">
        <f xml:space="preserve"> B$10</f>
        <v>0</v>
      </c>
      <c r="C64" s="109">
        <f xml:space="preserve"> C$10</f>
        <v>0</v>
      </c>
      <c r="D64" s="109">
        <f xml:space="preserve"> D$10</f>
        <v>0</v>
      </c>
      <c r="E64" s="109" t="str">
        <f xml:space="preserve"> E$61</f>
        <v>Bioresources asset base for return</v>
      </c>
      <c r="F64" s="109">
        <f t="shared" ref="F64:P64" si="25" xml:space="preserve"> F$61</f>
        <v>0</v>
      </c>
      <c r="G64" s="109" t="str">
        <f t="shared" si="25"/>
        <v>£m</v>
      </c>
      <c r="H64" s="109">
        <f t="shared" si="25"/>
        <v>0</v>
      </c>
      <c r="I64" s="109">
        <f t="shared" si="25"/>
        <v>0</v>
      </c>
      <c r="J64" s="109">
        <f t="shared" si="25"/>
        <v>0</v>
      </c>
      <c r="K64" s="109">
        <f t="shared" si="25"/>
        <v>436.15813051397816</v>
      </c>
      <c r="L64" s="109">
        <f t="shared" si="25"/>
        <v>434.41284664158201</v>
      </c>
      <c r="M64" s="109">
        <f t="shared" si="25"/>
        <v>430.50589010248382</v>
      </c>
      <c r="N64" s="109">
        <f t="shared" si="25"/>
        <v>420.62236588532392</v>
      </c>
      <c r="O64" s="109">
        <f t="shared" si="25"/>
        <v>408.10662956558895</v>
      </c>
      <c r="P64" s="109">
        <f t="shared" si="25"/>
        <v>0</v>
      </c>
    </row>
    <row r="65" spans="1:27" x14ac:dyDescent="0.25">
      <c r="C65" s="212"/>
      <c r="E65" s="283" t="s">
        <v>295</v>
      </c>
      <c r="F65" s="167"/>
      <c r="G65" s="167" t="str">
        <f xml:space="preserve"> G$10</f>
        <v>£m</v>
      </c>
      <c r="H65" s="167">
        <f>SUM(J65:P65)</f>
        <v>1277.8835176253742</v>
      </c>
      <c r="I65" s="167"/>
      <c r="J65" s="167">
        <f t="shared" ref="J65:P65" si="26" xml:space="preserve"> J64 * $F63</f>
        <v>0</v>
      </c>
      <c r="K65" s="167">
        <f t="shared" si="26"/>
        <v>261.69487830838688</v>
      </c>
      <c r="L65" s="167">
        <f t="shared" si="26"/>
        <v>260.64770798494919</v>
      </c>
      <c r="M65" s="167">
        <f t="shared" si="26"/>
        <v>258.30353406149027</v>
      </c>
      <c r="N65" s="167">
        <f t="shared" si="26"/>
        <v>252.37341953119434</v>
      </c>
      <c r="O65" s="167">
        <f xml:space="preserve"> O64 * $F63</f>
        <v>244.86397773935334</v>
      </c>
      <c r="P65" s="109">
        <f t="shared" si="26"/>
        <v>0</v>
      </c>
    </row>
    <row r="66" spans="1:27" x14ac:dyDescent="0.25">
      <c r="E66" s="187"/>
      <c r="F66" s="109"/>
      <c r="G66" s="109"/>
      <c r="H66" s="109"/>
      <c r="I66" s="109"/>
      <c r="J66" s="109"/>
      <c r="K66" s="109"/>
      <c r="L66" s="109"/>
      <c r="M66" s="109"/>
      <c r="N66" s="109"/>
      <c r="O66" s="109"/>
    </row>
    <row r="67" spans="1:27" s="109" customFormat="1" x14ac:dyDescent="0.25">
      <c r="A67" s="109">
        <f xml:space="preserve"> A$14</f>
        <v>0</v>
      </c>
      <c r="B67" s="109">
        <f xml:space="preserve"> B$14</f>
        <v>0</v>
      </c>
      <c r="C67" s="109">
        <f xml:space="preserve"> C$14</f>
        <v>0</v>
      </c>
      <c r="D67" s="109">
        <f xml:space="preserve"> D$14</f>
        <v>0</v>
      </c>
      <c r="E67" s="109" t="str">
        <f xml:space="preserve"> E$65</f>
        <v>Bioresources Notional debt</v>
      </c>
      <c r="F67" s="109">
        <f t="shared" ref="F67:P67" si="27" xml:space="preserve"> F$65</f>
        <v>0</v>
      </c>
      <c r="G67" s="109" t="str">
        <f t="shared" si="27"/>
        <v>£m</v>
      </c>
      <c r="H67" s="109">
        <f t="shared" si="27"/>
        <v>1277.8835176253742</v>
      </c>
      <c r="I67" s="109">
        <f t="shared" si="27"/>
        <v>0</v>
      </c>
      <c r="J67" s="109">
        <f t="shared" si="27"/>
        <v>0</v>
      </c>
      <c r="K67" s="109">
        <f t="shared" si="27"/>
        <v>261.69487830838688</v>
      </c>
      <c r="L67" s="109">
        <f t="shared" si="27"/>
        <v>260.64770798494919</v>
      </c>
      <c r="M67" s="109">
        <f t="shared" si="27"/>
        <v>258.30353406149027</v>
      </c>
      <c r="N67" s="109">
        <f t="shared" si="27"/>
        <v>252.37341953119434</v>
      </c>
      <c r="O67" s="109">
        <f t="shared" si="27"/>
        <v>244.86397773935334</v>
      </c>
      <c r="P67" s="109">
        <f t="shared" si="27"/>
        <v>0</v>
      </c>
    </row>
    <row r="68" spans="1:27" s="187" customFormat="1" x14ac:dyDescent="0.25">
      <c r="A68" s="187">
        <f xml:space="preserve"> InpR!A$57</f>
        <v>0</v>
      </c>
      <c r="B68" s="187">
        <f xml:space="preserve"> InpR!B$57</f>
        <v>0</v>
      </c>
      <c r="C68" s="187">
        <f xml:space="preserve"> InpR!C$57</f>
        <v>0</v>
      </c>
      <c r="D68" s="187">
        <f xml:space="preserve"> InpR!D$57</f>
        <v>0</v>
      </c>
      <c r="E68" s="192" t="str">
        <f xml:space="preserve"> InpR!E$57</f>
        <v>Proportion of notional debt subject to indexation (year average)</v>
      </c>
      <c r="F68" s="192">
        <f xml:space="preserve"> InpR!F$57</f>
        <v>0</v>
      </c>
      <c r="G68" s="192" t="str">
        <f xml:space="preserve"> InpR!G$57</f>
        <v>percentage</v>
      </c>
      <c r="H68" s="192">
        <f xml:space="preserve"> InpR!H$57</f>
        <v>0</v>
      </c>
      <c r="I68" s="192">
        <f xml:space="preserve"> InpR!I$57</f>
        <v>0</v>
      </c>
      <c r="J68" s="192">
        <f xml:space="preserve"> InpR!J$57</f>
        <v>0</v>
      </c>
      <c r="K68" s="192">
        <f xml:space="preserve"> InpR!K$57</f>
        <v>0.04</v>
      </c>
      <c r="L68" s="192">
        <f xml:space="preserve"> InpR!L$57</f>
        <v>0.12</v>
      </c>
      <c r="M68" s="192">
        <f xml:space="preserve"> InpR!M$57</f>
        <v>0.2</v>
      </c>
      <c r="N68" s="192">
        <f xml:space="preserve"> InpR!N$57</f>
        <v>0.28000000000000003</v>
      </c>
      <c r="O68" s="192">
        <f xml:space="preserve"> InpR!O$57</f>
        <v>0.36</v>
      </c>
      <c r="P68" s="192">
        <f xml:space="preserve"> InpR!P$57</f>
        <v>0.44000000000000006</v>
      </c>
    </row>
    <row r="69" spans="1:27" s="48" customFormat="1" x14ac:dyDescent="0.25">
      <c r="A69" s="163"/>
      <c r="B69" s="164"/>
      <c r="C69" s="165"/>
      <c r="D69" s="166"/>
      <c r="E69" s="167" t="s">
        <v>296</v>
      </c>
      <c r="G69" s="167" t="s">
        <v>279</v>
      </c>
      <c r="H69" s="195">
        <f xml:space="preserve"> SUM(J69:O69)</f>
        <v>252.22181635772904</v>
      </c>
      <c r="J69" s="195">
        <f t="shared" ref="J69:O69" si="28" xml:space="preserve"> J67 * J68</f>
        <v>0</v>
      </c>
      <c r="K69" s="195">
        <f t="shared" si="28"/>
        <v>10.467795132335475</v>
      </c>
      <c r="L69" s="195">
        <f t="shared" si="28"/>
        <v>31.2777249581939</v>
      </c>
      <c r="M69" s="195">
        <f t="shared" si="28"/>
        <v>51.660706812298059</v>
      </c>
      <c r="N69" s="195">
        <f t="shared" si="28"/>
        <v>70.664557468734429</v>
      </c>
      <c r="O69" s="195">
        <f t="shared" si="28"/>
        <v>88.151031986167197</v>
      </c>
      <c r="T69" s="50"/>
      <c r="U69" s="50"/>
      <c r="V69" s="50"/>
      <c r="W69" s="50"/>
      <c r="X69" s="50"/>
      <c r="Y69" s="50"/>
      <c r="Z69" s="50"/>
      <c r="AA69" s="50"/>
    </row>
    <row r="70" spans="1:27" s="48" customFormat="1" x14ac:dyDescent="0.25">
      <c r="A70" s="163"/>
      <c r="B70" s="164"/>
      <c r="C70" s="165"/>
      <c r="D70" s="166"/>
      <c r="E70" s="167"/>
      <c r="G70" s="167"/>
      <c r="H70" s="195"/>
      <c r="J70" s="195"/>
      <c r="K70" s="195"/>
      <c r="L70" s="195"/>
      <c r="M70" s="195"/>
      <c r="N70" s="195"/>
      <c r="O70" s="195"/>
      <c r="T70" s="50"/>
      <c r="U70" s="50"/>
      <c r="V70" s="50"/>
      <c r="W70" s="50"/>
      <c r="X70" s="50"/>
      <c r="Y70" s="50"/>
      <c r="Z70" s="50"/>
      <c r="AA70" s="50"/>
    </row>
    <row r="71" spans="1:27" s="48" customFormat="1" x14ac:dyDescent="0.25">
      <c r="A71" s="163"/>
      <c r="B71" s="164"/>
      <c r="C71" s="165"/>
      <c r="D71" s="166"/>
      <c r="E71" s="109" t="str">
        <f xml:space="preserve"> E$65</f>
        <v>Bioresources Notional debt</v>
      </c>
      <c r="F71" s="109">
        <f t="shared" ref="F71:P71" si="29" xml:space="preserve"> F$65</f>
        <v>0</v>
      </c>
      <c r="G71" s="109" t="str">
        <f t="shared" si="29"/>
        <v>£m</v>
      </c>
      <c r="H71" s="109">
        <f t="shared" si="29"/>
        <v>1277.8835176253742</v>
      </c>
      <c r="I71" s="109">
        <f t="shared" si="29"/>
        <v>0</v>
      </c>
      <c r="J71" s="109">
        <f t="shared" si="29"/>
        <v>0</v>
      </c>
      <c r="K71" s="109">
        <f t="shared" si="29"/>
        <v>261.69487830838688</v>
      </c>
      <c r="L71" s="109">
        <f t="shared" si="29"/>
        <v>260.64770798494919</v>
      </c>
      <c r="M71" s="109">
        <f t="shared" si="29"/>
        <v>258.30353406149027</v>
      </c>
      <c r="N71" s="109">
        <f t="shared" si="29"/>
        <v>252.37341953119434</v>
      </c>
      <c r="O71" s="109">
        <f t="shared" si="29"/>
        <v>244.86397773935334</v>
      </c>
      <c r="P71" s="109">
        <f t="shared" si="29"/>
        <v>0</v>
      </c>
      <c r="T71" s="50"/>
      <c r="U71" s="50"/>
      <c r="V71" s="50"/>
      <c r="W71" s="50"/>
      <c r="X71" s="50"/>
      <c r="Y71" s="50"/>
      <c r="Z71" s="50"/>
      <c r="AA71" s="50"/>
    </row>
    <row r="72" spans="1:27" s="48" customFormat="1" x14ac:dyDescent="0.25">
      <c r="A72" s="163"/>
      <c r="B72" s="164"/>
      <c r="C72" s="165"/>
      <c r="D72" s="166"/>
      <c r="E72" s="109" t="str">
        <f xml:space="preserve"> E$69</f>
        <v>Bioresources New debt for return</v>
      </c>
      <c r="F72" s="109">
        <f t="shared" ref="F72:P72" si="30" xml:space="preserve"> F$69</f>
        <v>0</v>
      </c>
      <c r="G72" s="109" t="str">
        <f t="shared" si="30"/>
        <v>£m</v>
      </c>
      <c r="H72" s="109">
        <f t="shared" si="30"/>
        <v>252.22181635772904</v>
      </c>
      <c r="I72" s="109">
        <f t="shared" si="30"/>
        <v>0</v>
      </c>
      <c r="J72" s="109">
        <f t="shared" si="30"/>
        <v>0</v>
      </c>
      <c r="K72" s="109">
        <f t="shared" si="30"/>
        <v>10.467795132335475</v>
      </c>
      <c r="L72" s="109">
        <f t="shared" si="30"/>
        <v>31.2777249581939</v>
      </c>
      <c r="M72" s="109">
        <f t="shared" si="30"/>
        <v>51.660706812298059</v>
      </c>
      <c r="N72" s="109">
        <f t="shared" si="30"/>
        <v>70.664557468734429</v>
      </c>
      <c r="O72" s="109">
        <f t="shared" si="30"/>
        <v>88.151031986167197</v>
      </c>
      <c r="P72" s="109">
        <f t="shared" si="30"/>
        <v>0</v>
      </c>
      <c r="T72" s="50"/>
      <c r="U72" s="50"/>
      <c r="V72" s="50"/>
      <c r="W72" s="50"/>
      <c r="X72" s="50"/>
      <c r="Y72" s="50"/>
      <c r="Z72" s="50"/>
      <c r="AA72" s="50"/>
    </row>
    <row r="73" spans="1:27" x14ac:dyDescent="0.25">
      <c r="E73" s="167" t="s">
        <v>297</v>
      </c>
      <c r="F73" s="48"/>
      <c r="G73" s="167" t="s">
        <v>279</v>
      </c>
      <c r="H73" s="195">
        <f xml:space="preserve"> SUM(J73:O73)</f>
        <v>1025.661701267645</v>
      </c>
      <c r="I73" s="48"/>
      <c r="J73" s="195">
        <f xml:space="preserve"> J71 - J72</f>
        <v>0</v>
      </c>
      <c r="K73" s="195">
        <f t="shared" ref="K73:P73" si="31" xml:space="preserve"> K71 - K72</f>
        <v>251.22708317605139</v>
      </c>
      <c r="L73" s="195">
        <f t="shared" si="31"/>
        <v>229.36998302675528</v>
      </c>
      <c r="M73" s="195">
        <f t="shared" si="31"/>
        <v>206.64282724919221</v>
      </c>
      <c r="N73" s="195">
        <f t="shared" si="31"/>
        <v>181.7088620624599</v>
      </c>
      <c r="O73" s="195">
        <f t="shared" si="31"/>
        <v>156.71294575318615</v>
      </c>
      <c r="P73" s="195">
        <f t="shared" si="31"/>
        <v>0</v>
      </c>
    </row>
    <row r="75" spans="1:27" x14ac:dyDescent="0.25">
      <c r="A75" s="65" t="s">
        <v>102</v>
      </c>
      <c r="D75" s="71"/>
      <c r="E75" s="11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27" x14ac:dyDescent="0.25">
      <c r="A76" s="181">
        <f xml:space="preserve"> InpR!A$15</f>
        <v>0</v>
      </c>
      <c r="B76" s="181">
        <f xml:space="preserve"> InpR!B$15</f>
        <v>0</v>
      </c>
      <c r="C76" s="181">
        <f xml:space="preserve"> InpR!C$15</f>
        <v>0</v>
      </c>
      <c r="D76" s="181">
        <f xml:space="preserve"> InpR!D$15</f>
        <v>0</v>
      </c>
      <c r="E76" s="181" t="str">
        <f>InpR!E31</f>
        <v>Dummy RCV year start</v>
      </c>
      <c r="F76" s="181">
        <f>InpR!F$27</f>
        <v>0</v>
      </c>
      <c r="G76" s="181" t="str">
        <f>InpR!G$27</f>
        <v>£m, (CPIH, 2017/18 prices)</v>
      </c>
      <c r="H76" s="181">
        <f>InpR!H$27</f>
        <v>0</v>
      </c>
      <c r="I76" s="181">
        <f>InpR!I$27</f>
        <v>0</v>
      </c>
      <c r="J76" s="181">
        <f>InpR!J$27</f>
        <v>0</v>
      </c>
      <c r="K76" s="181">
        <f>InpR!K31</f>
        <v>0</v>
      </c>
      <c r="L76" s="181">
        <f>InpR!L31</f>
        <v>0</v>
      </c>
      <c r="M76" s="181">
        <f>InpR!M31</f>
        <v>0</v>
      </c>
      <c r="N76" s="181">
        <f>InpR!N31</f>
        <v>0</v>
      </c>
      <c r="O76" s="181">
        <f>InpR!O31</f>
        <v>0</v>
      </c>
      <c r="P76" s="181">
        <f>InpR!P$27</f>
        <v>0</v>
      </c>
    </row>
    <row r="77" spans="1:27" x14ac:dyDescent="0.25">
      <c r="A77" s="187">
        <f xml:space="preserve"> InpR!A$16</f>
        <v>0</v>
      </c>
      <c r="B77" s="187">
        <f xml:space="preserve"> InpR!B$16</f>
        <v>0</v>
      </c>
      <c r="C77" s="187">
        <f xml:space="preserve"> InpR!C$16</f>
        <v>0</v>
      </c>
      <c r="D77" s="187">
        <f xml:space="preserve"> InpR!D$16</f>
        <v>0</v>
      </c>
      <c r="E77" s="181" t="str">
        <f>InpR!E32</f>
        <v>Dummy RCV year end</v>
      </c>
      <c r="F77" s="181">
        <f>InpR!F$28</f>
        <v>0</v>
      </c>
      <c r="G77" s="181" t="str">
        <f>InpR!G$28</f>
        <v>£m, (CPIH, 2017/18 prices)</v>
      </c>
      <c r="H77" s="181">
        <f>InpR!H$28</f>
        <v>0</v>
      </c>
      <c r="I77" s="181">
        <f>InpR!I$28</f>
        <v>0</v>
      </c>
      <c r="J77" s="181">
        <f>InpR!J$28</f>
        <v>0</v>
      </c>
      <c r="K77" s="181">
        <f>InpR!K32</f>
        <v>0</v>
      </c>
      <c r="L77" s="181">
        <f>InpR!L32</f>
        <v>0</v>
      </c>
      <c r="M77" s="181">
        <f>InpR!M32</f>
        <v>0</v>
      </c>
      <c r="N77" s="181">
        <f>InpR!N32</f>
        <v>0</v>
      </c>
      <c r="O77" s="181">
        <f>InpR!O32</f>
        <v>0</v>
      </c>
      <c r="P77" s="181">
        <f>InpR!P$28</f>
        <v>0</v>
      </c>
    </row>
    <row r="78" spans="1:27" x14ac:dyDescent="0.25">
      <c r="A78" s="109"/>
      <c r="B78" s="109"/>
      <c r="C78" s="109"/>
      <c r="D78" s="109"/>
      <c r="E78" s="109" t="s">
        <v>298</v>
      </c>
      <c r="F78" s="109"/>
      <c r="G78" s="109" t="s">
        <v>279</v>
      </c>
      <c r="H78" s="109"/>
      <c r="I78" s="109"/>
      <c r="J78" s="109">
        <f xml:space="preserve"> AVERAGE(J76:J77)</f>
        <v>0</v>
      </c>
      <c r="K78" s="109">
        <f t="shared" ref="K78:P78" si="32" xml:space="preserve"> AVERAGE(K76:K77)</f>
        <v>0</v>
      </c>
      <c r="L78" s="109">
        <f t="shared" si="32"/>
        <v>0</v>
      </c>
      <c r="M78" s="109">
        <f t="shared" si="32"/>
        <v>0</v>
      </c>
      <c r="N78" s="109">
        <f t="shared" si="32"/>
        <v>0</v>
      </c>
      <c r="O78" s="109">
        <f t="shared" si="32"/>
        <v>0</v>
      </c>
      <c r="P78" s="109">
        <f t="shared" si="32"/>
        <v>0</v>
      </c>
    </row>
    <row r="80" spans="1:27" x14ac:dyDescent="0.25">
      <c r="E80" s="192" t="str">
        <f xml:space="preserve"> InpC!E$57</f>
        <v>Notional gearing</v>
      </c>
      <c r="F80" s="192">
        <f xml:space="preserve"> InpC!F$57</f>
        <v>0.6</v>
      </c>
      <c r="G80" s="192" t="str">
        <f xml:space="preserve"> InpC!G$57</f>
        <v>percentage</v>
      </c>
    </row>
    <row r="81" spans="1:16" x14ac:dyDescent="0.25">
      <c r="A81" s="109">
        <f xml:space="preserve"> A$10</f>
        <v>0</v>
      </c>
      <c r="B81" s="109">
        <f xml:space="preserve"> B$10</f>
        <v>0</v>
      </c>
      <c r="C81" s="109">
        <f xml:space="preserve"> C$10</f>
        <v>0</v>
      </c>
      <c r="D81" s="109">
        <f xml:space="preserve"> D$10</f>
        <v>0</v>
      </c>
      <c r="E81" s="109" t="str">
        <f xml:space="preserve"> E$78</f>
        <v>Dummy asset base for return</v>
      </c>
      <c r="F81" s="109">
        <f t="shared" ref="F81:P81" si="33" xml:space="preserve"> F$61</f>
        <v>0</v>
      </c>
      <c r="G81" s="109" t="str">
        <f t="shared" si="33"/>
        <v>£m</v>
      </c>
      <c r="H81" s="109">
        <f t="shared" si="33"/>
        <v>0</v>
      </c>
      <c r="I81" s="109">
        <f t="shared" si="33"/>
        <v>0</v>
      </c>
      <c r="J81" s="109">
        <f t="shared" si="33"/>
        <v>0</v>
      </c>
      <c r="K81" s="109">
        <f xml:space="preserve"> K78</f>
        <v>0</v>
      </c>
      <c r="L81" s="109">
        <f t="shared" ref="L81:O81" si="34" xml:space="preserve"> L78</f>
        <v>0</v>
      </c>
      <c r="M81" s="109">
        <f t="shared" si="34"/>
        <v>0</v>
      </c>
      <c r="N81" s="109">
        <f t="shared" si="34"/>
        <v>0</v>
      </c>
      <c r="O81" s="109">
        <f t="shared" si="34"/>
        <v>0</v>
      </c>
      <c r="P81" s="109">
        <f t="shared" si="33"/>
        <v>0</v>
      </c>
    </row>
    <row r="82" spans="1:16" x14ac:dyDescent="0.25">
      <c r="C82" s="212"/>
      <c r="E82" s="283" t="s">
        <v>299</v>
      </c>
      <c r="F82" s="167"/>
      <c r="G82" s="167" t="str">
        <f xml:space="preserve"> G$10</f>
        <v>£m</v>
      </c>
      <c r="H82" s="167">
        <f>SUM(J82:P82)</f>
        <v>0</v>
      </c>
      <c r="I82" s="167"/>
      <c r="J82" s="167">
        <f t="shared" ref="J82:N82" si="35" xml:space="preserve"> J81 * $F80</f>
        <v>0</v>
      </c>
      <c r="K82" s="167">
        <f t="shared" si="35"/>
        <v>0</v>
      </c>
      <c r="L82" s="167">
        <f t="shared" si="35"/>
        <v>0</v>
      </c>
      <c r="M82" s="167">
        <f t="shared" si="35"/>
        <v>0</v>
      </c>
      <c r="N82" s="167">
        <f t="shared" si="35"/>
        <v>0</v>
      </c>
      <c r="O82" s="167">
        <f xml:space="preserve"> O81 * $F80</f>
        <v>0</v>
      </c>
      <c r="P82" s="109">
        <f t="shared" ref="P82" si="36" xml:space="preserve"> P81 * $F80</f>
        <v>0</v>
      </c>
    </row>
    <row r="83" spans="1:16" x14ac:dyDescent="0.25">
      <c r="E83" s="187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6" x14ac:dyDescent="0.25">
      <c r="A84" s="109">
        <f xml:space="preserve"> A$14</f>
        <v>0</v>
      </c>
      <c r="B84" s="109">
        <f xml:space="preserve"> B$14</f>
        <v>0</v>
      </c>
      <c r="C84" s="109">
        <f xml:space="preserve"> C$14</f>
        <v>0</v>
      </c>
      <c r="D84" s="109">
        <f xml:space="preserve"> D$14</f>
        <v>0</v>
      </c>
      <c r="E84" s="109" t="str">
        <f>E82</f>
        <v>Dummy Notional debt</v>
      </c>
      <c r="F84" s="109">
        <f t="shared" ref="F84:P84" si="37" xml:space="preserve"> F$65</f>
        <v>0</v>
      </c>
      <c r="G84" s="109" t="str">
        <f t="shared" si="37"/>
        <v>£m</v>
      </c>
      <c r="H84" s="109">
        <f t="shared" si="37"/>
        <v>1277.8835176253742</v>
      </c>
      <c r="I84" s="109">
        <f t="shared" si="37"/>
        <v>0</v>
      </c>
      <c r="J84" s="109">
        <f t="shared" si="37"/>
        <v>0</v>
      </c>
      <c r="K84" s="109">
        <f xml:space="preserve"> K82</f>
        <v>0</v>
      </c>
      <c r="L84" s="109">
        <f t="shared" ref="L84:O84" si="38" xml:space="preserve"> L82</f>
        <v>0</v>
      </c>
      <c r="M84" s="109">
        <f t="shared" si="38"/>
        <v>0</v>
      </c>
      <c r="N84" s="109">
        <f t="shared" si="38"/>
        <v>0</v>
      </c>
      <c r="O84" s="109">
        <f t="shared" si="38"/>
        <v>0</v>
      </c>
      <c r="P84" s="109">
        <f t="shared" si="37"/>
        <v>0</v>
      </c>
    </row>
    <row r="85" spans="1:16" x14ac:dyDescent="0.25">
      <c r="A85" s="187">
        <f xml:space="preserve"> InpR!A$57</f>
        <v>0</v>
      </c>
      <c r="B85" s="187">
        <f xml:space="preserve"> InpR!B$57</f>
        <v>0</v>
      </c>
      <c r="C85" s="187">
        <f xml:space="preserve"> InpR!C$57</f>
        <v>0</v>
      </c>
      <c r="D85" s="187">
        <f xml:space="preserve"> InpR!D$57</f>
        <v>0</v>
      </c>
      <c r="E85" s="192" t="str">
        <f xml:space="preserve"> InpR!E$57</f>
        <v>Proportion of notional debt subject to indexation (year average)</v>
      </c>
      <c r="F85" s="192">
        <f xml:space="preserve"> InpR!F$57</f>
        <v>0</v>
      </c>
      <c r="G85" s="192" t="str">
        <f xml:space="preserve"> InpR!G$57</f>
        <v>percentage</v>
      </c>
      <c r="H85" s="192">
        <f xml:space="preserve"> InpR!H$57</f>
        <v>0</v>
      </c>
      <c r="I85" s="192">
        <f xml:space="preserve"> InpR!I$57</f>
        <v>0</v>
      </c>
      <c r="J85" s="192">
        <f xml:space="preserve"> InpR!J$57</f>
        <v>0</v>
      </c>
      <c r="K85" s="192">
        <f xml:space="preserve"> InpR!K$57</f>
        <v>0.04</v>
      </c>
      <c r="L85" s="192">
        <f xml:space="preserve"> InpR!L$57</f>
        <v>0.12</v>
      </c>
      <c r="M85" s="192">
        <f xml:space="preserve"> InpR!M$57</f>
        <v>0.2</v>
      </c>
      <c r="N85" s="192">
        <f xml:space="preserve"> InpR!N$57</f>
        <v>0.28000000000000003</v>
      </c>
      <c r="O85" s="192">
        <f xml:space="preserve"> InpR!O$57</f>
        <v>0.36</v>
      </c>
      <c r="P85" s="192">
        <f xml:space="preserve"> InpR!P$57</f>
        <v>0.44000000000000006</v>
      </c>
    </row>
    <row r="86" spans="1:16" x14ac:dyDescent="0.25">
      <c r="A86" s="163"/>
      <c r="B86" s="164"/>
      <c r="C86" s="165"/>
      <c r="D86" s="166"/>
      <c r="E86" s="167" t="s">
        <v>300</v>
      </c>
      <c r="F86" s="48"/>
      <c r="G86" s="167" t="s">
        <v>279</v>
      </c>
      <c r="H86" s="195">
        <f xml:space="preserve"> SUM(J86:O86)</f>
        <v>0</v>
      </c>
      <c r="I86" s="48"/>
      <c r="J86" s="195">
        <f t="shared" ref="J86" si="39" xml:space="preserve"> J84 * J85</f>
        <v>0</v>
      </c>
      <c r="K86" s="195">
        <f t="shared" ref="K86" si="40" xml:space="preserve"> K84 * K85</f>
        <v>0</v>
      </c>
      <c r="L86" s="195">
        <f t="shared" ref="L86" si="41" xml:space="preserve"> L84 * L85</f>
        <v>0</v>
      </c>
      <c r="M86" s="195">
        <f t="shared" ref="M86" si="42" xml:space="preserve"> M84 * M85</f>
        <v>0</v>
      </c>
      <c r="N86" s="195">
        <f t="shared" ref="N86" si="43" xml:space="preserve"> N84 * N85</f>
        <v>0</v>
      </c>
      <c r="O86" s="195">
        <f t="shared" ref="O86" si="44" xml:space="preserve"> O84 * O85</f>
        <v>0</v>
      </c>
      <c r="P86" s="48"/>
    </row>
    <row r="87" spans="1:16" x14ac:dyDescent="0.25">
      <c r="A87" s="163"/>
      <c r="B87" s="164"/>
      <c r="C87" s="165"/>
      <c r="D87" s="166"/>
      <c r="E87" s="167"/>
      <c r="F87" s="48"/>
      <c r="G87" s="167"/>
      <c r="H87" s="195"/>
      <c r="I87" s="48"/>
      <c r="J87" s="195"/>
      <c r="K87" s="195"/>
      <c r="L87" s="195"/>
      <c r="M87" s="195"/>
      <c r="N87" s="195"/>
      <c r="O87" s="195"/>
      <c r="P87" s="48"/>
    </row>
    <row r="88" spans="1:16" x14ac:dyDescent="0.25">
      <c r="A88" s="163"/>
      <c r="B88" s="164"/>
      <c r="C88" s="165"/>
      <c r="D88" s="166"/>
      <c r="E88" s="109" t="str">
        <f>E82</f>
        <v>Dummy Notional debt</v>
      </c>
      <c r="F88" s="109">
        <f t="shared" ref="F88:P88" si="45" xml:space="preserve"> F$65</f>
        <v>0</v>
      </c>
      <c r="G88" s="109" t="str">
        <f t="shared" si="45"/>
        <v>£m</v>
      </c>
      <c r="H88" s="109">
        <f t="shared" si="45"/>
        <v>1277.8835176253742</v>
      </c>
      <c r="I88" s="109">
        <f t="shared" si="45"/>
        <v>0</v>
      </c>
      <c r="J88" s="109">
        <f t="shared" si="45"/>
        <v>0</v>
      </c>
      <c r="K88" s="109">
        <f xml:space="preserve"> K82</f>
        <v>0</v>
      </c>
      <c r="L88" s="109">
        <f t="shared" ref="L88:O88" si="46" xml:space="preserve"> L82</f>
        <v>0</v>
      </c>
      <c r="M88" s="109">
        <f t="shared" si="46"/>
        <v>0</v>
      </c>
      <c r="N88" s="109">
        <f t="shared" si="46"/>
        <v>0</v>
      </c>
      <c r="O88" s="109">
        <f t="shared" si="46"/>
        <v>0</v>
      </c>
      <c r="P88" s="109">
        <f t="shared" si="45"/>
        <v>0</v>
      </c>
    </row>
    <row r="89" spans="1:16" x14ac:dyDescent="0.25">
      <c r="A89" s="163"/>
      <c r="B89" s="164"/>
      <c r="C89" s="165"/>
      <c r="D89" s="166"/>
      <c r="E89" s="109" t="str">
        <f>E86</f>
        <v>Dummy New debt for return</v>
      </c>
      <c r="F89" s="109">
        <f t="shared" ref="F89:P89" si="47" xml:space="preserve"> F$69</f>
        <v>0</v>
      </c>
      <c r="G89" s="109" t="str">
        <f t="shared" si="47"/>
        <v>£m</v>
      </c>
      <c r="H89" s="109">
        <f t="shared" si="47"/>
        <v>252.22181635772904</v>
      </c>
      <c r="I89" s="109">
        <f t="shared" si="47"/>
        <v>0</v>
      </c>
      <c r="J89" s="109">
        <f t="shared" si="47"/>
        <v>0</v>
      </c>
      <c r="K89" s="109">
        <f xml:space="preserve"> K86</f>
        <v>0</v>
      </c>
      <c r="L89" s="109">
        <f t="shared" ref="L89:O89" si="48" xml:space="preserve"> L86</f>
        <v>0</v>
      </c>
      <c r="M89" s="109">
        <f t="shared" si="48"/>
        <v>0</v>
      </c>
      <c r="N89" s="109">
        <f t="shared" si="48"/>
        <v>0</v>
      </c>
      <c r="O89" s="109">
        <f t="shared" si="48"/>
        <v>0</v>
      </c>
      <c r="P89" s="109">
        <f t="shared" si="47"/>
        <v>0</v>
      </c>
    </row>
    <row r="90" spans="1:16" x14ac:dyDescent="0.25">
      <c r="E90" s="167" t="s">
        <v>301</v>
      </c>
      <c r="F90" s="48"/>
      <c r="G90" s="167" t="s">
        <v>279</v>
      </c>
      <c r="H90" s="195">
        <f xml:space="preserve"> SUM(J90:O90)</f>
        <v>0</v>
      </c>
      <c r="I90" s="48"/>
      <c r="J90" s="195">
        <f xml:space="preserve"> J88 - J89</f>
        <v>0</v>
      </c>
      <c r="K90" s="195">
        <f t="shared" ref="K90:P90" si="49" xml:space="preserve"> K88 - K89</f>
        <v>0</v>
      </c>
      <c r="L90" s="195">
        <f t="shared" si="49"/>
        <v>0</v>
      </c>
      <c r="M90" s="195">
        <f t="shared" si="49"/>
        <v>0</v>
      </c>
      <c r="N90" s="195">
        <f t="shared" si="49"/>
        <v>0</v>
      </c>
      <c r="O90" s="195">
        <f t="shared" si="49"/>
        <v>0</v>
      </c>
      <c r="P90" s="195">
        <f t="shared" si="49"/>
        <v>0</v>
      </c>
    </row>
  </sheetData>
  <conditionalFormatting sqref="J3:AA3">
    <cfRule type="cellIs" dxfId="23" priority="8" operator="equal">
      <formula>"Post-Fcst"</formula>
    </cfRule>
    <cfRule type="cellIs" dxfId="22" priority="9" operator="equal">
      <formula>"Forecast"</formula>
    </cfRule>
    <cfRule type="cellIs" dxfId="21" priority="10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AA49"/>
  <sheetViews>
    <sheetView zoomScaleNormal="100" workbookViewId="0">
      <pane xSplit="9" ySplit="5" topLeftCell="J24" activePane="bottomRight" state="frozen"/>
      <selection pane="topRight" activeCell="K20" sqref="K20"/>
      <selection pane="bottomLeft" activeCell="K20" sqref="K20"/>
      <selection pane="bottomRight" activeCell="K42" sqref="K42"/>
    </sheetView>
  </sheetViews>
  <sheetFormatPr defaultColWidth="0" defaultRowHeight="13.2" x14ac:dyDescent="0.25"/>
  <cols>
    <col min="1" max="1" width="1.88671875" style="66" customWidth="1"/>
    <col min="2" max="2" width="1.88671875" style="75" customWidth="1"/>
    <col min="3" max="3" width="1.88671875" style="131" customWidth="1"/>
    <col min="4" max="4" width="1.88671875" style="70" customWidth="1"/>
    <col min="5" max="5" width="45" style="109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9" width="11.5546875" style="7" hidden="1" customWidth="1"/>
    <col min="20" max="27" width="11.5546875" style="60" hidden="1" customWidth="1"/>
    <col min="28" max="16384" width="0" style="7" hidden="1"/>
  </cols>
  <sheetData>
    <row r="1" spans="1:27" s="143" customFormat="1" ht="25.2" x14ac:dyDescent="0.4">
      <c r="A1" s="139" t="str">
        <f ca="1" xml:space="preserve"> RIGHT(CELL("filename", $A$1), LEN(CELL("filename", $A$1)) - SEARCH("]", CELL("filename", $A$1)))</f>
        <v>Cost of Debt</v>
      </c>
      <c r="B1" s="140"/>
      <c r="C1" s="141"/>
      <c r="D1" s="142"/>
      <c r="E1" s="153"/>
      <c r="T1" s="144"/>
      <c r="U1" s="144"/>
      <c r="V1" s="144"/>
      <c r="W1" s="144"/>
      <c r="X1" s="144"/>
      <c r="Y1" s="144"/>
      <c r="Z1" s="144"/>
      <c r="AA1" s="144"/>
    </row>
    <row r="2" spans="1:27" s="40" customFormat="1" x14ac:dyDescent="0.25">
      <c r="B2" s="72"/>
      <c r="C2" s="128"/>
      <c r="D2" s="67"/>
      <c r="E2" s="68"/>
      <c r="F2" s="68"/>
      <c r="G2" s="68"/>
      <c r="H2" s="36"/>
      <c r="I2" s="36"/>
      <c r="J2" s="36">
        <f>Time!J$22</f>
        <v>43921</v>
      </c>
      <c r="K2" s="36">
        <f>Time!K$22</f>
        <v>44286</v>
      </c>
      <c r="L2" s="36">
        <f>Time!L$22</f>
        <v>44651</v>
      </c>
      <c r="M2" s="36">
        <f>Time!M$22</f>
        <v>45016</v>
      </c>
      <c r="N2" s="36">
        <f>Time!N$22</f>
        <v>45382</v>
      </c>
      <c r="O2" s="36">
        <f>Time!O$22</f>
        <v>45747</v>
      </c>
      <c r="P2" s="36">
        <f>Time!P$22</f>
        <v>46112</v>
      </c>
      <c r="Q2" s="36"/>
      <c r="R2" s="36"/>
      <c r="S2" s="36"/>
      <c r="T2" s="63"/>
      <c r="U2" s="63"/>
      <c r="V2" s="63"/>
      <c r="W2" s="63"/>
      <c r="X2" s="63"/>
      <c r="Y2" s="63"/>
      <c r="Z2" s="63"/>
      <c r="AA2" s="63"/>
    </row>
    <row r="3" spans="1:27" s="5" customFormat="1" x14ac:dyDescent="0.25">
      <c r="B3" s="73"/>
      <c r="C3" s="129"/>
      <c r="D3" s="68"/>
      <c r="E3" s="68"/>
      <c r="F3" s="68"/>
      <c r="G3" s="68"/>
      <c r="H3" s="36"/>
      <c r="I3" s="36"/>
      <c r="J3" s="36" t="str">
        <f>Time!J$58</f>
        <v>Pre Fcst</v>
      </c>
      <c r="K3" s="36" t="str">
        <f>Time!K$58</f>
        <v>Forecast</v>
      </c>
      <c r="L3" s="36" t="str">
        <f>Time!L$58</f>
        <v>Forecast</v>
      </c>
      <c r="M3" s="36" t="str">
        <f>Time!M$58</f>
        <v>Forecast</v>
      </c>
      <c r="N3" s="36" t="str">
        <f>Time!N$58</f>
        <v>Forecast</v>
      </c>
      <c r="O3" s="36" t="str">
        <f>Time!O$58</f>
        <v>Forecast</v>
      </c>
      <c r="P3" s="36" t="str">
        <f>Time!P$58</f>
        <v>Post-Fcst</v>
      </c>
      <c r="Q3" s="36"/>
      <c r="R3" s="36"/>
      <c r="S3" s="36"/>
      <c r="T3" s="63"/>
      <c r="U3" s="63"/>
      <c r="V3" s="63"/>
      <c r="W3" s="63"/>
      <c r="X3" s="63"/>
      <c r="Y3" s="63"/>
      <c r="Z3" s="63"/>
      <c r="AA3" s="63"/>
    </row>
    <row r="4" spans="1:27" s="37" customFormat="1" x14ac:dyDescent="0.25">
      <c r="B4" s="74"/>
      <c r="C4" s="130"/>
      <c r="D4" s="69"/>
      <c r="E4" s="62" t="str">
        <f>Time!E$86</f>
        <v>Financial Year Ending</v>
      </c>
      <c r="F4" s="35"/>
      <c r="G4" s="35"/>
      <c r="H4" s="35"/>
      <c r="I4" s="35"/>
      <c r="J4" s="198">
        <f>Time!J$86</f>
        <v>2020</v>
      </c>
      <c r="K4" s="198">
        <f>Time!K$86</f>
        <v>2021</v>
      </c>
      <c r="L4" s="198">
        <f>Time!L$86</f>
        <v>2022</v>
      </c>
      <c r="M4" s="198">
        <f>Time!M$86</f>
        <v>2023</v>
      </c>
      <c r="N4" s="198">
        <f>Time!N$86</f>
        <v>2024</v>
      </c>
      <c r="O4" s="198">
        <f>Time!O$86</f>
        <v>2025</v>
      </c>
      <c r="P4" s="198">
        <f>Time!P$86</f>
        <v>2026</v>
      </c>
      <c r="Q4"/>
      <c r="R4"/>
      <c r="S4"/>
      <c r="T4" s="38"/>
      <c r="U4" s="38"/>
      <c r="V4" s="38"/>
      <c r="W4" s="38"/>
      <c r="X4" s="38"/>
      <c r="Y4" s="38"/>
      <c r="Z4" s="38"/>
      <c r="AA4" s="38"/>
    </row>
    <row r="5" spans="1:27" s="37" customFormat="1" x14ac:dyDescent="0.25">
      <c r="B5" s="74"/>
      <c r="C5" s="130"/>
      <c r="D5" s="69"/>
      <c r="E5" s="62" t="str">
        <f>Time!E$10</f>
        <v>Model column counter</v>
      </c>
      <c r="F5" s="5" t="s">
        <v>104</v>
      </c>
      <c r="G5" s="5" t="s">
        <v>105</v>
      </c>
      <c r="H5" s="5" t="s">
        <v>106</v>
      </c>
      <c r="I5" s="35"/>
      <c r="J5" s="35">
        <f>Time!J$10</f>
        <v>1</v>
      </c>
      <c r="K5" s="35">
        <f>Time!K$10</f>
        <v>2</v>
      </c>
      <c r="L5" s="35">
        <f>Time!L$10</f>
        <v>3</v>
      </c>
      <c r="M5" s="35">
        <f>Time!M$10</f>
        <v>4</v>
      </c>
      <c r="N5" s="35">
        <f>Time!N$10</f>
        <v>5</v>
      </c>
      <c r="O5" s="35">
        <f>Time!O$10</f>
        <v>6</v>
      </c>
      <c r="P5" s="35">
        <f>Time!P$10</f>
        <v>7</v>
      </c>
      <c r="Q5" s="35"/>
      <c r="R5" s="35"/>
      <c r="S5" s="35"/>
      <c r="T5" s="38"/>
      <c r="U5" s="38"/>
      <c r="V5" s="38"/>
      <c r="W5" s="38"/>
      <c r="X5" s="38"/>
      <c r="Y5" s="38"/>
      <c r="Z5" s="38"/>
      <c r="AA5" s="38"/>
    </row>
    <row r="6" spans="1:27" s="37" customFormat="1" x14ac:dyDescent="0.25">
      <c r="B6" s="74"/>
      <c r="C6" s="130"/>
      <c r="D6" s="69"/>
      <c r="E6" s="62"/>
      <c r="F6" s="5"/>
      <c r="G6" s="5"/>
      <c r="H6" s="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8"/>
      <c r="U6" s="38"/>
      <c r="V6" s="38"/>
      <c r="W6" s="38"/>
      <c r="X6" s="38"/>
      <c r="Y6" s="38"/>
      <c r="Z6" s="38"/>
      <c r="AA6" s="38"/>
    </row>
    <row r="7" spans="1:27" x14ac:dyDescent="0.25">
      <c r="A7" s="65" t="s">
        <v>302</v>
      </c>
      <c r="D7" s="71"/>
      <c r="E7" s="110"/>
    </row>
    <row r="8" spans="1:27" s="60" customFormat="1" x14ac:dyDescent="0.25">
      <c r="A8" s="65"/>
      <c r="B8" s="75"/>
      <c r="C8" s="131"/>
      <c r="D8" s="71"/>
      <c r="E8" s="181" t="str">
        <f xml:space="preserve"> Time!E$53</f>
        <v>Forecast Period Flag</v>
      </c>
      <c r="F8" s="181">
        <f xml:space="preserve"> Time!F$53</f>
        <v>0</v>
      </c>
      <c r="G8" s="181" t="str">
        <f xml:space="preserve"> Time!G$53</f>
        <v>flag</v>
      </c>
      <c r="H8" s="181">
        <f xml:space="preserve"> Time!H$53</f>
        <v>5</v>
      </c>
      <c r="I8" s="181">
        <f xml:space="preserve"> Time!I$53</f>
        <v>0</v>
      </c>
      <c r="J8" s="181">
        <f xml:space="preserve"> Time!J$53</f>
        <v>0</v>
      </c>
      <c r="K8" s="181">
        <f xml:space="preserve"> Time!K$53</f>
        <v>1</v>
      </c>
      <c r="L8" s="181">
        <f xml:space="preserve"> Time!L$53</f>
        <v>1</v>
      </c>
      <c r="M8" s="181">
        <f xml:space="preserve"> Time!M$53</f>
        <v>1</v>
      </c>
      <c r="N8" s="181">
        <f xml:space="preserve"> Time!N$53</f>
        <v>1</v>
      </c>
      <c r="O8" s="181">
        <f xml:space="preserve"> Time!O$53</f>
        <v>1</v>
      </c>
      <c r="P8" s="181">
        <f xml:space="preserve"> Time!P$53</f>
        <v>0</v>
      </c>
    </row>
    <row r="9" spans="1:27" s="182" customFormat="1" x14ac:dyDescent="0.25">
      <c r="A9" s="221"/>
      <c r="B9" s="209"/>
      <c r="C9" s="210"/>
      <c r="D9" s="222"/>
      <c r="E9" s="182" t="str">
        <f xml:space="preserve"> InpR!E$41</f>
        <v>1 Year average of iBoxx adjusted for 'outperformance wedge' (base)</v>
      </c>
      <c r="F9" s="182">
        <f xml:space="preserve"> InpR!F$41</f>
        <v>0</v>
      </c>
      <c r="G9" s="182" t="str">
        <f xml:space="preserve"> InpR!G$41</f>
        <v>Percentage</v>
      </c>
      <c r="H9" s="182">
        <f xml:space="preserve"> InpR!H$41</f>
        <v>0</v>
      </c>
      <c r="I9" s="182">
        <f xml:space="preserve"> InpR!I$41</f>
        <v>0</v>
      </c>
      <c r="J9" s="205">
        <f xml:space="preserve"> InpR!J$41</f>
        <v>0</v>
      </c>
      <c r="K9" s="205">
        <f xml:space="preserve"> InpR!K$41</f>
        <v>2.015226689456176E-2</v>
      </c>
      <c r="L9" s="205">
        <f xml:space="preserve"> InpR!L$41</f>
        <v>2.2960051086846608E-2</v>
      </c>
      <c r="M9" s="205">
        <f xml:space="preserve"> InpR!M$41</f>
        <v>4.6694177253477742E-2</v>
      </c>
      <c r="N9" s="205">
        <f xml:space="preserve"> InpR!N$41</f>
        <v>5.6001329656590798E-2</v>
      </c>
      <c r="O9" s="205">
        <f xml:space="preserve"> InpR!O$41</f>
        <v>5.5920705655229198E-2</v>
      </c>
      <c r="P9" s="205">
        <f xml:space="preserve"> InpR!P$41</f>
        <v>0</v>
      </c>
    </row>
    <row r="10" spans="1:27" s="60" customFormat="1" x14ac:dyDescent="0.25">
      <c r="A10" s="66"/>
      <c r="B10" s="75"/>
      <c r="C10" s="131"/>
      <c r="D10" s="70"/>
      <c r="E10" s="109" t="s">
        <v>303</v>
      </c>
      <c r="G10" s="60" t="s">
        <v>253</v>
      </c>
      <c r="J10" s="201">
        <f t="shared" ref="J10:P10" si="0" xml:space="preserve"> J8 * J9</f>
        <v>0</v>
      </c>
      <c r="K10" s="201">
        <f t="shared" si="0"/>
        <v>2.015226689456176E-2</v>
      </c>
      <c r="L10" s="201">
        <f t="shared" si="0"/>
        <v>2.2960051086846608E-2</v>
      </c>
      <c r="M10" s="201">
        <f t="shared" si="0"/>
        <v>4.6694177253477742E-2</v>
      </c>
      <c r="N10" s="201">
        <f t="shared" si="0"/>
        <v>5.6001329656590798E-2</v>
      </c>
      <c r="O10" s="201">
        <f t="shared" si="0"/>
        <v>5.5920705655229198E-2</v>
      </c>
      <c r="P10" s="201">
        <f t="shared" si="0"/>
        <v>0</v>
      </c>
    </row>
    <row r="11" spans="1:27" s="60" customFormat="1" x14ac:dyDescent="0.25">
      <c r="A11" s="66"/>
      <c r="B11" s="75"/>
      <c r="C11" s="131"/>
      <c r="D11" s="70"/>
      <c r="E11" s="109"/>
      <c r="F11" s="109"/>
      <c r="G11" s="109"/>
      <c r="H11" s="109"/>
      <c r="I11" s="109"/>
      <c r="J11" s="188"/>
      <c r="K11" s="188"/>
      <c r="L11" s="188"/>
      <c r="M11" s="188"/>
      <c r="N11" s="188"/>
      <c r="O11" s="188"/>
      <c r="P11" s="188"/>
    </row>
    <row r="12" spans="1:27" s="60" customFormat="1" x14ac:dyDescent="0.25">
      <c r="A12" s="66"/>
      <c r="B12" s="75"/>
      <c r="C12" s="131"/>
      <c r="D12" s="70"/>
      <c r="E12" s="201" t="str">
        <f t="shared" ref="E12:J12" si="1" xml:space="preserve"> E$10</f>
        <v>Forecast Period 1 Year average of iBoxx at year end</v>
      </c>
      <c r="F12" s="201">
        <f t="shared" si="1"/>
        <v>0</v>
      </c>
      <c r="G12" s="201" t="str">
        <f t="shared" si="1"/>
        <v>Percentage</v>
      </c>
      <c r="H12" s="201">
        <f t="shared" si="1"/>
        <v>0</v>
      </c>
      <c r="I12" s="201">
        <f t="shared" si="1"/>
        <v>0</v>
      </c>
      <c r="J12" s="201">
        <f t="shared" si="1"/>
        <v>0</v>
      </c>
      <c r="K12" s="201">
        <f t="shared" ref="K12:P12" si="2" xml:space="preserve"> K$10</f>
        <v>2.015226689456176E-2</v>
      </c>
      <c r="L12" s="201">
        <f t="shared" si="2"/>
        <v>2.2960051086846608E-2</v>
      </c>
      <c r="M12" s="201">
        <f t="shared" si="2"/>
        <v>4.6694177253477742E-2</v>
      </c>
      <c r="N12" s="201">
        <f t="shared" si="2"/>
        <v>5.6001329656590798E-2</v>
      </c>
      <c r="O12" s="201">
        <f t="shared" si="2"/>
        <v>5.5920705655229198E-2</v>
      </c>
      <c r="P12" s="201">
        <f t="shared" si="2"/>
        <v>0</v>
      </c>
    </row>
    <row r="13" spans="1:27" s="193" customFormat="1" x14ac:dyDescent="0.25">
      <c r="A13" s="208"/>
      <c r="B13" s="209"/>
      <c r="C13" s="210"/>
      <c r="D13" s="211"/>
      <c r="E13" s="187" t="str">
        <f>InpR!E59</f>
        <v>CPIH inflation allowance (long-term assumption)</v>
      </c>
      <c r="F13" s="187">
        <f>InpR!F59</f>
        <v>0.02</v>
      </c>
      <c r="G13" s="187" t="str">
        <f>InpR!G59</f>
        <v>percentage</v>
      </c>
      <c r="H13" s="187">
        <f>InpR!H59</f>
        <v>0</v>
      </c>
      <c r="I13" s="187">
        <f>InpR!I59</f>
        <v>0</v>
      </c>
      <c r="J13" s="192">
        <f>InpR!J59</f>
        <v>0</v>
      </c>
      <c r="K13" s="192">
        <f>InpR!K59</f>
        <v>0.02</v>
      </c>
      <c r="L13" s="192">
        <f>InpR!L59</f>
        <v>0.02</v>
      </c>
      <c r="M13" s="192">
        <f>InpR!M59</f>
        <v>0.02</v>
      </c>
      <c r="N13" s="192">
        <f>InpR!N59</f>
        <v>0.02</v>
      </c>
      <c r="O13" s="192">
        <f>InpR!O59</f>
        <v>0.02</v>
      </c>
      <c r="P13" s="192">
        <f>InpR!P59</f>
        <v>0</v>
      </c>
      <c r="T13" s="182"/>
      <c r="U13" s="182"/>
      <c r="V13" s="182"/>
      <c r="W13" s="182"/>
      <c r="X13" s="182"/>
      <c r="Y13" s="182"/>
      <c r="Z13" s="182"/>
      <c r="AA13" s="182"/>
    </row>
    <row r="14" spans="1:27" x14ac:dyDescent="0.25">
      <c r="E14" s="109" t="s">
        <v>304</v>
      </c>
      <c r="G14" s="7" t="s">
        <v>253</v>
      </c>
      <c r="J14" s="188">
        <f xml:space="preserve"> (1+J12) / (1+J13) - 1</f>
        <v>0</v>
      </c>
      <c r="K14" s="188">
        <f t="shared" ref="K14:P14" si="3" xml:space="preserve"> (1+K12) / (1+K13) - 1</f>
        <v>1.4928126917812534E-4</v>
      </c>
      <c r="L14" s="188">
        <f t="shared" si="3"/>
        <v>2.9020108694575164E-3</v>
      </c>
      <c r="M14" s="188">
        <f t="shared" si="3"/>
        <v>2.6170762013213444E-2</v>
      </c>
      <c r="N14" s="188">
        <f t="shared" si="3"/>
        <v>3.529542123195184E-2</v>
      </c>
      <c r="O14" s="188">
        <f t="shared" si="3"/>
        <v>3.5216378093361866E-2</v>
      </c>
      <c r="P14" s="188">
        <f t="shared" si="3"/>
        <v>0</v>
      </c>
    </row>
    <row r="16" spans="1:27" x14ac:dyDescent="0.25">
      <c r="B16" s="75" t="s">
        <v>305</v>
      </c>
      <c r="F16" s="109"/>
      <c r="G16" s="109"/>
      <c r="H16" s="109"/>
      <c r="I16" s="109"/>
      <c r="J16" s="188"/>
      <c r="K16" s="188"/>
      <c r="L16" s="188"/>
      <c r="M16" s="188"/>
      <c r="N16" s="188"/>
      <c r="O16" s="188"/>
      <c r="P16" s="188"/>
    </row>
    <row r="17" spans="1:16" x14ac:dyDescent="0.25">
      <c r="E17" s="109" t="str">
        <f xml:space="preserve"> E$14</f>
        <v>1 year real-CPIH average debt cost</v>
      </c>
      <c r="F17" s="109">
        <f t="shared" ref="F17:P17" si="4" xml:space="preserve"> F$14</f>
        <v>0</v>
      </c>
      <c r="G17" s="109" t="str">
        <f t="shared" si="4"/>
        <v>Percentage</v>
      </c>
      <c r="H17" s="109">
        <f t="shared" si="4"/>
        <v>0</v>
      </c>
      <c r="I17" s="109">
        <f t="shared" si="4"/>
        <v>0</v>
      </c>
      <c r="J17" s="188">
        <f t="shared" si="4"/>
        <v>0</v>
      </c>
      <c r="K17" s="188">
        <f t="shared" si="4"/>
        <v>1.4928126917812534E-4</v>
      </c>
      <c r="L17" s="188">
        <f t="shared" si="4"/>
        <v>2.9020108694575164E-3</v>
      </c>
      <c r="M17" s="188">
        <f t="shared" si="4"/>
        <v>2.6170762013213444E-2</v>
      </c>
      <c r="N17" s="188">
        <f t="shared" si="4"/>
        <v>3.529542123195184E-2</v>
      </c>
      <c r="O17" s="188">
        <f t="shared" si="4"/>
        <v>3.5216378093361866E-2</v>
      </c>
      <c r="P17" s="188">
        <f t="shared" si="4"/>
        <v>0</v>
      </c>
    </row>
    <row r="18" spans="1:16" s="60" customFormat="1" x14ac:dyDescent="0.25">
      <c r="A18" s="65"/>
      <c r="B18" s="75"/>
      <c r="C18" s="131"/>
      <c r="D18" s="71"/>
      <c r="E18" s="181" t="str">
        <f xml:space="preserve"> InpR!E$64</f>
        <v>Average debt cost weighting 2021</v>
      </c>
      <c r="F18" s="181">
        <f xml:space="preserve"> InpR!F$64</f>
        <v>0</v>
      </c>
      <c r="G18" s="181" t="str">
        <f xml:space="preserve"> InpR!G$64</f>
        <v>Weighting</v>
      </c>
      <c r="H18" s="181">
        <f xml:space="preserve"> InpR!H$64</f>
        <v>0</v>
      </c>
      <c r="I18" s="181">
        <f xml:space="preserve"> InpR!I$64</f>
        <v>0</v>
      </c>
      <c r="J18" s="181">
        <f xml:space="preserve"> InpR!J$64</f>
        <v>0</v>
      </c>
      <c r="K18" s="181">
        <f xml:space="preserve"> InpR!K$64</f>
        <v>1</v>
      </c>
      <c r="L18" s="181">
        <f xml:space="preserve"> InpR!L$64</f>
        <v>0</v>
      </c>
      <c r="M18" s="181">
        <f xml:space="preserve"> InpR!M$64</f>
        <v>0</v>
      </c>
      <c r="N18" s="181">
        <f xml:space="preserve"> InpR!N$64</f>
        <v>0</v>
      </c>
      <c r="O18" s="181">
        <f xml:space="preserve"> InpR!O$64</f>
        <v>0</v>
      </c>
      <c r="P18" s="181">
        <f xml:space="preserve"> InpR!P$64</f>
        <v>0</v>
      </c>
    </row>
    <row r="19" spans="1:16" s="60" customFormat="1" x14ac:dyDescent="0.25">
      <c r="A19" s="65"/>
      <c r="B19" s="75"/>
      <c r="C19" s="131"/>
      <c r="D19" s="71"/>
      <c r="E19" s="181" t="str">
        <f xml:space="preserve"> Time!E$92</f>
        <v xml:space="preserve">First modelling period flag </v>
      </c>
      <c r="F19" s="181">
        <f xml:space="preserve"> Time!F$92</f>
        <v>0</v>
      </c>
      <c r="G19" s="181" t="str">
        <f xml:space="preserve"> Time!G$92</f>
        <v>flag</v>
      </c>
      <c r="H19" s="181">
        <f xml:space="preserve"> Time!H$92</f>
        <v>0</v>
      </c>
      <c r="I19" s="181">
        <f xml:space="preserve"> Time!I$92</f>
        <v>0</v>
      </c>
      <c r="J19" s="181">
        <f xml:space="preserve"> Time!J$92</f>
        <v>0</v>
      </c>
      <c r="K19" s="181">
        <f xml:space="preserve"> Time!K$92</f>
        <v>1</v>
      </c>
      <c r="L19" s="181">
        <f xml:space="preserve"> Time!L$92</f>
        <v>0</v>
      </c>
      <c r="M19" s="181">
        <f xml:space="preserve"> Time!M$92</f>
        <v>0</v>
      </c>
      <c r="N19" s="181">
        <f xml:space="preserve"> Time!N$92</f>
        <v>0</v>
      </c>
      <c r="O19" s="181">
        <f xml:space="preserve"> Time!O$92</f>
        <v>0</v>
      </c>
      <c r="P19" s="181">
        <f xml:space="preserve"> Time!P$92</f>
        <v>0</v>
      </c>
    </row>
    <row r="20" spans="1:16" x14ac:dyDescent="0.25">
      <c r="E20" s="198" t="s">
        <v>306</v>
      </c>
      <c r="F20" s="109"/>
      <c r="G20" s="109" t="s">
        <v>253</v>
      </c>
      <c r="H20" s="251"/>
      <c r="I20" s="109"/>
      <c r="J20" s="188">
        <f xml:space="preserve"> IFERROR(SUMPRODUCT($J18:J18,$J17:J17) / SUM($J18:J18) * J19,0)</f>
        <v>0</v>
      </c>
      <c r="K20" s="188">
        <f xml:space="preserve"> IFERROR(SUMPRODUCT($J18:K18,$J17:K17) / SUM($J18:K18) * K19,0)</f>
        <v>1.4928126917812534E-4</v>
      </c>
      <c r="L20" s="188">
        <f xml:space="preserve"> IFERROR(SUMPRODUCT($J18:L18,$J17:L17) / SUM($J18:L18) * L19,0)</f>
        <v>0</v>
      </c>
      <c r="M20" s="188">
        <f xml:space="preserve"> IFERROR(SUMPRODUCT($J18:M18,$J17:M17) / SUM($J18:M18) * M19,0)</f>
        <v>0</v>
      </c>
      <c r="N20" s="188">
        <f xml:space="preserve"> IFERROR(SUMPRODUCT($J18:N18,$J17:N17) / SUM($J18:N18) * N19,0)</f>
        <v>0</v>
      </c>
      <c r="O20" s="188">
        <f xml:space="preserve"> IFERROR(SUMPRODUCT($J18:O18,$J17:O17) / SUM($J18:O18) * O19,0)</f>
        <v>0</v>
      </c>
      <c r="P20" s="188">
        <f xml:space="preserve"> IFERROR(SUMPRODUCT($J18:P18,$J17:P17) / SUM($J18:P18) * P19,0)</f>
        <v>0</v>
      </c>
    </row>
    <row r="21" spans="1:16" x14ac:dyDescent="0.25">
      <c r="E21" s="198"/>
      <c r="F21" s="109"/>
      <c r="G21" s="109"/>
      <c r="H21" s="109"/>
      <c r="I21" s="109"/>
      <c r="J21" s="188"/>
      <c r="K21" s="249"/>
      <c r="L21" s="249"/>
      <c r="M21" s="249"/>
      <c r="N21" s="249"/>
      <c r="O21" s="249"/>
      <c r="P21" s="188"/>
    </row>
    <row r="22" spans="1:16" x14ac:dyDescent="0.25">
      <c r="E22" s="109" t="str">
        <f xml:space="preserve"> E$14</f>
        <v>1 year real-CPIH average debt cost</v>
      </c>
      <c r="F22" s="109">
        <f t="shared" ref="F22:P22" si="5" xml:space="preserve"> F$14</f>
        <v>0</v>
      </c>
      <c r="G22" s="109" t="str">
        <f t="shared" si="5"/>
        <v>Percentage</v>
      </c>
      <c r="H22" s="109">
        <f t="shared" si="5"/>
        <v>0</v>
      </c>
      <c r="I22" s="109">
        <f t="shared" si="5"/>
        <v>0</v>
      </c>
      <c r="J22" s="188">
        <f t="shared" si="5"/>
        <v>0</v>
      </c>
      <c r="K22" s="188">
        <f t="shared" si="5"/>
        <v>1.4928126917812534E-4</v>
      </c>
      <c r="L22" s="188">
        <f t="shared" si="5"/>
        <v>2.9020108694575164E-3</v>
      </c>
      <c r="M22" s="188">
        <f t="shared" si="5"/>
        <v>2.6170762013213444E-2</v>
      </c>
      <c r="N22" s="188">
        <f t="shared" si="5"/>
        <v>3.529542123195184E-2</v>
      </c>
      <c r="O22" s="188">
        <f t="shared" si="5"/>
        <v>3.5216378093361866E-2</v>
      </c>
      <c r="P22" s="188">
        <f t="shared" si="5"/>
        <v>0</v>
      </c>
    </row>
    <row r="23" spans="1:16" s="60" customFormat="1" x14ac:dyDescent="0.25">
      <c r="A23" s="65"/>
      <c r="B23" s="75"/>
      <c r="C23" s="131"/>
      <c r="D23" s="71"/>
      <c r="E23" s="181" t="str">
        <f xml:space="preserve"> InpR!E$65</f>
        <v>Average debt cost weighting 2022</v>
      </c>
      <c r="F23" s="181">
        <f xml:space="preserve"> InpR!F$65</f>
        <v>0</v>
      </c>
      <c r="G23" s="181" t="str">
        <f xml:space="preserve"> InpR!G$65</f>
        <v>Weighting</v>
      </c>
      <c r="H23" s="181">
        <f xml:space="preserve"> InpR!H$65</f>
        <v>0</v>
      </c>
      <c r="I23" s="181">
        <f xml:space="preserve"> InpR!I$65</f>
        <v>0</v>
      </c>
      <c r="J23" s="181">
        <f xml:space="preserve"> InpR!J$65</f>
        <v>0</v>
      </c>
      <c r="K23" s="181">
        <f xml:space="preserve"> InpR!K$65</f>
        <v>1</v>
      </c>
      <c r="L23" s="181">
        <f xml:space="preserve"> InpR!L$65</f>
        <v>0.5</v>
      </c>
      <c r="M23" s="181">
        <f xml:space="preserve"> InpR!M$65</f>
        <v>0</v>
      </c>
      <c r="N23" s="181">
        <f xml:space="preserve"> InpR!N$65</f>
        <v>0</v>
      </c>
      <c r="O23" s="181">
        <f xml:space="preserve"> InpR!O$65</f>
        <v>0</v>
      </c>
      <c r="P23" s="181">
        <f xml:space="preserve"> InpR!P$65</f>
        <v>0</v>
      </c>
    </row>
    <row r="24" spans="1:16" s="60" customFormat="1" x14ac:dyDescent="0.25">
      <c r="A24" s="65"/>
      <c r="B24" s="75"/>
      <c r="C24" s="131"/>
      <c r="D24" s="71"/>
      <c r="E24" s="181" t="str">
        <f xml:space="preserve"> Time!E$96</f>
        <v xml:space="preserve">Second modelling period flag </v>
      </c>
      <c r="F24" s="181">
        <f xml:space="preserve"> Time!F$96</f>
        <v>0</v>
      </c>
      <c r="G24" s="181" t="str">
        <f xml:space="preserve"> Time!G$96</f>
        <v>flag</v>
      </c>
      <c r="H24" s="181">
        <f xml:space="preserve"> Time!H$96</f>
        <v>0</v>
      </c>
      <c r="I24" s="181">
        <f xml:space="preserve"> Time!I$96</f>
        <v>0</v>
      </c>
      <c r="J24" s="181">
        <f xml:space="preserve"> Time!J$96</f>
        <v>0</v>
      </c>
      <c r="K24" s="181">
        <f xml:space="preserve"> Time!K$96</f>
        <v>0</v>
      </c>
      <c r="L24" s="181">
        <f xml:space="preserve"> Time!L$96</f>
        <v>1</v>
      </c>
      <c r="M24" s="181">
        <f xml:space="preserve"> Time!M$96</f>
        <v>0</v>
      </c>
      <c r="N24" s="181">
        <f xml:space="preserve"> Time!N$96</f>
        <v>0</v>
      </c>
      <c r="O24" s="181">
        <f xml:space="preserve"> Time!O$96</f>
        <v>0</v>
      </c>
      <c r="P24" s="181">
        <f xml:space="preserve"> Time!P$96</f>
        <v>0</v>
      </c>
    </row>
    <row r="25" spans="1:16" x14ac:dyDescent="0.25">
      <c r="E25" s="198" t="s">
        <v>307</v>
      </c>
      <c r="F25" s="109"/>
      <c r="G25" s="109" t="s">
        <v>253</v>
      </c>
      <c r="H25" s="251"/>
      <c r="I25" s="109"/>
      <c r="J25" s="188">
        <f xml:space="preserve"> IFERROR(SUMPRODUCT($J23:J23,$J22:J22) / SUM($J23:J23) * J24,0)</f>
        <v>0</v>
      </c>
      <c r="K25" s="188">
        <f xml:space="preserve"> IFERROR(SUMPRODUCT($J23:K23,$J22:K22) / SUM($J23:K23) * K24,0)</f>
        <v>0</v>
      </c>
      <c r="L25" s="188">
        <f xml:space="preserve"> IFERROR(SUMPRODUCT($J23:L23,$J22:L22) / SUM($J23:L23) * L24,0)</f>
        <v>1.066857802604589E-3</v>
      </c>
      <c r="M25" s="188">
        <f xml:space="preserve"> IFERROR(SUMPRODUCT($J23:M23,$J22:M22) / SUM($J23:M23) * M24,0)</f>
        <v>0</v>
      </c>
      <c r="N25" s="188">
        <f xml:space="preserve"> IFERROR(SUMPRODUCT($J23:N23,$J22:N22) / SUM($J23:N23) * N24,0)</f>
        <v>0</v>
      </c>
      <c r="O25" s="188">
        <f xml:space="preserve"> IFERROR(SUMPRODUCT($J23:O23,$J22:O22) / SUM($J23:O23) * O24,0)</f>
        <v>0</v>
      </c>
      <c r="P25" s="188">
        <f xml:space="preserve"> IFERROR(SUMPRODUCT($J23:P23,$J22:P22) / SUM($J23:P23) * P24,0)</f>
        <v>0</v>
      </c>
    </row>
    <row r="26" spans="1:16" x14ac:dyDescent="0.25">
      <c r="E26" s="198"/>
      <c r="F26" s="109"/>
      <c r="G26" s="109"/>
      <c r="H26" s="109"/>
      <c r="I26" s="109"/>
      <c r="J26" s="188"/>
      <c r="K26" s="249"/>
      <c r="L26" s="249"/>
      <c r="M26" s="249"/>
      <c r="N26" s="249"/>
      <c r="O26" s="249"/>
      <c r="P26" s="188"/>
    </row>
    <row r="27" spans="1:16" x14ac:dyDescent="0.25">
      <c r="E27" s="109" t="str">
        <f xml:space="preserve"> E$14</f>
        <v>1 year real-CPIH average debt cost</v>
      </c>
      <c r="F27" s="109">
        <f t="shared" ref="F27:P27" si="6" xml:space="preserve"> F$14</f>
        <v>0</v>
      </c>
      <c r="G27" s="109" t="str">
        <f t="shared" si="6"/>
        <v>Percentage</v>
      </c>
      <c r="H27" s="109">
        <f t="shared" si="6"/>
        <v>0</v>
      </c>
      <c r="I27" s="109">
        <f t="shared" si="6"/>
        <v>0</v>
      </c>
      <c r="J27" s="188">
        <f t="shared" si="6"/>
        <v>0</v>
      </c>
      <c r="K27" s="188">
        <f t="shared" si="6"/>
        <v>1.4928126917812534E-4</v>
      </c>
      <c r="L27" s="188">
        <f t="shared" si="6"/>
        <v>2.9020108694575164E-3</v>
      </c>
      <c r="M27" s="188">
        <f t="shared" si="6"/>
        <v>2.6170762013213444E-2</v>
      </c>
      <c r="N27" s="188">
        <f t="shared" si="6"/>
        <v>3.529542123195184E-2</v>
      </c>
      <c r="O27" s="188">
        <f t="shared" si="6"/>
        <v>3.5216378093361866E-2</v>
      </c>
      <c r="P27" s="188">
        <f t="shared" si="6"/>
        <v>0</v>
      </c>
    </row>
    <row r="28" spans="1:16" x14ac:dyDescent="0.25">
      <c r="E28" s="181" t="str">
        <f xml:space="preserve"> InpR!E$66</f>
        <v>Average debt cost weighting 2023</v>
      </c>
      <c r="F28" s="181">
        <f xml:space="preserve"> InpR!F$66</f>
        <v>0</v>
      </c>
      <c r="G28" s="181" t="str">
        <f xml:space="preserve"> InpR!G$66</f>
        <v>Weighting</v>
      </c>
      <c r="H28" s="181">
        <f xml:space="preserve"> InpR!H$66</f>
        <v>0</v>
      </c>
      <c r="I28" s="181">
        <f xml:space="preserve"> InpR!I$66</f>
        <v>0</v>
      </c>
      <c r="J28" s="181">
        <f xml:space="preserve"> InpR!J$66</f>
        <v>0</v>
      </c>
      <c r="K28" s="181">
        <f xml:space="preserve"> InpR!K$66</f>
        <v>1</v>
      </c>
      <c r="L28" s="181">
        <f xml:space="preserve"> InpR!L$66</f>
        <v>1</v>
      </c>
      <c r="M28" s="181">
        <f xml:space="preserve"> InpR!M$66</f>
        <v>0.5</v>
      </c>
      <c r="N28" s="181">
        <f xml:space="preserve"> InpR!N$66</f>
        <v>0</v>
      </c>
      <c r="O28" s="181">
        <f xml:space="preserve"> InpR!O$66</f>
        <v>0</v>
      </c>
      <c r="P28" s="181">
        <f xml:space="preserve"> InpR!P$66</f>
        <v>0</v>
      </c>
    </row>
    <row r="29" spans="1:16" s="60" customFormat="1" x14ac:dyDescent="0.25">
      <c r="A29" s="65"/>
      <c r="B29" s="75"/>
      <c r="C29" s="131"/>
      <c r="D29" s="71"/>
      <c r="E29" s="181" t="str">
        <f xml:space="preserve"> Time!E$100</f>
        <v xml:space="preserve">Third modelling period flag </v>
      </c>
      <c r="F29" s="181">
        <f xml:space="preserve"> Time!F$100</f>
        <v>0</v>
      </c>
      <c r="G29" s="181" t="str">
        <f xml:space="preserve"> Time!G$100</f>
        <v>flag</v>
      </c>
      <c r="H29" s="181">
        <f xml:space="preserve"> Time!H$100</f>
        <v>0</v>
      </c>
      <c r="I29" s="181">
        <f xml:space="preserve"> Time!I$100</f>
        <v>0</v>
      </c>
      <c r="J29" s="181">
        <f xml:space="preserve"> Time!J$100</f>
        <v>0</v>
      </c>
      <c r="K29" s="181">
        <f xml:space="preserve"> Time!K$100</f>
        <v>0</v>
      </c>
      <c r="L29" s="181">
        <f xml:space="preserve"> Time!L$100</f>
        <v>0</v>
      </c>
      <c r="M29" s="181">
        <f xml:space="preserve"> Time!M$100</f>
        <v>1</v>
      </c>
      <c r="N29" s="181">
        <f xml:space="preserve"> Time!N$100</f>
        <v>0</v>
      </c>
      <c r="O29" s="181">
        <f xml:space="preserve"> Time!O$100</f>
        <v>0</v>
      </c>
      <c r="P29" s="181">
        <f xml:space="preserve"> Time!P$100</f>
        <v>0</v>
      </c>
    </row>
    <row r="30" spans="1:16" x14ac:dyDescent="0.25">
      <c r="E30" s="198" t="s">
        <v>308</v>
      </c>
      <c r="F30" s="109"/>
      <c r="G30" s="109" t="s">
        <v>253</v>
      </c>
      <c r="H30" s="251"/>
      <c r="I30" s="109"/>
      <c r="J30" s="188">
        <f xml:space="preserve"> IFERROR(SUMPRODUCT($J28:J28,$J27:J27) / SUM($J28:J28) * J29,0)</f>
        <v>0</v>
      </c>
      <c r="K30" s="188">
        <f xml:space="preserve"> IFERROR(SUMPRODUCT($J28:K28,$J27:K27) / SUM($J28:K28) * K29,0)</f>
        <v>0</v>
      </c>
      <c r="L30" s="188">
        <f xml:space="preserve"> IFERROR(SUMPRODUCT($J28:L28,$J27:L27) / SUM($J28:L28) * L29,0)</f>
        <v>0</v>
      </c>
      <c r="M30" s="188">
        <f xml:space="preserve"> IFERROR(SUMPRODUCT($J28:M28,$J27:M27) / SUM($J28:M28) * M29,0)</f>
        <v>6.4546692580969454E-3</v>
      </c>
      <c r="N30" s="188">
        <f xml:space="preserve"> IFERROR(SUMPRODUCT($J28:N28,$J27:N27) / SUM($J28:N28) * N29,0)</f>
        <v>0</v>
      </c>
      <c r="O30" s="188">
        <f xml:space="preserve"> IFERROR(SUMPRODUCT($J28:O28,$J27:O27) / SUM($J28:O28) * O29,0)</f>
        <v>0</v>
      </c>
      <c r="P30" s="188">
        <f xml:space="preserve"> IFERROR(SUMPRODUCT($J28:P28,$J27:P27) / SUM($J28:P28) * P29,0)</f>
        <v>0</v>
      </c>
    </row>
    <row r="31" spans="1:16" x14ac:dyDescent="0.25">
      <c r="E31" s="198"/>
      <c r="F31" s="109"/>
      <c r="G31" s="109"/>
      <c r="H31" s="109"/>
      <c r="I31" s="109"/>
      <c r="J31" s="188"/>
      <c r="K31" s="249"/>
      <c r="L31" s="249"/>
      <c r="M31" s="249"/>
      <c r="N31" s="249"/>
      <c r="O31" s="249"/>
      <c r="P31" s="188"/>
    </row>
    <row r="32" spans="1:16" x14ac:dyDescent="0.25">
      <c r="E32" s="109" t="str">
        <f xml:space="preserve"> E$14</f>
        <v>1 year real-CPIH average debt cost</v>
      </c>
      <c r="F32" s="109">
        <f t="shared" ref="F32:P32" si="7" xml:space="preserve"> F$14</f>
        <v>0</v>
      </c>
      <c r="G32" s="109" t="str">
        <f t="shared" si="7"/>
        <v>Percentage</v>
      </c>
      <c r="H32" s="109">
        <f t="shared" si="7"/>
        <v>0</v>
      </c>
      <c r="I32" s="109">
        <f t="shared" si="7"/>
        <v>0</v>
      </c>
      <c r="J32" s="188">
        <f t="shared" si="7"/>
        <v>0</v>
      </c>
      <c r="K32" s="188">
        <f t="shared" si="7"/>
        <v>1.4928126917812534E-4</v>
      </c>
      <c r="L32" s="188">
        <f t="shared" si="7"/>
        <v>2.9020108694575164E-3</v>
      </c>
      <c r="M32" s="188">
        <f t="shared" si="7"/>
        <v>2.6170762013213444E-2</v>
      </c>
      <c r="N32" s="188">
        <f t="shared" si="7"/>
        <v>3.529542123195184E-2</v>
      </c>
      <c r="O32" s="188">
        <f t="shared" si="7"/>
        <v>3.5216378093361866E-2</v>
      </c>
      <c r="P32" s="188">
        <f t="shared" si="7"/>
        <v>0</v>
      </c>
    </row>
    <row r="33" spans="1:27" x14ac:dyDescent="0.25">
      <c r="E33" s="181" t="str">
        <f xml:space="preserve"> InpR!E$67</f>
        <v>Average debt cost weighting 2024</v>
      </c>
      <c r="F33" s="181">
        <f xml:space="preserve"> InpR!F$67</f>
        <v>0</v>
      </c>
      <c r="G33" s="181" t="str">
        <f xml:space="preserve"> InpR!G$67</f>
        <v>Weighting</v>
      </c>
      <c r="H33" s="181">
        <f xml:space="preserve"> InpR!H$67</f>
        <v>0</v>
      </c>
      <c r="I33" s="181">
        <f xml:space="preserve"> InpR!I$67</f>
        <v>0</v>
      </c>
      <c r="J33" s="181">
        <f xml:space="preserve"> InpR!J$67</f>
        <v>0</v>
      </c>
      <c r="K33" s="181">
        <f xml:space="preserve"> InpR!K$67</f>
        <v>1</v>
      </c>
      <c r="L33" s="181">
        <f xml:space="preserve"> InpR!L$67</f>
        <v>1</v>
      </c>
      <c r="M33" s="181">
        <f xml:space="preserve"> InpR!M$67</f>
        <v>1</v>
      </c>
      <c r="N33" s="181">
        <f xml:space="preserve"> InpR!N$67</f>
        <v>0.5</v>
      </c>
      <c r="O33" s="181">
        <f xml:space="preserve"> InpR!O$67</f>
        <v>0</v>
      </c>
      <c r="P33" s="181">
        <f xml:space="preserve"> InpR!P$67</f>
        <v>0</v>
      </c>
    </row>
    <row r="34" spans="1:27" x14ac:dyDescent="0.25">
      <c r="E34" s="181" t="str">
        <f xml:space="preserve"> Time!E$104</f>
        <v xml:space="preserve">Fourth modelling period flag </v>
      </c>
      <c r="F34" s="181">
        <f xml:space="preserve"> Time!F$104</f>
        <v>0</v>
      </c>
      <c r="G34" s="181" t="str">
        <f xml:space="preserve"> Time!G$104</f>
        <v>flag</v>
      </c>
      <c r="H34" s="181">
        <f xml:space="preserve"> Time!H$104</f>
        <v>0</v>
      </c>
      <c r="I34" s="181">
        <f xml:space="preserve"> Time!I$104</f>
        <v>0</v>
      </c>
      <c r="J34" s="181">
        <f xml:space="preserve"> Time!J$104</f>
        <v>0</v>
      </c>
      <c r="K34" s="181">
        <f xml:space="preserve"> Time!K$104</f>
        <v>0</v>
      </c>
      <c r="L34" s="181">
        <f xml:space="preserve"> Time!L$104</f>
        <v>0</v>
      </c>
      <c r="M34" s="181">
        <f xml:space="preserve"> Time!M$104</f>
        <v>0</v>
      </c>
      <c r="N34" s="181">
        <f xml:space="preserve"> Time!N$104</f>
        <v>1</v>
      </c>
      <c r="O34" s="181">
        <f xml:space="preserve"> Time!O$104</f>
        <v>0</v>
      </c>
      <c r="P34" s="181">
        <f xml:space="preserve"> Time!P$104</f>
        <v>0</v>
      </c>
    </row>
    <row r="35" spans="1:27" x14ac:dyDescent="0.25">
      <c r="E35" s="198" t="s">
        <v>309</v>
      </c>
      <c r="F35" s="109"/>
      <c r="G35" s="109" t="s">
        <v>253</v>
      </c>
      <c r="H35" s="251"/>
      <c r="I35" s="109"/>
      <c r="J35" s="188">
        <f xml:space="preserve"> IFERROR(SUMPRODUCT($J33:J33,$J32:J32) / SUM($J33:J33) * J34,0)</f>
        <v>0</v>
      </c>
      <c r="K35" s="188">
        <f xml:space="preserve"> IFERROR(SUMPRODUCT($J33:K33,$J32:K32) / SUM($J33:K33) * K34,0)</f>
        <v>0</v>
      </c>
      <c r="L35" s="188">
        <f xml:space="preserve"> IFERROR(SUMPRODUCT($J33:L33,$J32:L32) / SUM($J33:L33) * L34,0)</f>
        <v>0</v>
      </c>
      <c r="M35" s="188">
        <f xml:space="preserve"> IFERROR(SUMPRODUCT($J33:M33,$J32:M32) / SUM($J33:M33) * M34,0)</f>
        <v>0</v>
      </c>
      <c r="N35" s="188">
        <f xml:space="preserve"> IFERROR(SUMPRODUCT($J33:N33,$J32:N32) / SUM($J33:N33) * N34,0)</f>
        <v>1.3391361362235716E-2</v>
      </c>
      <c r="O35" s="188">
        <f xml:space="preserve"> IFERROR(SUMPRODUCT($J33:O33,$J32:O32) / SUM($J33:O33) * O34,0)</f>
        <v>0</v>
      </c>
      <c r="P35" s="188">
        <f xml:space="preserve"> IFERROR(SUMPRODUCT($J33:P33,$J32:P32) / SUM($J33:P33) * P34,0)</f>
        <v>0</v>
      </c>
    </row>
    <row r="36" spans="1:27" x14ac:dyDescent="0.25">
      <c r="E36" s="198"/>
      <c r="F36" s="109"/>
      <c r="G36" s="109"/>
      <c r="H36" s="109"/>
      <c r="I36" s="109"/>
      <c r="J36" s="188"/>
      <c r="K36" s="249"/>
      <c r="L36" s="249"/>
      <c r="M36" s="249"/>
      <c r="N36" s="249"/>
      <c r="O36" s="249"/>
      <c r="P36" s="188"/>
    </row>
    <row r="37" spans="1:27" x14ac:dyDescent="0.25">
      <c r="E37" s="109" t="str">
        <f xml:space="preserve"> E$14</f>
        <v>1 year real-CPIH average debt cost</v>
      </c>
      <c r="F37" s="109">
        <f t="shared" ref="F37:P37" si="8" xml:space="preserve"> F$14</f>
        <v>0</v>
      </c>
      <c r="G37" s="109" t="str">
        <f t="shared" si="8"/>
        <v>Percentage</v>
      </c>
      <c r="H37" s="109">
        <f t="shared" si="8"/>
        <v>0</v>
      </c>
      <c r="I37" s="109">
        <f t="shared" si="8"/>
        <v>0</v>
      </c>
      <c r="J37" s="188">
        <f t="shared" si="8"/>
        <v>0</v>
      </c>
      <c r="K37" s="188">
        <f t="shared" si="8"/>
        <v>1.4928126917812534E-4</v>
      </c>
      <c r="L37" s="188">
        <f t="shared" si="8"/>
        <v>2.9020108694575164E-3</v>
      </c>
      <c r="M37" s="188">
        <f t="shared" si="8"/>
        <v>2.6170762013213444E-2</v>
      </c>
      <c r="N37" s="188">
        <f t="shared" si="8"/>
        <v>3.529542123195184E-2</v>
      </c>
      <c r="O37" s="188">
        <f t="shared" si="8"/>
        <v>3.5216378093361866E-2</v>
      </c>
      <c r="P37" s="188">
        <f t="shared" si="8"/>
        <v>0</v>
      </c>
    </row>
    <row r="38" spans="1:27" x14ac:dyDescent="0.25">
      <c r="E38" s="181" t="str">
        <f xml:space="preserve"> InpR!E$68</f>
        <v>Average debt cost weighting 2025</v>
      </c>
      <c r="F38" s="181">
        <f xml:space="preserve"> InpR!F$68</f>
        <v>0</v>
      </c>
      <c r="G38" s="181" t="str">
        <f xml:space="preserve"> InpR!G$68</f>
        <v>Weighting</v>
      </c>
      <c r="H38" s="181">
        <f xml:space="preserve"> InpR!H$68</f>
        <v>0</v>
      </c>
      <c r="I38" s="181">
        <f xml:space="preserve"> InpR!I$68</f>
        <v>0</v>
      </c>
      <c r="J38" s="181">
        <f xml:space="preserve"> InpR!J$68</f>
        <v>0</v>
      </c>
      <c r="K38" s="181">
        <f xml:space="preserve"> InpR!K$68</f>
        <v>1</v>
      </c>
      <c r="L38" s="181">
        <f xml:space="preserve"> InpR!L$68</f>
        <v>1</v>
      </c>
      <c r="M38" s="181">
        <f xml:space="preserve"> InpR!M$68</f>
        <v>1</v>
      </c>
      <c r="N38" s="181">
        <f xml:space="preserve"> InpR!N$68</f>
        <v>1</v>
      </c>
      <c r="O38" s="181">
        <f xml:space="preserve"> InpR!O$68</f>
        <v>0.5</v>
      </c>
      <c r="P38" s="181">
        <f xml:space="preserve"> InpR!P$68</f>
        <v>0</v>
      </c>
    </row>
    <row r="39" spans="1:27" x14ac:dyDescent="0.25">
      <c r="E39" s="181" t="str">
        <f xml:space="preserve"> Time!E$108</f>
        <v xml:space="preserve">Fifth modelling period flag </v>
      </c>
      <c r="F39" s="181">
        <f xml:space="preserve"> Time!F$108</f>
        <v>0</v>
      </c>
      <c r="G39" s="181" t="str">
        <f xml:space="preserve"> Time!G$108</f>
        <v>flag</v>
      </c>
      <c r="H39" s="181">
        <f xml:space="preserve"> Time!H$108</f>
        <v>0</v>
      </c>
      <c r="I39" s="181">
        <f xml:space="preserve"> Time!I$108</f>
        <v>0</v>
      </c>
      <c r="J39" s="181">
        <f xml:space="preserve"> Time!J$108</f>
        <v>0</v>
      </c>
      <c r="K39" s="181">
        <f xml:space="preserve"> Time!K$108</f>
        <v>0</v>
      </c>
      <c r="L39" s="181">
        <f xml:space="preserve"> Time!L$108</f>
        <v>0</v>
      </c>
      <c r="M39" s="181">
        <f xml:space="preserve"> Time!M$108</f>
        <v>0</v>
      </c>
      <c r="N39" s="181">
        <f xml:space="preserve"> Time!N$108</f>
        <v>0</v>
      </c>
      <c r="O39" s="181">
        <f xml:space="preserve"> Time!O$108</f>
        <v>1</v>
      </c>
      <c r="P39" s="181">
        <f xml:space="preserve"> Time!P$108</f>
        <v>0</v>
      </c>
    </row>
    <row r="40" spans="1:27" x14ac:dyDescent="0.25">
      <c r="A40" s="250"/>
      <c r="E40" s="198" t="s">
        <v>310</v>
      </c>
      <c r="F40" s="109"/>
      <c r="G40" s="109" t="s">
        <v>253</v>
      </c>
      <c r="H40" s="251"/>
      <c r="I40" s="109"/>
      <c r="J40" s="188">
        <f xml:space="preserve"> IFERROR(SUMPRODUCT($J38:J38,$J37:J37) / SUM($J38:J38) * J39,0)</f>
        <v>0</v>
      </c>
      <c r="K40" s="188">
        <f xml:space="preserve"> IFERROR(SUMPRODUCT($J38:K38,$J37:K37) / SUM($J38:K38) * K39,0)</f>
        <v>0</v>
      </c>
      <c r="L40" s="188">
        <f xml:space="preserve"> IFERROR(SUMPRODUCT($J38:L38,$J37:L37) / SUM($J38:L38) * L39,0)</f>
        <v>0</v>
      </c>
      <c r="M40" s="188">
        <f xml:space="preserve"> IFERROR(SUMPRODUCT($J38:M38,$J37:M37) / SUM($J38:M38) * M39,0)</f>
        <v>0</v>
      </c>
      <c r="N40" s="188">
        <f xml:space="preserve"> IFERROR(SUMPRODUCT($J38:N38,$J37:N37) / SUM($J38:N38) * N39,0)</f>
        <v>0</v>
      </c>
      <c r="O40" s="188">
        <f xml:space="preserve"> IFERROR(SUMPRODUCT($J38:O38,$J37:O37) / SUM($J38:O38) * O39,0)</f>
        <v>1.8250147651218192E-2</v>
      </c>
      <c r="P40" s="188">
        <f xml:space="preserve"> IFERROR(SUMPRODUCT($J38:P38,$J37:P37) / SUM($J38:P38) * P39,0)</f>
        <v>0</v>
      </c>
    </row>
    <row r="41" spans="1:27" x14ac:dyDescent="0.25">
      <c r="A41" s="250"/>
      <c r="E41" s="198"/>
      <c r="F41" s="109"/>
      <c r="G41" s="109"/>
      <c r="H41" s="109"/>
      <c r="I41" s="109"/>
      <c r="J41" s="188"/>
      <c r="K41" s="188"/>
      <c r="L41" s="188"/>
      <c r="M41" s="188"/>
      <c r="N41" s="188"/>
      <c r="O41" s="188"/>
      <c r="P41" s="188"/>
    </row>
    <row r="42" spans="1:27" x14ac:dyDescent="0.25">
      <c r="A42" s="250"/>
      <c r="E42" s="198"/>
      <c r="F42" s="109"/>
      <c r="G42" s="109"/>
      <c r="H42" s="109"/>
      <c r="I42" s="109"/>
      <c r="J42" s="188"/>
      <c r="K42" s="188"/>
      <c r="L42" s="188"/>
      <c r="M42" s="188"/>
      <c r="N42" s="188"/>
      <c r="O42" s="188"/>
      <c r="P42" s="188"/>
    </row>
    <row r="43" spans="1:27" x14ac:dyDescent="0.25">
      <c r="E43" s="198" t="str">
        <f>E$20</f>
        <v>1 year real-CPIH average debt cost 2021</v>
      </c>
      <c r="F43" s="198">
        <f t="shared" ref="F43:P43" si="9">F$20</f>
        <v>0</v>
      </c>
      <c r="G43" s="198" t="str">
        <f t="shared" si="9"/>
        <v>Percentage</v>
      </c>
      <c r="H43" s="198">
        <f t="shared" si="9"/>
        <v>0</v>
      </c>
      <c r="I43" s="198">
        <f t="shared" si="9"/>
        <v>0</v>
      </c>
      <c r="J43" s="252">
        <f t="shared" si="9"/>
        <v>0</v>
      </c>
      <c r="K43" s="252">
        <f t="shared" si="9"/>
        <v>1.4928126917812534E-4</v>
      </c>
      <c r="L43" s="252">
        <f t="shared" si="9"/>
        <v>0</v>
      </c>
      <c r="M43" s="252">
        <f t="shared" si="9"/>
        <v>0</v>
      </c>
      <c r="N43" s="252">
        <f t="shared" si="9"/>
        <v>0</v>
      </c>
      <c r="O43" s="252">
        <f t="shared" si="9"/>
        <v>0</v>
      </c>
      <c r="P43" s="252">
        <f t="shared" si="9"/>
        <v>0</v>
      </c>
    </row>
    <row r="44" spans="1:27" x14ac:dyDescent="0.25">
      <c r="E44" s="198" t="str">
        <f>E$25</f>
        <v>1 year real-CPIH average debt cost 2022</v>
      </c>
      <c r="F44" s="198">
        <f t="shared" ref="F44:P44" si="10">F$25</f>
        <v>0</v>
      </c>
      <c r="G44" s="198" t="str">
        <f t="shared" si="10"/>
        <v>Percentage</v>
      </c>
      <c r="H44" s="198">
        <f t="shared" si="10"/>
        <v>0</v>
      </c>
      <c r="I44" s="198">
        <f t="shared" si="10"/>
        <v>0</v>
      </c>
      <c r="J44" s="252">
        <f t="shared" si="10"/>
        <v>0</v>
      </c>
      <c r="K44" s="252">
        <f t="shared" si="10"/>
        <v>0</v>
      </c>
      <c r="L44" s="252">
        <f t="shared" si="10"/>
        <v>1.066857802604589E-3</v>
      </c>
      <c r="M44" s="252">
        <f t="shared" si="10"/>
        <v>0</v>
      </c>
      <c r="N44" s="252">
        <f t="shared" si="10"/>
        <v>0</v>
      </c>
      <c r="O44" s="252">
        <f t="shared" si="10"/>
        <v>0</v>
      </c>
      <c r="P44" s="252">
        <f t="shared" si="10"/>
        <v>0</v>
      </c>
    </row>
    <row r="45" spans="1:27" x14ac:dyDescent="0.25">
      <c r="E45" s="198" t="str">
        <f>E$30</f>
        <v>1 year real-CPIH average debt cost 2023</v>
      </c>
      <c r="F45" s="198">
        <f t="shared" ref="F45:P45" si="11">F$30</f>
        <v>0</v>
      </c>
      <c r="G45" s="198" t="str">
        <f t="shared" si="11"/>
        <v>Percentage</v>
      </c>
      <c r="H45" s="198">
        <f t="shared" si="11"/>
        <v>0</v>
      </c>
      <c r="I45" s="198">
        <f t="shared" si="11"/>
        <v>0</v>
      </c>
      <c r="J45" s="252">
        <f t="shared" si="11"/>
        <v>0</v>
      </c>
      <c r="K45" s="252">
        <f t="shared" si="11"/>
        <v>0</v>
      </c>
      <c r="L45" s="252">
        <f t="shared" si="11"/>
        <v>0</v>
      </c>
      <c r="M45" s="252">
        <f t="shared" si="11"/>
        <v>6.4546692580969454E-3</v>
      </c>
      <c r="N45" s="252">
        <f t="shared" si="11"/>
        <v>0</v>
      </c>
      <c r="O45" s="252">
        <f t="shared" si="11"/>
        <v>0</v>
      </c>
      <c r="P45" s="252">
        <f t="shared" si="11"/>
        <v>0</v>
      </c>
    </row>
    <row r="46" spans="1:27" x14ac:dyDescent="0.25">
      <c r="E46" s="198" t="str">
        <f>E$35</f>
        <v>1 year real-CPIH average debt cost 2024</v>
      </c>
      <c r="F46" s="198">
        <f t="shared" ref="F46:P46" si="12">F$35</f>
        <v>0</v>
      </c>
      <c r="G46" s="198" t="str">
        <f t="shared" si="12"/>
        <v>Percentage</v>
      </c>
      <c r="H46" s="198">
        <f t="shared" si="12"/>
        <v>0</v>
      </c>
      <c r="I46" s="198">
        <f t="shared" si="12"/>
        <v>0</v>
      </c>
      <c r="J46" s="252">
        <f t="shared" si="12"/>
        <v>0</v>
      </c>
      <c r="K46" s="252">
        <f t="shared" si="12"/>
        <v>0</v>
      </c>
      <c r="L46" s="252">
        <f t="shared" si="12"/>
        <v>0</v>
      </c>
      <c r="M46" s="252">
        <f t="shared" si="12"/>
        <v>0</v>
      </c>
      <c r="N46" s="252">
        <f t="shared" si="12"/>
        <v>1.3391361362235716E-2</v>
      </c>
      <c r="O46" s="252">
        <f t="shared" si="12"/>
        <v>0</v>
      </c>
      <c r="P46" s="252">
        <f t="shared" si="12"/>
        <v>0</v>
      </c>
    </row>
    <row r="47" spans="1:27" x14ac:dyDescent="0.25">
      <c r="E47" s="198" t="str">
        <f>E$40</f>
        <v>1 year real-CPIH average debt cost 2025</v>
      </c>
      <c r="F47" s="198">
        <f t="shared" ref="F47:P47" si="13">F$40</f>
        <v>0</v>
      </c>
      <c r="G47" s="198" t="str">
        <f t="shared" si="13"/>
        <v>Percentage</v>
      </c>
      <c r="H47" s="198">
        <f t="shared" si="13"/>
        <v>0</v>
      </c>
      <c r="I47" s="198">
        <f t="shared" si="13"/>
        <v>0</v>
      </c>
      <c r="J47" s="252">
        <f t="shared" si="13"/>
        <v>0</v>
      </c>
      <c r="K47" s="252">
        <f t="shared" si="13"/>
        <v>0</v>
      </c>
      <c r="L47" s="252">
        <f t="shared" si="13"/>
        <v>0</v>
      </c>
      <c r="M47" s="252">
        <f t="shared" si="13"/>
        <v>0</v>
      </c>
      <c r="N47" s="252">
        <f t="shared" si="13"/>
        <v>0</v>
      </c>
      <c r="O47" s="252">
        <f t="shared" si="13"/>
        <v>1.8250147651218192E-2</v>
      </c>
      <c r="P47" s="252">
        <f t="shared" si="13"/>
        <v>0</v>
      </c>
    </row>
    <row r="48" spans="1:27" s="48" customFormat="1" x14ac:dyDescent="0.25">
      <c r="A48" s="163"/>
      <c r="B48" s="164"/>
      <c r="C48" s="165"/>
      <c r="D48" s="166"/>
      <c r="E48" s="167" t="s">
        <v>311</v>
      </c>
      <c r="G48" s="48" t="s">
        <v>253</v>
      </c>
      <c r="J48" s="223">
        <f xml:space="preserve"> SUM(J43:J47)</f>
        <v>0</v>
      </c>
      <c r="K48" s="223">
        <f xml:space="preserve"> SUM(K43:K47)</f>
        <v>1.4928126917812534E-4</v>
      </c>
      <c r="L48" s="223">
        <f t="shared" ref="L48:P48" si="14" xml:space="preserve"> SUM(L43:L47)</f>
        <v>1.066857802604589E-3</v>
      </c>
      <c r="M48" s="223">
        <f t="shared" si="14"/>
        <v>6.4546692580969454E-3</v>
      </c>
      <c r="N48" s="223">
        <f t="shared" si="14"/>
        <v>1.3391361362235716E-2</v>
      </c>
      <c r="O48" s="223">
        <f t="shared" si="14"/>
        <v>1.8250147651218192E-2</v>
      </c>
      <c r="P48" s="223">
        <f t="shared" si="14"/>
        <v>0</v>
      </c>
      <c r="T48" s="50"/>
      <c r="U48" s="50"/>
      <c r="V48" s="50"/>
      <c r="W48" s="50"/>
      <c r="X48" s="50"/>
      <c r="Y48" s="50"/>
      <c r="Z48" s="50"/>
      <c r="AA48" s="50"/>
    </row>
    <row r="49" spans="11:15" x14ac:dyDescent="0.25">
      <c r="K49" s="188"/>
      <c r="L49" s="188"/>
      <c r="M49" s="188"/>
      <c r="N49" s="188"/>
      <c r="O49" s="188"/>
    </row>
  </sheetData>
  <conditionalFormatting sqref="J3:AA3">
    <cfRule type="cellIs" dxfId="20" priority="8" operator="equal">
      <formula>"Post-Fcst"</formula>
    </cfRule>
    <cfRule type="cellIs" dxfId="19" priority="9" operator="equal">
      <formula>"Forecast"</formula>
    </cfRule>
    <cfRule type="cellIs" dxfId="18" priority="10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tabColor theme="0" tint="-4.9989318521683403E-2"/>
    <outlinePr summaryBelow="0" summaryRight="0"/>
  </sheetPr>
  <dimension ref="A1:Z62"/>
  <sheetViews>
    <sheetView zoomScaleNormal="100" workbookViewId="0">
      <pane xSplit="9" ySplit="5" topLeftCell="J20" activePane="bottomRight" state="frozen"/>
      <selection pane="topRight" activeCell="Q12" sqref="Q12"/>
      <selection pane="bottomLeft" activeCell="Q12" sqref="Q12"/>
      <selection pane="bottomRight"/>
    </sheetView>
  </sheetViews>
  <sheetFormatPr defaultColWidth="0" defaultRowHeight="13.2" x14ac:dyDescent="0.25"/>
  <cols>
    <col min="1" max="1" width="1.88671875" style="66" customWidth="1"/>
    <col min="2" max="2" width="1.88671875" style="75" customWidth="1"/>
    <col min="3" max="3" width="1.88671875" style="131" customWidth="1"/>
    <col min="4" max="4" width="1.88671875" style="70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7" width="9.109375" style="7" customWidth="1"/>
    <col min="18" max="26" width="0" style="7" hidden="1" customWidth="1"/>
    <col min="27" max="16384" width="9.109375" style="7" hidden="1"/>
  </cols>
  <sheetData>
    <row r="1" spans="1:16" s="143" customFormat="1" ht="25.2" x14ac:dyDescent="0.25">
      <c r="A1" s="139" t="str">
        <f ca="1" xml:space="preserve"> RIGHT(CELL("filename", $A$1), LEN(CELL("filename", $A$1)) - SEARCH("]", CELL("filename", $A$1)))</f>
        <v>Water resources</v>
      </c>
      <c r="B1" s="140"/>
      <c r="C1" s="141"/>
      <c r="D1" s="142"/>
    </row>
    <row r="2" spans="1:16" s="40" customFormat="1" x14ac:dyDescent="0.25">
      <c r="B2" s="72"/>
      <c r="C2" s="128"/>
      <c r="D2" s="67"/>
      <c r="E2" s="68"/>
      <c r="F2" s="68"/>
      <c r="G2" s="68"/>
      <c r="H2" s="36"/>
      <c r="I2" s="36"/>
      <c r="J2" s="36">
        <f>Time!J$22</f>
        <v>43921</v>
      </c>
      <c r="K2" s="36">
        <f>Time!K$22</f>
        <v>44286</v>
      </c>
      <c r="L2" s="36">
        <f>Time!L$22</f>
        <v>44651</v>
      </c>
      <c r="M2" s="36">
        <f>Time!M$22</f>
        <v>45016</v>
      </c>
      <c r="N2" s="36">
        <f>Time!N$22</f>
        <v>45382</v>
      </c>
      <c r="O2" s="36">
        <f>Time!O$22</f>
        <v>45747</v>
      </c>
      <c r="P2" s="36">
        <f>Time!P$22</f>
        <v>46112</v>
      </c>
    </row>
    <row r="3" spans="1:16" s="5" customFormat="1" x14ac:dyDescent="0.25">
      <c r="B3" s="73"/>
      <c r="C3" s="129"/>
      <c r="D3" s="68"/>
      <c r="E3" s="68"/>
      <c r="F3" s="68"/>
      <c r="G3" s="68"/>
      <c r="H3" s="36"/>
      <c r="I3" s="36"/>
      <c r="J3" s="36" t="str">
        <f>Time!J$58</f>
        <v>Pre Fcst</v>
      </c>
      <c r="K3" s="36" t="str">
        <f>Time!K$58</f>
        <v>Forecast</v>
      </c>
      <c r="L3" s="36" t="str">
        <f>Time!L$58</f>
        <v>Forecast</v>
      </c>
      <c r="M3" s="36" t="str">
        <f>Time!M$58</f>
        <v>Forecast</v>
      </c>
      <c r="N3" s="36" t="str">
        <f>Time!N$58</f>
        <v>Forecast</v>
      </c>
      <c r="O3" s="36" t="str">
        <f>Time!O$58</f>
        <v>Forecast</v>
      </c>
      <c r="P3" s="36" t="str">
        <f>Time!P$58</f>
        <v>Post-Fcst</v>
      </c>
    </row>
    <row r="4" spans="1:16" s="37" customFormat="1" x14ac:dyDescent="0.25">
      <c r="B4" s="74"/>
      <c r="C4" s="130"/>
      <c r="D4" s="69"/>
      <c r="E4" s="35" t="str">
        <f>Time!E$86</f>
        <v>Financial Year Ending</v>
      </c>
      <c r="F4" s="35"/>
      <c r="G4" s="35"/>
      <c r="H4" s="35"/>
      <c r="I4" s="35"/>
      <c r="J4">
        <f>Time!J$86</f>
        <v>2020</v>
      </c>
      <c r="K4" s="198">
        <f>Time!K$86</f>
        <v>2021</v>
      </c>
      <c r="L4" s="198">
        <f>Time!L$86</f>
        <v>2022</v>
      </c>
      <c r="M4" s="198">
        <f>Time!M$86</f>
        <v>2023</v>
      </c>
      <c r="N4" s="198">
        <f>Time!N$86</f>
        <v>2024</v>
      </c>
      <c r="O4" s="198">
        <f>Time!O$86</f>
        <v>2025</v>
      </c>
      <c r="P4" s="198">
        <f>Time!P$86</f>
        <v>2026</v>
      </c>
    </row>
    <row r="5" spans="1:16" s="37" customFormat="1" x14ac:dyDescent="0.25">
      <c r="B5" s="74"/>
      <c r="C5" s="130"/>
      <c r="D5" s="69"/>
      <c r="E5" s="35" t="str">
        <f>Time!E$10</f>
        <v>Model column counter</v>
      </c>
      <c r="F5" s="5" t="s">
        <v>104</v>
      </c>
      <c r="G5" s="5" t="s">
        <v>105</v>
      </c>
      <c r="H5" s="5" t="s">
        <v>106</v>
      </c>
      <c r="I5" s="35"/>
      <c r="J5" s="35">
        <f>Time!J$10</f>
        <v>1</v>
      </c>
      <c r="K5" s="35">
        <f>Time!K$10</f>
        <v>2</v>
      </c>
      <c r="L5" s="35">
        <f>Time!L$10</f>
        <v>3</v>
      </c>
      <c r="M5" s="35">
        <f>Time!M$10</f>
        <v>4</v>
      </c>
      <c r="N5" s="35">
        <f>Time!N$10</f>
        <v>5</v>
      </c>
      <c r="O5" s="35">
        <f>Time!O$10</f>
        <v>6</v>
      </c>
      <c r="P5" s="35">
        <f>Time!P$10</f>
        <v>7</v>
      </c>
    </row>
    <row r="7" spans="1:16" s="60" customFormat="1" x14ac:dyDescent="0.25">
      <c r="A7" s="65" t="s">
        <v>312</v>
      </c>
      <c r="B7" s="75"/>
      <c r="C7" s="131"/>
      <c r="D7" s="71"/>
    </row>
    <row r="8" spans="1:16" s="60" customFormat="1" x14ac:dyDescent="0.25">
      <c r="A8" s="65"/>
      <c r="B8" s="75"/>
      <c r="C8" s="131"/>
      <c r="D8" s="75"/>
      <c r="E8" s="182" t="s">
        <v>313</v>
      </c>
      <c r="F8" s="182">
        <f>IF(InpC!$F$66="YES",1,0)</f>
        <v>0</v>
      </c>
      <c r="G8" s="182" t="s">
        <v>314</v>
      </c>
      <c r="H8" s="182"/>
      <c r="I8" s="182"/>
      <c r="J8" s="182"/>
      <c r="K8" s="182">
        <f>$F$8</f>
        <v>0</v>
      </c>
      <c r="L8" s="182">
        <f t="shared" ref="L8:O8" si="0">$F$8</f>
        <v>0</v>
      </c>
      <c r="M8" s="182">
        <f t="shared" si="0"/>
        <v>0</v>
      </c>
      <c r="N8" s="182">
        <f t="shared" si="0"/>
        <v>0</v>
      </c>
      <c r="O8" s="182">
        <f t="shared" si="0"/>
        <v>0</v>
      </c>
    </row>
    <row r="9" spans="1:16" s="60" customFormat="1" x14ac:dyDescent="0.25">
      <c r="A9" s="65"/>
      <c r="B9" s="75"/>
      <c r="C9" s="131"/>
      <c r="D9" s="75"/>
      <c r="E9" s="182" t="str">
        <f>InpC!E64</f>
        <v>Company-specific adjustment (new debt)</v>
      </c>
      <c r="F9" s="205">
        <f>InpC!F64</f>
        <v>0</v>
      </c>
      <c r="G9" s="192" t="str">
        <f>'Cost of Debt'!G47</f>
        <v>Percentage</v>
      </c>
      <c r="K9" s="205">
        <f>$F$9</f>
        <v>0</v>
      </c>
      <c r="L9" s="205">
        <f t="shared" ref="L9:P9" si="1">$F$9</f>
        <v>0</v>
      </c>
      <c r="M9" s="205">
        <f t="shared" si="1"/>
        <v>0</v>
      </c>
      <c r="N9" s="205">
        <f t="shared" si="1"/>
        <v>0</v>
      </c>
      <c r="O9" s="205">
        <f t="shared" si="1"/>
        <v>0</v>
      </c>
      <c r="P9" s="205">
        <f t="shared" si="1"/>
        <v>0</v>
      </c>
    </row>
    <row r="10" spans="1:16" s="60" customFormat="1" x14ac:dyDescent="0.25">
      <c r="A10" s="65"/>
      <c r="B10" s="75"/>
      <c r="C10" s="131"/>
      <c r="D10" s="75"/>
      <c r="E10" s="182" t="str">
        <f>InpC!E65</f>
        <v>Company-specific adjustment (embedded debt)</v>
      </c>
      <c r="F10" s="205">
        <f>InpC!$F$65</f>
        <v>0</v>
      </c>
      <c r="G10" s="192" t="str">
        <f>'Cost of Debt'!G48</f>
        <v>Percentage</v>
      </c>
      <c r="K10" s="205">
        <f>$F$10</f>
        <v>0</v>
      </c>
      <c r="L10" s="205">
        <f>$F$10</f>
        <v>0</v>
      </c>
      <c r="M10" s="205">
        <f>$F$10</f>
        <v>0</v>
      </c>
      <c r="N10" s="205">
        <f>$F$10</f>
        <v>0</v>
      </c>
      <c r="O10" s="205">
        <f>$F$10</f>
        <v>0</v>
      </c>
    </row>
    <row r="11" spans="1:16" s="192" customFormat="1" x14ac:dyDescent="0.25">
      <c r="E11" s="192" t="str">
        <f>'Cost of Debt'!E48</f>
        <v>Extending trailing average rate</v>
      </c>
      <c r="F11" s="192">
        <f>'Cost of Debt'!F48</f>
        <v>0</v>
      </c>
      <c r="G11" s="192" t="str">
        <f>'Cost of Debt'!G48</f>
        <v>Percentage</v>
      </c>
      <c r="H11" s="192">
        <f>'Cost of Debt'!H48</f>
        <v>0</v>
      </c>
      <c r="I11" s="192">
        <f>'Cost of Debt'!I48</f>
        <v>0</v>
      </c>
      <c r="J11" s="192">
        <f>'Cost of Debt'!J48</f>
        <v>0</v>
      </c>
      <c r="K11" s="192">
        <f>'Cost of Debt'!K48</f>
        <v>1.4928126917812534E-4</v>
      </c>
      <c r="L11" s="192">
        <f>'Cost of Debt'!L48</f>
        <v>1.066857802604589E-3</v>
      </c>
      <c r="M11" s="192">
        <f>'Cost of Debt'!M48</f>
        <v>6.4546692580969454E-3</v>
      </c>
      <c r="N11" s="192">
        <f>'Cost of Debt'!N48</f>
        <v>1.3391361362235716E-2</v>
      </c>
      <c r="O11" s="192">
        <f>'Cost of Debt'!O48</f>
        <v>1.8250147651218192E-2</v>
      </c>
      <c r="P11" s="192">
        <f>'Cost of Debt'!P48</f>
        <v>0</v>
      </c>
    </row>
    <row r="12" spans="1:16" s="192" customFormat="1" x14ac:dyDescent="0.25">
      <c r="E12" s="188" t="s">
        <v>315</v>
      </c>
      <c r="G12" s="188" t="s">
        <v>253</v>
      </c>
      <c r="K12" s="188">
        <f>K11+(K8*K9)</f>
        <v>1.4928126917812534E-4</v>
      </c>
      <c r="L12" s="188">
        <f t="shared" ref="L12:P12" si="2">L11+(L8*L9)</f>
        <v>1.066857802604589E-3</v>
      </c>
      <c r="M12" s="188">
        <f t="shared" si="2"/>
        <v>6.4546692580969454E-3</v>
      </c>
      <c r="N12" s="188">
        <f t="shared" si="2"/>
        <v>1.3391361362235716E-2</v>
      </c>
      <c r="O12" s="188">
        <f t="shared" si="2"/>
        <v>1.8250147651218192E-2</v>
      </c>
      <c r="P12" s="192">
        <f t="shared" si="2"/>
        <v>0</v>
      </c>
    </row>
    <row r="13" spans="1:16" s="193" customFormat="1" x14ac:dyDescent="0.25">
      <c r="E13" s="196" t="str">
        <f>'RCV and post 2020 investment'!E18</f>
        <v>Water Resources New debt for return</v>
      </c>
      <c r="F13" s="196">
        <f>'RCV and post 2020 investment'!F18</f>
        <v>0</v>
      </c>
      <c r="G13" s="196" t="str">
        <f>'RCV and post 2020 investment'!G18</f>
        <v>£m</v>
      </c>
      <c r="H13" s="196">
        <f>'RCV and post 2020 investment'!H18</f>
        <v>357.36006048763625</v>
      </c>
      <c r="I13" s="196">
        <f>'RCV and post 2020 investment'!I18</f>
        <v>0</v>
      </c>
      <c r="J13" s="196">
        <f>'RCV and post 2020 investment'!J18</f>
        <v>0</v>
      </c>
      <c r="K13" s="196">
        <f>'RCV and post 2020 investment'!K18</f>
        <v>14.266756440728376</v>
      </c>
      <c r="L13" s="196">
        <f>'RCV and post 2020 investment'!L18</f>
        <v>42.367809908078819</v>
      </c>
      <c r="M13" s="196">
        <f>'RCV and post 2020 investment'!M18</f>
        <v>70.543224835609337</v>
      </c>
      <c r="N13" s="196">
        <f>'RCV and post 2020 investment'!N18</f>
        <v>100.12002296153214</v>
      </c>
      <c r="O13" s="196">
        <f>'RCV and post 2020 investment'!O18</f>
        <v>130.06224634168754</v>
      </c>
      <c r="P13" s="196">
        <f>'RCV and post 2020 investment'!P52</f>
        <v>0</v>
      </c>
    </row>
    <row r="14" spans="1:16" x14ac:dyDescent="0.25">
      <c r="D14" s="75"/>
      <c r="E14" s="7" t="s">
        <v>316</v>
      </c>
      <c r="G14" s="7" t="s">
        <v>279</v>
      </c>
      <c r="H14" s="194">
        <f xml:space="preserve"> SUM(J14:O14)</f>
        <v>4.2170619794597819</v>
      </c>
      <c r="J14" s="194">
        <f t="shared" ref="J14:P14" si="3" xml:space="preserve"> J11 * J13</f>
        <v>0</v>
      </c>
      <c r="K14" s="194">
        <f xml:space="preserve"> K12 * K13</f>
        <v>2.129759508527126E-3</v>
      </c>
      <c r="L14" s="194">
        <f t="shared" ref="L14:O14" si="4" xml:space="preserve"> L12 * L13</f>
        <v>4.5200428579701898E-2</v>
      </c>
      <c r="M14" s="194">
        <f t="shared" si="4"/>
        <v>0.45533318471342854</v>
      </c>
      <c r="N14" s="194">
        <f t="shared" si="4"/>
        <v>1.3407434070732143</v>
      </c>
      <c r="O14" s="194">
        <f t="shared" si="4"/>
        <v>2.3736551995849107</v>
      </c>
      <c r="P14" s="194">
        <f t="shared" si="3"/>
        <v>0</v>
      </c>
    </row>
    <row r="15" spans="1:16" x14ac:dyDescent="0.25">
      <c r="D15" s="75"/>
    </row>
    <row r="16" spans="1:16" x14ac:dyDescent="0.25">
      <c r="A16" s="7"/>
      <c r="B16" s="7"/>
      <c r="C16" s="7"/>
      <c r="D16" s="7"/>
      <c r="E16" s="196" t="str">
        <f>'RCV and post 2020 investment'!E22</f>
        <v>Water Resources Embedded debt for return</v>
      </c>
      <c r="F16" s="196">
        <f>'RCV and post 2020 investment'!F22</f>
        <v>0</v>
      </c>
      <c r="G16" s="196" t="str">
        <f>'RCV and post 2020 investment'!G22</f>
        <v>£m</v>
      </c>
      <c r="H16" s="196">
        <f>'RCV and post 2020 investment'!H22</f>
        <v>1423.9455854686425</v>
      </c>
      <c r="I16" s="196">
        <f>'RCV and post 2020 investment'!I22</f>
        <v>0</v>
      </c>
      <c r="J16" s="196">
        <f>'RCV and post 2020 investment'!J22</f>
        <v>0</v>
      </c>
      <c r="K16" s="196">
        <f>'RCV and post 2020 investment'!K22</f>
        <v>342.40215457748099</v>
      </c>
      <c r="L16" s="196">
        <f>'RCV and post 2020 investment'!L22</f>
        <v>310.69727265924467</v>
      </c>
      <c r="M16" s="196">
        <f>'RCV and post 2020 investment'!M22</f>
        <v>282.17289934243735</v>
      </c>
      <c r="N16" s="196">
        <f>'RCV and post 2020 investment'!N22</f>
        <v>257.45148761536836</v>
      </c>
      <c r="O16" s="196">
        <f>'RCV and post 2020 investment'!O22</f>
        <v>231.22177127411121</v>
      </c>
      <c r="P16" s="196">
        <f>'RCV and post 2020 investment'!P56</f>
        <v>0</v>
      </c>
    </row>
    <row r="17" spans="1:23" x14ac:dyDescent="0.25">
      <c r="A17" s="193"/>
      <c r="B17" s="193"/>
      <c r="C17" s="193"/>
      <c r="D17" s="193"/>
      <c r="E17" s="193" t="str">
        <f xml:space="preserve"> InpR!E$37</f>
        <v>Allowed sector embedded debt cost (not inc. CSA) - final determination (CPIH real)</v>
      </c>
      <c r="F17" s="193">
        <f xml:space="preserve"> InpR!F$37</f>
        <v>0</v>
      </c>
      <c r="G17" s="193" t="str">
        <f xml:space="preserve"> InpR!G$37</f>
        <v>percentage</v>
      </c>
      <c r="H17" s="193">
        <f xml:space="preserve"> InpR!H$37</f>
        <v>0</v>
      </c>
      <c r="I17" s="193">
        <f xml:space="preserve"> InpR!I$37</f>
        <v>0</v>
      </c>
      <c r="J17" s="192">
        <f xml:space="preserve"> InpR!J$37</f>
        <v>0</v>
      </c>
      <c r="K17" s="192">
        <f xml:space="preserve"> InpR!K$37</f>
        <v>2.4199999999999999E-2</v>
      </c>
      <c r="L17" s="192">
        <f xml:space="preserve"> InpR!L$37</f>
        <v>2.4199999999999999E-2</v>
      </c>
      <c r="M17" s="192">
        <f xml:space="preserve"> InpR!M$37</f>
        <v>2.4199999999999999E-2</v>
      </c>
      <c r="N17" s="192">
        <f xml:space="preserve"> InpR!N$37</f>
        <v>2.4199999999999999E-2</v>
      </c>
      <c r="O17" s="192">
        <f xml:space="preserve"> InpR!O$37</f>
        <v>2.4199999999999999E-2</v>
      </c>
      <c r="P17" s="193">
        <f xml:space="preserve"> InpR!P$37</f>
        <v>0</v>
      </c>
    </row>
    <row r="18" spans="1:23" x14ac:dyDescent="0.25">
      <c r="A18" s="193"/>
      <c r="B18" s="193"/>
      <c r="C18" s="193"/>
      <c r="D18" s="193"/>
      <c r="E18" s="188" t="s">
        <v>317</v>
      </c>
      <c r="F18" s="193"/>
      <c r="G18" s="193"/>
      <c r="H18" s="193"/>
      <c r="I18" s="193"/>
      <c r="J18" s="192"/>
      <c r="K18" s="281">
        <f>K17+(K8*K10)</f>
        <v>2.4199999999999999E-2</v>
      </c>
      <c r="L18" s="281">
        <f t="shared" ref="L18:O18" si="5">L17+(L8*L10)</f>
        <v>2.4199999999999999E-2</v>
      </c>
      <c r="M18" s="281">
        <f t="shared" si="5"/>
        <v>2.4199999999999999E-2</v>
      </c>
      <c r="N18" s="281">
        <f t="shared" si="5"/>
        <v>2.4199999999999999E-2</v>
      </c>
      <c r="O18" s="281">
        <f t="shared" si="5"/>
        <v>2.4199999999999999E-2</v>
      </c>
      <c r="P18" s="193"/>
    </row>
    <row r="19" spans="1:23" x14ac:dyDescent="0.25">
      <c r="D19" s="75"/>
      <c r="E19" s="189" t="s">
        <v>318</v>
      </c>
      <c r="G19" s="7" t="s">
        <v>279</v>
      </c>
      <c r="H19" s="194">
        <f xml:space="preserve"> SUM(J19:O19)</f>
        <v>34.459483168341151</v>
      </c>
      <c r="J19" s="194">
        <f xml:space="preserve"> J16 * J17</f>
        <v>0</v>
      </c>
      <c r="K19" s="194">
        <f xml:space="preserve"> K16 * K18</f>
        <v>8.2861321407750399</v>
      </c>
      <c r="L19" s="194">
        <f t="shared" ref="L19:O19" si="6" xml:space="preserve"> L16 * L18</f>
        <v>7.5188739983537207</v>
      </c>
      <c r="M19" s="194">
        <f t="shared" si="6"/>
        <v>6.8285841640869833</v>
      </c>
      <c r="N19" s="194">
        <f t="shared" si="6"/>
        <v>6.2303260002919139</v>
      </c>
      <c r="O19" s="194">
        <f t="shared" si="6"/>
        <v>5.5955668648334909</v>
      </c>
      <c r="P19" s="194">
        <f t="shared" ref="P19" si="7" xml:space="preserve"> P16 * P17</f>
        <v>0</v>
      </c>
      <c r="Q19" s="188"/>
    </row>
    <row r="20" spans="1:23" x14ac:dyDescent="0.25">
      <c r="D20" s="75"/>
      <c r="E20" s="189"/>
      <c r="H20" s="194"/>
      <c r="J20" s="194"/>
      <c r="K20" s="194"/>
      <c r="L20" s="194"/>
      <c r="M20" s="194"/>
      <c r="N20" s="194"/>
      <c r="O20" s="194"/>
      <c r="P20" s="194"/>
      <c r="Q20" s="188"/>
      <c r="U20" s="188"/>
    </row>
    <row r="21" spans="1:23" x14ac:dyDescent="0.25">
      <c r="D21" s="75"/>
      <c r="E21" s="7" t="s">
        <v>319</v>
      </c>
      <c r="F21" s="7">
        <v>0</v>
      </c>
      <c r="G21" s="7" t="s">
        <v>253</v>
      </c>
      <c r="H21" s="194"/>
      <c r="J21" s="194"/>
      <c r="K21" s="188">
        <f>K12</f>
        <v>1.4928126917812534E-4</v>
      </c>
      <c r="L21" s="188">
        <f t="shared" ref="L21:O21" si="8">L12</f>
        <v>1.066857802604589E-3</v>
      </c>
      <c r="M21" s="188">
        <f t="shared" si="8"/>
        <v>6.4546692580969454E-3</v>
      </c>
      <c r="N21" s="188">
        <f t="shared" si="8"/>
        <v>1.3391361362235716E-2</v>
      </c>
      <c r="O21" s="188">
        <f t="shared" si="8"/>
        <v>1.8250147651218192E-2</v>
      </c>
      <c r="P21" s="194"/>
    </row>
    <row r="22" spans="1:23" x14ac:dyDescent="0.25">
      <c r="D22" s="75"/>
      <c r="E22" s="7" t="s">
        <v>320</v>
      </c>
      <c r="F22" s="7">
        <v>0</v>
      </c>
      <c r="G22" s="7" t="s">
        <v>253</v>
      </c>
      <c r="H22" s="194"/>
      <c r="J22" s="194"/>
      <c r="K22" s="188">
        <f>K18</f>
        <v>2.4199999999999999E-2</v>
      </c>
      <c r="L22" s="188">
        <f t="shared" ref="L22:O22" si="9">L18</f>
        <v>2.4199999999999999E-2</v>
      </c>
      <c r="M22" s="188">
        <f t="shared" si="9"/>
        <v>2.4199999999999999E-2</v>
      </c>
      <c r="N22" s="188">
        <f t="shared" si="9"/>
        <v>2.4199999999999999E-2</v>
      </c>
      <c r="O22" s="188">
        <f t="shared" si="9"/>
        <v>2.4199999999999999E-2</v>
      </c>
      <c r="P22" s="192">
        <f t="shared" ref="P22" si="10">P17</f>
        <v>0</v>
      </c>
      <c r="Q22" s="188"/>
      <c r="R22" s="188"/>
      <c r="S22" s="188"/>
      <c r="T22" s="188"/>
      <c r="U22" s="188"/>
      <c r="W22" s="188"/>
    </row>
    <row r="23" spans="1:23" x14ac:dyDescent="0.25">
      <c r="D23" s="75"/>
      <c r="E23" s="299" t="s">
        <v>321</v>
      </c>
      <c r="F23" s="182">
        <v>0</v>
      </c>
      <c r="G23" s="182" t="s">
        <v>253</v>
      </c>
      <c r="H23" s="253"/>
      <c r="I23" s="60"/>
      <c r="J23" s="253"/>
      <c r="K23" s="205">
        <f>InpR!K57</f>
        <v>0.04</v>
      </c>
      <c r="L23" s="192">
        <f>InpR!L57</f>
        <v>0.12</v>
      </c>
      <c r="M23" s="192">
        <f>InpR!M57</f>
        <v>0.2</v>
      </c>
      <c r="N23" s="192">
        <f>InpR!N57</f>
        <v>0.28000000000000003</v>
      </c>
      <c r="O23" s="192">
        <f>InpR!O57</f>
        <v>0.36</v>
      </c>
      <c r="P23" s="194"/>
      <c r="Q23" s="188"/>
      <c r="R23" s="188"/>
      <c r="S23" s="188"/>
      <c r="T23" s="188"/>
      <c r="U23" s="188"/>
      <c r="W23" s="188"/>
    </row>
    <row r="24" spans="1:23" x14ac:dyDescent="0.25">
      <c r="D24" s="75"/>
      <c r="E24" s="213" t="s">
        <v>322</v>
      </c>
      <c r="F24" s="7">
        <v>0</v>
      </c>
      <c r="G24" s="7" t="s">
        <v>253</v>
      </c>
      <c r="H24" s="194"/>
      <c r="J24" s="194"/>
      <c r="K24" s="188">
        <f>(K23*K21)+(1-K23)*K22</f>
        <v>2.3237971250767125E-2</v>
      </c>
      <c r="L24" s="188">
        <f>(L23*L21)+(1-L23)*L22</f>
        <v>2.1424022936312549E-2</v>
      </c>
      <c r="M24" s="188">
        <f>(M23*M21)+(1-M23)*M22</f>
        <v>2.0650933851619393E-2</v>
      </c>
      <c r="N24" s="188">
        <f>(N23*N21)+(1-N23)*N22</f>
        <v>2.1173581181426E-2</v>
      </c>
      <c r="O24" s="188">
        <f>(O23*O21)+(1-O23)*O22</f>
        <v>2.205805315443855E-2</v>
      </c>
      <c r="P24" s="194"/>
    </row>
    <row r="25" spans="1:23" x14ac:dyDescent="0.25">
      <c r="D25" s="75"/>
      <c r="E25" s="299" t="s">
        <v>323</v>
      </c>
      <c r="F25" s="182">
        <v>0</v>
      </c>
      <c r="G25" s="182" t="s">
        <v>253</v>
      </c>
      <c r="H25" s="253"/>
      <c r="I25" s="60"/>
      <c r="J25" s="253"/>
      <c r="K25" s="205">
        <f>InpR!K59</f>
        <v>0.02</v>
      </c>
      <c r="L25" s="192">
        <f>InpR!L59</f>
        <v>0.02</v>
      </c>
      <c r="M25" s="192">
        <f>InpR!M59</f>
        <v>0.02</v>
      </c>
      <c r="N25" s="192">
        <f>InpR!N59</f>
        <v>0.02</v>
      </c>
      <c r="O25" s="192">
        <f>InpR!O59</f>
        <v>0.02</v>
      </c>
      <c r="P25" s="194"/>
    </row>
    <row r="26" spans="1:23" x14ac:dyDescent="0.25">
      <c r="D26" s="75"/>
      <c r="E26" s="299" t="s">
        <v>324</v>
      </c>
      <c r="F26" s="182"/>
      <c r="G26" s="182" t="s">
        <v>253</v>
      </c>
      <c r="H26" s="253"/>
      <c r="I26" s="60"/>
      <c r="J26" s="253"/>
      <c r="K26" s="205">
        <f>InpR!K38</f>
        <v>1E-3</v>
      </c>
      <c r="L26" s="192">
        <f>InpR!L38</f>
        <v>1E-3</v>
      </c>
      <c r="M26" s="192">
        <f>InpR!M38</f>
        <v>1E-3</v>
      </c>
      <c r="N26" s="192">
        <f>InpR!N38</f>
        <v>1E-3</v>
      </c>
      <c r="O26" s="192">
        <f>InpR!O38</f>
        <v>1E-3</v>
      </c>
      <c r="P26" s="194"/>
    </row>
    <row r="27" spans="1:23" x14ac:dyDescent="0.25">
      <c r="D27" s="75"/>
      <c r="E27" s="283" t="s">
        <v>325</v>
      </c>
      <c r="F27" s="48">
        <v>0</v>
      </c>
      <c r="G27" s="48" t="s">
        <v>253</v>
      </c>
      <c r="H27" s="195"/>
      <c r="I27" s="48"/>
      <c r="J27" s="195"/>
      <c r="K27" s="223">
        <f t="shared" ref="K27:L27" si="11">((1+K24)*(1+K25)-1)+K26</f>
        <v>4.4702730675782454E-2</v>
      </c>
      <c r="L27" s="223">
        <f t="shared" si="11"/>
        <v>4.2852503395038766E-2</v>
      </c>
      <c r="M27" s="223">
        <f>((1+M24)*(1+M25)-1)+M26</f>
        <v>4.2063952528651805E-2</v>
      </c>
      <c r="N27" s="223">
        <f t="shared" ref="N27" si="12">((1+N24)*(1+N25)-1)+N26</f>
        <v>4.2597052805054436E-2</v>
      </c>
      <c r="O27" s="223">
        <f t="shared" ref="O27" si="13">((1+O24)*(1+O25)-1)+O26</f>
        <v>4.3499214217527338E-2</v>
      </c>
      <c r="P27" s="194"/>
    </row>
    <row r="28" spans="1:23" x14ac:dyDescent="0.25">
      <c r="D28" s="75"/>
    </row>
    <row r="29" spans="1:23" x14ac:dyDescent="0.25">
      <c r="A29" s="7"/>
      <c r="B29" s="7"/>
      <c r="C29" s="7"/>
      <c r="D29" s="7"/>
      <c r="E29" s="7" t="str">
        <f xml:space="preserve"> E$14</f>
        <v>Water resources extending trailing average interest cost</v>
      </c>
      <c r="F29" s="7">
        <f t="shared" ref="F29:P29" si="14" xml:space="preserve"> F$14</f>
        <v>0</v>
      </c>
      <c r="G29" s="7" t="str">
        <f t="shared" si="14"/>
        <v>£m</v>
      </c>
      <c r="H29" s="194">
        <f t="shared" si="14"/>
        <v>4.2170619794597819</v>
      </c>
      <c r="I29" s="194">
        <f t="shared" si="14"/>
        <v>0</v>
      </c>
      <c r="J29" s="194">
        <f t="shared" si="14"/>
        <v>0</v>
      </c>
      <c r="K29" s="194">
        <f t="shared" si="14"/>
        <v>2.129759508527126E-3</v>
      </c>
      <c r="L29" s="194">
        <f t="shared" si="14"/>
        <v>4.5200428579701898E-2</v>
      </c>
      <c r="M29" s="194">
        <f t="shared" si="14"/>
        <v>0.45533318471342854</v>
      </c>
      <c r="N29" s="194">
        <f t="shared" si="14"/>
        <v>1.3407434070732143</v>
      </c>
      <c r="O29" s="194">
        <f t="shared" si="14"/>
        <v>2.3736551995849107</v>
      </c>
      <c r="P29" s="7">
        <f t="shared" si="14"/>
        <v>0</v>
      </c>
    </row>
    <row r="30" spans="1:23" x14ac:dyDescent="0.25">
      <c r="D30" s="75"/>
      <c r="E30" s="7" t="str">
        <f xml:space="preserve"> E$19</f>
        <v>Water resources Embedded debt interest cost</v>
      </c>
      <c r="F30" s="7">
        <f t="shared" ref="F30:P31" si="15" xml:space="preserve"> F$19</f>
        <v>0</v>
      </c>
      <c r="G30" s="7" t="str">
        <f xml:space="preserve"> G$19</f>
        <v>£m</v>
      </c>
      <c r="H30" s="194">
        <f t="shared" si="15"/>
        <v>34.459483168341151</v>
      </c>
      <c r="I30" s="194">
        <f t="shared" si="15"/>
        <v>0</v>
      </c>
      <c r="J30" s="194">
        <f t="shared" si="15"/>
        <v>0</v>
      </c>
      <c r="K30" s="194">
        <f t="shared" si="15"/>
        <v>8.2861321407750399</v>
      </c>
      <c r="L30" s="194">
        <f t="shared" si="15"/>
        <v>7.5188739983537207</v>
      </c>
      <c r="M30" s="194">
        <f t="shared" si="15"/>
        <v>6.8285841640869833</v>
      </c>
      <c r="N30" s="194">
        <f t="shared" si="15"/>
        <v>6.2303260002919139</v>
      </c>
      <c r="O30" s="194">
        <f t="shared" si="15"/>
        <v>5.5955668648334909</v>
      </c>
      <c r="P30" s="7">
        <f t="shared" si="15"/>
        <v>0</v>
      </c>
    </row>
    <row r="31" spans="1:23" s="225" customFormat="1" x14ac:dyDescent="0.25">
      <c r="A31" s="66"/>
      <c r="B31" s="75"/>
      <c r="C31" s="131"/>
      <c r="D31" s="75"/>
      <c r="E31" s="224" t="s">
        <v>326</v>
      </c>
      <c r="G31" s="225" t="str">
        <f t="shared" si="15"/>
        <v>£m</v>
      </c>
      <c r="H31" s="226">
        <f xml:space="preserve"> SUM(J31:O31)</f>
        <v>38.67654514780093</v>
      </c>
      <c r="J31" s="226">
        <f t="shared" ref="J31:P31" si="16" xml:space="preserve"> SUM(J29:J30)</f>
        <v>0</v>
      </c>
      <c r="K31" s="226">
        <f t="shared" si="16"/>
        <v>8.2882619002835671</v>
      </c>
      <c r="L31" s="226">
        <f t="shared" si="16"/>
        <v>7.5640744269334226</v>
      </c>
      <c r="M31" s="226">
        <f t="shared" si="16"/>
        <v>7.2839173488004114</v>
      </c>
      <c r="N31" s="226">
        <f t="shared" si="16"/>
        <v>7.5710694073651279</v>
      </c>
      <c r="O31" s="226">
        <f t="shared" si="16"/>
        <v>7.9692220644184015</v>
      </c>
      <c r="P31" s="226">
        <f t="shared" si="16"/>
        <v>0</v>
      </c>
    </row>
    <row r="32" spans="1:23" x14ac:dyDescent="0.25">
      <c r="D32" s="75"/>
      <c r="K32" s="194"/>
      <c r="L32" s="194"/>
      <c r="M32" s="194"/>
      <c r="N32" s="194"/>
      <c r="O32" s="194"/>
      <c r="Q32" s="194"/>
      <c r="R32" s="194"/>
      <c r="S32" s="194"/>
      <c r="T32" s="194"/>
      <c r="U32" s="194"/>
    </row>
    <row r="33" spans="1:25" x14ac:dyDescent="0.25">
      <c r="A33" s="65" t="s">
        <v>327</v>
      </c>
      <c r="D33" s="75"/>
      <c r="E33" s="60"/>
      <c r="F33" s="60"/>
      <c r="G33" s="60"/>
      <c r="H33" s="60"/>
      <c r="I33" s="60"/>
      <c r="J33" s="60"/>
      <c r="K33" s="253"/>
      <c r="L33" s="253"/>
      <c r="M33" s="253"/>
      <c r="N33" s="253"/>
      <c r="O33" s="253"/>
      <c r="Q33" s="188"/>
      <c r="R33" s="188"/>
      <c r="S33" s="188"/>
      <c r="T33" s="188"/>
      <c r="U33" s="188"/>
      <c r="W33" s="11"/>
    </row>
    <row r="34" spans="1:25" s="193" customFormat="1" x14ac:dyDescent="0.25">
      <c r="A34" s="182"/>
      <c r="B34" s="182"/>
      <c r="C34" s="182"/>
      <c r="D34" s="182"/>
      <c r="E34" s="205" t="str">
        <f>InpC!E51</f>
        <v xml:space="preserve">Notional % of 'new' debt over period </v>
      </c>
      <c r="F34" s="205">
        <f>InpC!F51</f>
        <v>0.2</v>
      </c>
      <c r="G34" s="205" t="str">
        <f>InpC!G51</f>
        <v>percentage</v>
      </c>
      <c r="H34" s="253"/>
      <c r="I34" s="253"/>
      <c r="J34" s="253"/>
      <c r="K34" s="285">
        <f>$F$34</f>
        <v>0.2</v>
      </c>
      <c r="L34" s="285">
        <f t="shared" ref="L34:O34" si="17">$F$34</f>
        <v>0.2</v>
      </c>
      <c r="M34" s="285">
        <f t="shared" si="17"/>
        <v>0.2</v>
      </c>
      <c r="N34" s="285">
        <f t="shared" si="17"/>
        <v>0.2</v>
      </c>
      <c r="O34" s="285">
        <f t="shared" si="17"/>
        <v>0.2</v>
      </c>
      <c r="P34" s="192">
        <f>InpR!P36</f>
        <v>0</v>
      </c>
      <c r="Q34" s="7"/>
      <c r="R34" s="7"/>
      <c r="S34" s="7"/>
      <c r="T34" s="7"/>
      <c r="U34" s="7"/>
    </row>
    <row r="35" spans="1:25" x14ac:dyDescent="0.25">
      <c r="A35" s="65"/>
      <c r="D35" s="75"/>
      <c r="E35" s="298" t="str">
        <f>InpR!E36</f>
        <v>Allowed sector new debt cost (not inc. CSA) - final determination (CPIH real)</v>
      </c>
      <c r="F35" s="182">
        <f>InpR!F36</f>
        <v>0</v>
      </c>
      <c r="G35" s="182" t="str">
        <f>InpR!G36</f>
        <v>percentage</v>
      </c>
      <c r="H35" s="182">
        <f>InpR!H36</f>
        <v>0</v>
      </c>
      <c r="I35" s="182">
        <f>InpR!I36</f>
        <v>0</v>
      </c>
      <c r="J35" s="182">
        <f>InpR!J36</f>
        <v>0</v>
      </c>
      <c r="K35" s="256">
        <f>InpR!K36</f>
        <v>5.3E-3</v>
      </c>
      <c r="L35" s="256">
        <f>InpR!L36</f>
        <v>5.3E-3</v>
      </c>
      <c r="M35" s="256">
        <f>InpR!M36</f>
        <v>5.3E-3</v>
      </c>
      <c r="N35" s="256">
        <f>InpR!N36</f>
        <v>5.3E-3</v>
      </c>
      <c r="O35" s="256">
        <f>InpR!O36</f>
        <v>5.3E-3</v>
      </c>
      <c r="P35" s="194">
        <f>P13</f>
        <v>0</v>
      </c>
    </row>
    <row r="36" spans="1:25" x14ac:dyDescent="0.25">
      <c r="A36" s="65"/>
      <c r="D36" s="75"/>
      <c r="E36" s="282" t="s">
        <v>328</v>
      </c>
      <c r="F36" s="182"/>
      <c r="G36" s="182"/>
      <c r="H36" s="182"/>
      <c r="I36" s="182"/>
      <c r="J36" s="182"/>
      <c r="K36" s="282">
        <f>K35+(K8*K9)</f>
        <v>5.3E-3</v>
      </c>
      <c r="L36" s="282">
        <f>L35+(L8*L9)</f>
        <v>5.3E-3</v>
      </c>
      <c r="M36" s="282">
        <f>M35+(M8*M9)</f>
        <v>5.3E-3</v>
      </c>
      <c r="N36" s="282">
        <f>N35+(N8*N9)</f>
        <v>5.3E-3</v>
      </c>
      <c r="O36" s="282">
        <f>O35+(O8*O9)</f>
        <v>5.3E-3</v>
      </c>
      <c r="P36" s="282"/>
      <c r="Q36" s="194"/>
      <c r="R36" s="194"/>
      <c r="S36" s="194"/>
      <c r="T36" s="194"/>
      <c r="U36" s="194"/>
    </row>
    <row r="37" spans="1:25" x14ac:dyDescent="0.25">
      <c r="A37" s="65"/>
      <c r="D37" s="75"/>
      <c r="E37" s="298" t="str">
        <f>InpR!E37</f>
        <v>Allowed sector embedded debt cost (not inc. CSA) - final determination (CPIH real)</v>
      </c>
      <c r="F37" s="182">
        <f>InpR!F37</f>
        <v>0</v>
      </c>
      <c r="G37" s="182" t="str">
        <f>InpR!G37</f>
        <v>percentage</v>
      </c>
      <c r="H37" s="182">
        <f>InpR!H37</f>
        <v>0</v>
      </c>
      <c r="I37" s="182">
        <f>InpR!I37</f>
        <v>0</v>
      </c>
      <c r="J37" s="182">
        <f>InpR!J37</f>
        <v>0</v>
      </c>
      <c r="K37" s="256">
        <f>InpR!K37</f>
        <v>2.4199999999999999E-2</v>
      </c>
      <c r="L37" s="256">
        <f>InpR!L37</f>
        <v>2.4199999999999999E-2</v>
      </c>
      <c r="M37" s="256">
        <f>InpR!M37</f>
        <v>2.4199999999999999E-2</v>
      </c>
      <c r="N37" s="256">
        <f>InpR!N37</f>
        <v>2.4199999999999999E-2</v>
      </c>
      <c r="O37" s="256">
        <f>InpR!O37</f>
        <v>2.4199999999999999E-2</v>
      </c>
      <c r="P37" s="194">
        <f>P34*P35</f>
        <v>0</v>
      </c>
      <c r="Q37" s="188"/>
      <c r="R37" s="188"/>
      <c r="S37" s="188"/>
      <c r="T37" s="188"/>
      <c r="U37" s="188"/>
    </row>
    <row r="38" spans="1:25" x14ac:dyDescent="0.25">
      <c r="A38" s="65"/>
      <c r="D38" s="75"/>
      <c r="E38" s="282" t="s">
        <v>329</v>
      </c>
      <c r="F38" s="182"/>
      <c r="G38" s="182"/>
      <c r="H38" s="182"/>
      <c r="I38" s="182"/>
      <c r="J38" s="182"/>
      <c r="K38" s="282">
        <f>K37+(K8*K10)</f>
        <v>2.4199999999999999E-2</v>
      </c>
      <c r="L38" s="282">
        <f>L37+(L8*L10)</f>
        <v>2.4199999999999999E-2</v>
      </c>
      <c r="M38" s="282">
        <f>M37+(M8*M10)</f>
        <v>2.4199999999999999E-2</v>
      </c>
      <c r="N38" s="282">
        <f>N37+(N8*N10)</f>
        <v>2.4199999999999999E-2</v>
      </c>
      <c r="O38" s="282">
        <f>O37+(O8*O10)</f>
        <v>2.4199999999999999E-2</v>
      </c>
      <c r="P38" s="194"/>
      <c r="Q38" s="194"/>
      <c r="R38" s="194"/>
      <c r="S38" s="194"/>
      <c r="T38" s="194"/>
      <c r="U38" s="194"/>
    </row>
    <row r="39" spans="1:25" s="193" customFormat="1" x14ac:dyDescent="0.25">
      <c r="A39" s="221"/>
      <c r="B39" s="209"/>
      <c r="C39" s="210"/>
      <c r="D39" s="209"/>
      <c r="E39" s="219" t="str">
        <f>'RCV and post 2020 investment'!E14</f>
        <v>Water Resources Notional debt</v>
      </c>
      <c r="F39" s="219">
        <f>'RCV and post 2020 investment'!F14</f>
        <v>0</v>
      </c>
      <c r="G39" s="219" t="str">
        <f>'RCV and post 2020 investment'!G14</f>
        <v>£m</v>
      </c>
      <c r="H39" s="219">
        <f>'RCV and post 2020 investment'!H14</f>
        <v>1781.3056459562788</v>
      </c>
      <c r="I39" s="219">
        <f>'RCV and post 2020 investment'!I14</f>
        <v>0</v>
      </c>
      <c r="J39" s="219">
        <f>'RCV and post 2020 investment'!J14</f>
        <v>0</v>
      </c>
      <c r="K39" s="219">
        <f>'RCV and post 2020 investment'!K14</f>
        <v>356.66891101820937</v>
      </c>
      <c r="L39" s="219">
        <f>'RCV and post 2020 investment'!L14</f>
        <v>353.06508256732349</v>
      </c>
      <c r="M39" s="219">
        <f>'RCV and post 2020 investment'!M14</f>
        <v>352.7161241780467</v>
      </c>
      <c r="N39" s="219">
        <f>'RCV and post 2020 investment'!N14</f>
        <v>357.57151057690049</v>
      </c>
      <c r="O39" s="219">
        <f>'RCV and post 2020 investment'!O14</f>
        <v>361.28401761579875</v>
      </c>
    </row>
    <row r="40" spans="1:25" x14ac:dyDescent="0.25">
      <c r="A40" s="65"/>
      <c r="D40" s="75"/>
      <c r="E40" s="60" t="s">
        <v>330</v>
      </c>
      <c r="F40" s="60"/>
      <c r="G40" s="60" t="s">
        <v>279</v>
      </c>
      <c r="H40" s="253"/>
      <c r="I40" s="253">
        <f xml:space="preserve"> I$14</f>
        <v>0</v>
      </c>
      <c r="J40" s="253"/>
      <c r="K40" s="255">
        <f xml:space="preserve"> (K39 * K34 * K36) + (K39 * (1-K34) * K38)</f>
        <v>7.2831791629918357</v>
      </c>
      <c r="L40" s="255">
        <f t="shared" ref="L40:O40" si="18" xml:space="preserve"> (L39 * L34 * L36) + (L39 * (1-L34) * L38)</f>
        <v>7.2095889860247455</v>
      </c>
      <c r="M40" s="255">
        <f t="shared" si="18"/>
        <v>7.2024632557157124</v>
      </c>
      <c r="N40" s="255">
        <f t="shared" si="18"/>
        <v>7.3016102459803083</v>
      </c>
      <c r="O40" s="255">
        <f t="shared" si="18"/>
        <v>7.3774196397146099</v>
      </c>
      <c r="P40" s="255">
        <f t="shared" ref="P40" si="19" xml:space="preserve"> (P39 * $F34 * P35) + (P39 * (1-$F34) * P37)</f>
        <v>0</v>
      </c>
      <c r="Q40" s="296"/>
      <c r="R40" s="296"/>
      <c r="S40" s="296"/>
      <c r="T40" s="296"/>
      <c r="U40" s="296"/>
      <c r="V40" s="193"/>
      <c r="W40" s="193"/>
      <c r="X40" s="291"/>
    </row>
    <row r="41" spans="1:25" x14ac:dyDescent="0.25">
      <c r="A41" s="65"/>
      <c r="D41" s="75"/>
      <c r="E41" s="60"/>
      <c r="F41" s="60"/>
      <c r="G41" s="60"/>
      <c r="H41" s="253"/>
      <c r="I41" s="253"/>
      <c r="J41" s="253"/>
      <c r="K41" s="255"/>
      <c r="L41" s="255"/>
      <c r="M41" s="255"/>
      <c r="N41" s="255"/>
      <c r="O41" s="255"/>
      <c r="P41" s="194">
        <f>P14</f>
        <v>0</v>
      </c>
      <c r="Q41" s="296"/>
      <c r="R41" s="296"/>
      <c r="S41" s="296"/>
      <c r="T41" s="296"/>
      <c r="U41" s="296"/>
    </row>
    <row r="42" spans="1:25" x14ac:dyDescent="0.25">
      <c r="A42" s="65" t="s">
        <v>331</v>
      </c>
      <c r="D42" s="75"/>
      <c r="E42" s="60"/>
      <c r="F42" s="60"/>
      <c r="G42" s="60"/>
      <c r="H42" s="253"/>
      <c r="I42" s="60"/>
      <c r="J42" s="253"/>
      <c r="K42" s="253"/>
      <c r="L42" s="253"/>
      <c r="M42" s="253"/>
      <c r="N42" s="253"/>
      <c r="O42" s="253"/>
      <c r="P42" s="7">
        <f>P40-P41</f>
        <v>0</v>
      </c>
      <c r="Q42" s="296"/>
      <c r="R42" s="296"/>
      <c r="S42" s="296"/>
      <c r="T42" s="296"/>
      <c r="U42" s="296"/>
      <c r="W42" s="194"/>
    </row>
    <row r="43" spans="1:25" x14ac:dyDescent="0.25">
      <c r="A43" s="65"/>
      <c r="D43" s="75"/>
      <c r="E43" s="253" t="str">
        <f xml:space="preserve"> E$31</f>
        <v>Water resources outturn debt allowance</v>
      </c>
      <c r="F43" s="253">
        <f t="shared" ref="F43:O43" si="20" xml:space="preserve"> F$31</f>
        <v>0</v>
      </c>
      <c r="G43" s="253" t="str">
        <f t="shared" si="20"/>
        <v>£m</v>
      </c>
      <c r="H43" s="253">
        <f t="shared" si="20"/>
        <v>38.67654514780093</v>
      </c>
      <c r="I43" s="253">
        <f t="shared" si="20"/>
        <v>0</v>
      </c>
      <c r="J43" s="253">
        <f t="shared" si="20"/>
        <v>0</v>
      </c>
      <c r="K43" s="253">
        <f t="shared" si="20"/>
        <v>8.2882619002835671</v>
      </c>
      <c r="L43" s="253">
        <f t="shared" si="20"/>
        <v>7.5640744269334226</v>
      </c>
      <c r="M43" s="253">
        <f t="shared" si="20"/>
        <v>7.2839173488004114</v>
      </c>
      <c r="N43" s="253">
        <f t="shared" si="20"/>
        <v>7.5710694073651279</v>
      </c>
      <c r="O43" s="253">
        <f t="shared" si="20"/>
        <v>7.9692220644184015</v>
      </c>
    </row>
    <row r="44" spans="1:25" x14ac:dyDescent="0.25">
      <c r="A44" s="65"/>
      <c r="D44" s="75"/>
      <c r="E44" s="253" t="str">
        <f xml:space="preserve"> E$40</f>
        <v>Water resources initial cost of debt allowance</v>
      </c>
      <c r="F44" s="253">
        <f t="shared" ref="F44:O44" si="21" xml:space="preserve"> F$40</f>
        <v>0</v>
      </c>
      <c r="G44" s="253" t="str">
        <f t="shared" si="21"/>
        <v>£m</v>
      </c>
      <c r="H44" s="253">
        <f t="shared" si="21"/>
        <v>0</v>
      </c>
      <c r="I44" s="253">
        <f t="shared" si="21"/>
        <v>0</v>
      </c>
      <c r="J44" s="253">
        <f t="shared" si="21"/>
        <v>0</v>
      </c>
      <c r="K44" s="253">
        <f t="shared" si="21"/>
        <v>7.2831791629918357</v>
      </c>
      <c r="L44" s="253">
        <f t="shared" si="21"/>
        <v>7.2095889860247455</v>
      </c>
      <c r="M44" s="253">
        <f t="shared" si="21"/>
        <v>7.2024632557157124</v>
      </c>
      <c r="N44" s="253">
        <f t="shared" si="21"/>
        <v>7.3016102459803083</v>
      </c>
      <c r="O44" s="253">
        <f t="shared" si="21"/>
        <v>7.3774196397146099</v>
      </c>
    </row>
    <row r="45" spans="1:25" x14ac:dyDescent="0.25">
      <c r="A45" s="65"/>
      <c r="D45" s="75"/>
      <c r="E45" s="60" t="s">
        <v>332</v>
      </c>
      <c r="F45" s="60"/>
      <c r="G45" s="60" t="s">
        <v>279</v>
      </c>
      <c r="H45" s="253">
        <f xml:space="preserve"> SUM(J45:O45)</f>
        <v>2.3022838573737188</v>
      </c>
      <c r="I45" s="60"/>
      <c r="J45" s="253">
        <f t="shared" ref="J45:O45" si="22">J43-J44</f>
        <v>0</v>
      </c>
      <c r="K45" s="253">
        <f t="shared" si="22"/>
        <v>1.0050827372917315</v>
      </c>
      <c r="L45" s="253">
        <f t="shared" si="22"/>
        <v>0.35448544090867706</v>
      </c>
      <c r="M45" s="253">
        <f t="shared" si="22"/>
        <v>8.1454093084698975E-2</v>
      </c>
      <c r="N45" s="253">
        <f t="shared" si="22"/>
        <v>0.26945916138481962</v>
      </c>
      <c r="O45" s="253">
        <f t="shared" si="22"/>
        <v>0.59180242470379163</v>
      </c>
      <c r="Q45" s="194"/>
      <c r="R45" s="194"/>
      <c r="S45" s="194"/>
      <c r="T45" s="194"/>
      <c r="U45" s="194"/>
    </row>
    <row r="46" spans="1:25" x14ac:dyDescent="0.25">
      <c r="A46" s="65"/>
      <c r="D46" s="75"/>
      <c r="E46" s="60"/>
      <c r="F46" s="60"/>
      <c r="G46" s="60"/>
      <c r="H46" s="253"/>
      <c r="I46" s="60"/>
      <c r="J46" s="253"/>
      <c r="K46" s="253"/>
      <c r="L46" s="253"/>
      <c r="M46" s="253"/>
      <c r="N46" s="253"/>
      <c r="O46" s="253"/>
      <c r="Q46" s="194"/>
      <c r="R46" s="194"/>
      <c r="S46" s="194"/>
      <c r="T46" s="194"/>
      <c r="U46" s="194"/>
      <c r="V46" s="193"/>
      <c r="W46" s="193"/>
    </row>
    <row r="47" spans="1:25" s="60" customFormat="1" x14ac:dyDescent="0.25">
      <c r="A47" s="65"/>
      <c r="B47" s="75"/>
      <c r="C47" s="131"/>
      <c r="D47" s="75"/>
      <c r="E47" s="258" t="str">
        <f xml:space="preserve"> InpC!E$61</f>
        <v>PV base date</v>
      </c>
      <c r="F47" s="259">
        <f xml:space="preserve"> InpC!F$61</f>
        <v>45747</v>
      </c>
      <c r="G47" s="258" t="str">
        <f xml:space="preserve"> InpC!G$61</f>
        <v>date</v>
      </c>
      <c r="H47" s="253"/>
      <c r="J47" s="253"/>
      <c r="K47" s="253"/>
      <c r="L47" s="253"/>
      <c r="M47" s="253"/>
      <c r="N47" s="253"/>
      <c r="O47" s="253"/>
      <c r="P47" s="253"/>
      <c r="Q47" s="194"/>
      <c r="R47" s="194"/>
      <c r="S47" s="194"/>
      <c r="T47" s="194"/>
      <c r="U47" s="194"/>
      <c r="V47" s="7"/>
      <c r="W47" s="194"/>
      <c r="X47" s="201"/>
      <c r="Y47" s="201"/>
    </row>
    <row r="48" spans="1:25" s="60" customFormat="1" x14ac:dyDescent="0.25">
      <c r="A48" s="65"/>
      <c r="B48" s="75"/>
      <c r="C48" s="131"/>
      <c r="D48" s="75"/>
      <c r="E48" s="182" t="str">
        <f xml:space="preserve"> InpC!E$62</f>
        <v>Days in a year</v>
      </c>
      <c r="F48" s="182">
        <f xml:space="preserve"> InpC!F$62</f>
        <v>365</v>
      </c>
      <c r="G48" s="182" t="str">
        <f xml:space="preserve"> InpC!G$62</f>
        <v>days</v>
      </c>
      <c r="H48" s="253"/>
      <c r="J48" s="253"/>
      <c r="K48" s="253"/>
      <c r="L48" s="253"/>
      <c r="M48" s="253"/>
      <c r="N48" s="253"/>
      <c r="O48" s="253"/>
      <c r="P48" s="253"/>
    </row>
    <row r="49" spans="1:23" s="260" customFormat="1" x14ac:dyDescent="0.25">
      <c r="B49" s="261"/>
      <c r="C49" s="262"/>
      <c r="D49" s="261"/>
      <c r="E49" s="264" t="str">
        <f xml:space="preserve"> Time!E$22</f>
        <v>Model Period END</v>
      </c>
      <c r="F49" s="264">
        <f xml:space="preserve"> Time!F$22</f>
        <v>0</v>
      </c>
      <c r="G49" s="263" t="str">
        <f xml:space="preserve"> Time!G$22</f>
        <v>date</v>
      </c>
      <c r="H49" s="263">
        <f xml:space="preserve"> Time!H$22</f>
        <v>0</v>
      </c>
      <c r="I49" s="263">
        <f xml:space="preserve"> Time!I$22</f>
        <v>0</v>
      </c>
      <c r="J49" s="263">
        <f xml:space="preserve"> Time!J$22</f>
        <v>43921</v>
      </c>
      <c r="K49" s="263">
        <f xml:space="preserve"> Time!K$22</f>
        <v>44286</v>
      </c>
      <c r="L49" s="263">
        <f xml:space="preserve"> Time!L$22</f>
        <v>44651</v>
      </c>
      <c r="M49" s="263">
        <f xml:space="preserve"> Time!M$22</f>
        <v>45016</v>
      </c>
      <c r="N49" s="263">
        <f xml:space="preserve"> Time!N$22</f>
        <v>45382</v>
      </c>
      <c r="O49" s="263">
        <f xml:space="preserve"> Time!O$22</f>
        <v>45747</v>
      </c>
      <c r="P49" s="263">
        <f>Time!P$22</f>
        <v>46112</v>
      </c>
      <c r="Q49" s="7"/>
      <c r="R49" s="7"/>
      <c r="S49" s="7"/>
      <c r="T49" s="7"/>
      <c r="U49" s="7"/>
      <c r="V49" s="7"/>
      <c r="W49" s="7"/>
    </row>
    <row r="50" spans="1:23" s="60" customFormat="1" x14ac:dyDescent="0.25">
      <c r="A50" s="65"/>
      <c r="B50" s="75"/>
      <c r="C50" s="131"/>
      <c r="D50" s="75"/>
      <c r="E50" s="60" t="s">
        <v>333</v>
      </c>
      <c r="G50" s="60" t="s">
        <v>162</v>
      </c>
      <c r="H50" s="253"/>
      <c r="J50" s="253">
        <f t="shared" ref="J50:O50" si="23" xml:space="preserve">  ( ( J49 - $F47 ) / $F48 ) * -1</f>
        <v>5.0027397260273974</v>
      </c>
      <c r="K50" s="253">
        <f t="shared" si="23"/>
        <v>4.0027397260273974</v>
      </c>
      <c r="L50" s="253">
        <f t="shared" si="23"/>
        <v>3.0027397260273974</v>
      </c>
      <c r="M50" s="253">
        <f t="shared" si="23"/>
        <v>2.0027397260273974</v>
      </c>
      <c r="N50" s="253">
        <f t="shared" si="23"/>
        <v>1</v>
      </c>
      <c r="O50" s="253">
        <f t="shared" si="23"/>
        <v>0</v>
      </c>
      <c r="P50" s="253"/>
      <c r="Q50" s="194"/>
      <c r="R50" s="194"/>
      <c r="S50" s="194"/>
      <c r="T50" s="194"/>
      <c r="U50" s="194"/>
      <c r="V50" s="7"/>
      <c r="W50" s="7"/>
    </row>
    <row r="51" spans="1:23" s="60" customFormat="1" x14ac:dyDescent="0.25">
      <c r="A51" s="65"/>
      <c r="B51" s="75"/>
      <c r="C51" s="131"/>
      <c r="D51" s="75"/>
      <c r="H51" s="253"/>
      <c r="J51" s="253"/>
      <c r="K51" s="253"/>
      <c r="L51" s="253"/>
      <c r="M51" s="253"/>
      <c r="N51" s="253"/>
      <c r="O51" s="253"/>
      <c r="P51" s="253"/>
      <c r="Q51" s="194"/>
      <c r="R51" s="194"/>
      <c r="S51" s="194"/>
      <c r="T51" s="194"/>
      <c r="U51" s="194"/>
      <c r="V51" s="7"/>
      <c r="W51" s="7"/>
    </row>
    <row r="52" spans="1:23" s="60" customFormat="1" x14ac:dyDescent="0.25">
      <c r="A52" s="65"/>
      <c r="B52" s="75"/>
      <c r="C52" s="131"/>
      <c r="D52" s="75"/>
      <c r="E52" s="205" t="str">
        <f>InpC!E56</f>
        <v>PR19 appointee allowed return on capital (CPIH-deflated using long-term assumption)</v>
      </c>
      <c r="F52" s="205">
        <f>InpC!F56</f>
        <v>2.9600000000000001E-2</v>
      </c>
      <c r="G52" s="205" t="str">
        <f>InpC!G56</f>
        <v>percentage</v>
      </c>
      <c r="H52" s="253"/>
      <c r="J52" s="253"/>
      <c r="K52" s="201">
        <f>$F$52</f>
        <v>2.9600000000000001E-2</v>
      </c>
      <c r="L52" s="201">
        <f t="shared" ref="L52:O52" si="24">$F$52</f>
        <v>2.9600000000000001E-2</v>
      </c>
      <c r="M52" s="201">
        <f t="shared" si="24"/>
        <v>2.9600000000000001E-2</v>
      </c>
      <c r="N52" s="201">
        <f t="shared" si="24"/>
        <v>2.9600000000000001E-2</v>
      </c>
      <c r="O52" s="201">
        <f t="shared" si="24"/>
        <v>2.9600000000000001E-2</v>
      </c>
      <c r="P52" s="253"/>
      <c r="Q52" s="194"/>
      <c r="R52" s="194"/>
      <c r="S52" s="194"/>
      <c r="T52" s="194"/>
      <c r="U52" s="194"/>
      <c r="V52" s="7"/>
      <c r="W52" s="194"/>
    </row>
    <row r="53" spans="1:23" s="60" customFormat="1" x14ac:dyDescent="0.25">
      <c r="A53" s="65"/>
      <c r="B53" s="75"/>
      <c r="C53" s="131"/>
      <c r="D53" s="75"/>
      <c r="E53" s="60" t="str">
        <f xml:space="preserve"> E$50</f>
        <v>Years from valuation date - Water resources</v>
      </c>
      <c r="F53" s="60">
        <f t="shared" ref="F53:O53" si="25" xml:space="preserve"> F$50</f>
        <v>0</v>
      </c>
      <c r="G53" s="60" t="str">
        <f t="shared" si="25"/>
        <v>years</v>
      </c>
      <c r="H53" s="60">
        <f t="shared" si="25"/>
        <v>0</v>
      </c>
      <c r="I53" s="60">
        <f t="shared" si="25"/>
        <v>0</v>
      </c>
      <c r="J53" s="253">
        <f t="shared" si="25"/>
        <v>5.0027397260273974</v>
      </c>
      <c r="K53" s="253">
        <f t="shared" si="25"/>
        <v>4.0027397260273974</v>
      </c>
      <c r="L53" s="253">
        <f t="shared" si="25"/>
        <v>3.0027397260273974</v>
      </c>
      <c r="M53" s="253">
        <f t="shared" si="25"/>
        <v>2.0027397260273974</v>
      </c>
      <c r="N53" s="253">
        <f t="shared" si="25"/>
        <v>1</v>
      </c>
      <c r="O53" s="253">
        <f t="shared" si="25"/>
        <v>0</v>
      </c>
      <c r="P53" s="253"/>
    </row>
    <row r="54" spans="1:23" s="60" customFormat="1" x14ac:dyDescent="0.25">
      <c r="A54" s="65"/>
      <c r="B54" s="75"/>
      <c r="C54" s="131"/>
      <c r="D54" s="75"/>
      <c r="E54" s="60" t="s">
        <v>334</v>
      </c>
      <c r="G54" s="60" t="s">
        <v>335</v>
      </c>
      <c r="H54" s="253"/>
      <c r="J54" s="253">
        <f t="shared" ref="J54:O54" si="26" xml:space="preserve"> (1+$F52) ^J53</f>
        <v>1.15711727614186</v>
      </c>
      <c r="K54" s="253">
        <f t="shared" si="26"/>
        <v>1.1238512783040597</v>
      </c>
      <c r="L54" s="253">
        <f t="shared" si="26"/>
        <v>1.0915416455944635</v>
      </c>
      <c r="M54" s="253">
        <f t="shared" si="26"/>
        <v>1.060160883444506</v>
      </c>
      <c r="N54" s="253">
        <f t="shared" si="26"/>
        <v>1.0296000000000001</v>
      </c>
      <c r="O54" s="253">
        <f t="shared" si="26"/>
        <v>1</v>
      </c>
      <c r="P54" s="253"/>
    </row>
    <row r="55" spans="1:23" s="60" customFormat="1" x14ac:dyDescent="0.25">
      <c r="A55" s="65"/>
      <c r="B55" s="75"/>
      <c r="C55" s="131"/>
      <c r="D55" s="75"/>
      <c r="H55" s="253"/>
      <c r="J55" s="253"/>
      <c r="K55" s="253"/>
      <c r="L55" s="253"/>
      <c r="M55" s="253"/>
      <c r="N55" s="253"/>
      <c r="O55" s="253"/>
      <c r="P55" s="253"/>
    </row>
    <row r="56" spans="1:23" s="60" customFormat="1" x14ac:dyDescent="0.25">
      <c r="A56" s="65"/>
      <c r="B56" s="75"/>
      <c r="C56" s="131"/>
      <c r="D56" s="75"/>
      <c r="E56" s="60" t="str">
        <f xml:space="preserve"> E$45</f>
        <v>Reconciliation (in-year values) - Water resources</v>
      </c>
      <c r="F56" s="60">
        <f t="shared" ref="F56:O56" si="27" xml:space="preserve"> F$45</f>
        <v>0</v>
      </c>
      <c r="G56" s="253" t="str">
        <f t="shared" si="27"/>
        <v>£m</v>
      </c>
      <c r="H56" s="253">
        <f t="shared" si="27"/>
        <v>2.3022838573737188</v>
      </c>
      <c r="I56" s="253">
        <f t="shared" si="27"/>
        <v>0</v>
      </c>
      <c r="J56" s="253">
        <f t="shared" si="27"/>
        <v>0</v>
      </c>
      <c r="K56" s="253">
        <f t="shared" si="27"/>
        <v>1.0050827372917315</v>
      </c>
      <c r="L56" s="253">
        <f t="shared" si="27"/>
        <v>0.35448544090867706</v>
      </c>
      <c r="M56" s="253">
        <f t="shared" si="27"/>
        <v>8.1454093084698975E-2</v>
      </c>
      <c r="N56" s="253">
        <f t="shared" si="27"/>
        <v>0.26945916138481962</v>
      </c>
      <c r="O56" s="253">
        <f t="shared" si="27"/>
        <v>0.59180242470379163</v>
      </c>
    </row>
    <row r="57" spans="1:23" s="60" customFormat="1" x14ac:dyDescent="0.25">
      <c r="A57" s="65"/>
      <c r="B57" s="75"/>
      <c r="C57" s="131"/>
      <c r="D57" s="75"/>
      <c r="E57" s="60" t="str">
        <f xml:space="preserve"> E$54</f>
        <v>Discount factor - Water resources</v>
      </c>
      <c r="F57" s="60">
        <f t="shared" ref="F57:O57" si="28" xml:space="preserve"> F$54</f>
        <v>0</v>
      </c>
      <c r="G57" s="60" t="str">
        <f t="shared" si="28"/>
        <v>Factor</v>
      </c>
      <c r="H57" s="60">
        <f t="shared" si="28"/>
        <v>0</v>
      </c>
      <c r="I57" s="60">
        <f t="shared" si="28"/>
        <v>0</v>
      </c>
      <c r="J57" s="253">
        <f t="shared" si="28"/>
        <v>1.15711727614186</v>
      </c>
      <c r="K57" s="253">
        <f t="shared" si="28"/>
        <v>1.1238512783040597</v>
      </c>
      <c r="L57" s="253">
        <f t="shared" si="28"/>
        <v>1.0915416455944635</v>
      </c>
      <c r="M57" s="253">
        <f t="shared" si="28"/>
        <v>1.060160883444506</v>
      </c>
      <c r="N57" s="253">
        <f t="shared" si="28"/>
        <v>1.0296000000000001</v>
      </c>
      <c r="O57" s="253">
        <f t="shared" si="28"/>
        <v>1</v>
      </c>
    </row>
    <row r="58" spans="1:23" s="60" customFormat="1" x14ac:dyDescent="0.25">
      <c r="A58" s="65"/>
      <c r="B58" s="75"/>
      <c r="C58" s="131"/>
      <c r="D58" s="75"/>
      <c r="E58" s="60" t="s">
        <v>336</v>
      </c>
      <c r="G58" s="60" t="s">
        <v>279</v>
      </c>
      <c r="K58" s="254">
        <f>K57*K56</f>
        <v>1.1295635191066558</v>
      </c>
      <c r="L58" s="254">
        <f>L57*L56</f>
        <v>0.38693562150873634</v>
      </c>
      <c r="M58" s="254">
        <f>M57*M56</f>
        <v>8.6354443284845497E-2</v>
      </c>
      <c r="N58" s="254">
        <f>N57*N56</f>
        <v>0.27743515256181028</v>
      </c>
      <c r="O58" s="254">
        <f>O57*O56</f>
        <v>0.59180242470379163</v>
      </c>
    </row>
    <row r="59" spans="1:23" s="60" customFormat="1" x14ac:dyDescent="0.25">
      <c r="A59" s="65"/>
      <c r="B59" s="75"/>
      <c r="C59" s="131"/>
      <c r="D59" s="75"/>
      <c r="K59" s="254"/>
      <c r="L59" s="254"/>
      <c r="M59" s="254"/>
      <c r="N59" s="254"/>
      <c r="O59" s="254"/>
    </row>
    <row r="60" spans="1:23" s="60" customFormat="1" x14ac:dyDescent="0.25">
      <c r="A60" s="65"/>
      <c r="B60" s="75"/>
      <c r="C60" s="131"/>
      <c r="D60" s="75"/>
      <c r="E60" s="253" t="str">
        <f xml:space="preserve"> E$58</f>
        <v>Discounted reconciliation (in-year values) Water resources</v>
      </c>
      <c r="F60" s="253">
        <f t="shared" ref="F60:O60" si="29" xml:space="preserve"> F$58</f>
        <v>0</v>
      </c>
      <c r="G60" s="253" t="str">
        <f t="shared" si="29"/>
        <v>£m</v>
      </c>
      <c r="H60" s="253">
        <f t="shared" si="29"/>
        <v>0</v>
      </c>
      <c r="I60" s="253">
        <f t="shared" si="29"/>
        <v>0</v>
      </c>
      <c r="J60" s="253">
        <f t="shared" si="29"/>
        <v>0</v>
      </c>
      <c r="K60" s="286">
        <f t="shared" si="29"/>
        <v>1.1295635191066558</v>
      </c>
      <c r="L60" s="286">
        <f t="shared" si="29"/>
        <v>0.38693562150873634</v>
      </c>
      <c r="M60" s="286">
        <f t="shared" si="29"/>
        <v>8.6354443284845497E-2</v>
      </c>
      <c r="N60" s="286">
        <f t="shared" si="29"/>
        <v>0.27743515256181028</v>
      </c>
      <c r="O60" s="286">
        <f t="shared" si="29"/>
        <v>0.59180242470379163</v>
      </c>
    </row>
    <row r="61" spans="1:23" s="60" customFormat="1" x14ac:dyDescent="0.25">
      <c r="A61" s="65"/>
      <c r="B61" s="75"/>
      <c r="C61" s="131"/>
      <c r="D61" s="75"/>
      <c r="E61" s="60" t="s">
        <v>337</v>
      </c>
      <c r="G61" s="60" t="s">
        <v>279</v>
      </c>
      <c r="H61" s="253">
        <f>SUM(K60:O60)</f>
        <v>2.4720911611658396</v>
      </c>
      <c r="O61" s="253"/>
    </row>
    <row r="62" spans="1:23" x14ac:dyDescent="0.25">
      <c r="D62" s="75"/>
    </row>
  </sheetData>
  <conditionalFormatting sqref="J3:P3">
    <cfRule type="cellIs" dxfId="17" priority="4" operator="equal">
      <formula>"Post-Fcst"</formula>
    </cfRule>
    <cfRule type="cellIs" dxfId="16" priority="5" operator="equal">
      <formula>"Forecast"</formula>
    </cfRule>
    <cfRule type="cellIs" dxfId="15" priority="6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4.9989318521683403E-2"/>
    <outlinePr summaryBelow="0" summaryRight="0"/>
  </sheetPr>
  <dimension ref="A1:Q62"/>
  <sheetViews>
    <sheetView zoomScaleNormal="100" workbookViewId="0">
      <pane xSplit="9" ySplit="5" topLeftCell="XEO6" activePane="bottomRight" state="frozen"/>
      <selection pane="topRight" activeCell="Q12" sqref="Q12"/>
      <selection pane="bottomLeft" activeCell="Q12" sqref="Q12"/>
      <selection pane="bottomRight"/>
    </sheetView>
  </sheetViews>
  <sheetFormatPr defaultColWidth="0" defaultRowHeight="13.2" x14ac:dyDescent="0.25"/>
  <cols>
    <col min="1" max="1" width="1.88671875" style="66" customWidth="1"/>
    <col min="2" max="2" width="1.88671875" style="75" customWidth="1"/>
    <col min="3" max="3" width="1.88671875" style="131" customWidth="1"/>
    <col min="4" max="4" width="1.88671875" style="70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7" width="9.44140625" style="7" hidden="1" customWidth="1"/>
    <col min="18" max="16384" width="9.109375" style="7" hidden="1"/>
  </cols>
  <sheetData>
    <row r="1" spans="1:16" s="143" customFormat="1" ht="25.2" x14ac:dyDescent="0.25">
      <c r="A1" s="139" t="str">
        <f ca="1" xml:space="preserve"> RIGHT(CELL("filename", $A$1), LEN(CELL("filename", $A$1)) - SEARCH("]", CELL("filename", $A$1)))</f>
        <v>Water network +</v>
      </c>
      <c r="B1" s="140"/>
      <c r="C1" s="141"/>
      <c r="D1" s="142"/>
    </row>
    <row r="2" spans="1:16" s="40" customFormat="1" x14ac:dyDescent="0.25">
      <c r="B2" s="72"/>
      <c r="C2" s="128"/>
      <c r="D2" s="67"/>
      <c r="E2" s="68"/>
      <c r="F2" s="68"/>
      <c r="G2" s="68"/>
      <c r="H2" s="36"/>
      <c r="I2" s="36"/>
      <c r="J2" s="36">
        <f>Time!J$22</f>
        <v>43921</v>
      </c>
      <c r="K2" s="36">
        <f>Time!K$22</f>
        <v>44286</v>
      </c>
      <c r="L2" s="36">
        <f>Time!L$22</f>
        <v>44651</v>
      </c>
      <c r="M2" s="36">
        <f>Time!M$22</f>
        <v>45016</v>
      </c>
      <c r="N2" s="36">
        <f>Time!N$22</f>
        <v>45382</v>
      </c>
      <c r="O2" s="36">
        <f>Time!O$22</f>
        <v>45747</v>
      </c>
      <c r="P2" s="36">
        <f>Time!P$22</f>
        <v>46112</v>
      </c>
    </row>
    <row r="3" spans="1:16" s="5" customFormat="1" x14ac:dyDescent="0.25">
      <c r="B3" s="73"/>
      <c r="C3" s="129"/>
      <c r="D3" s="68"/>
      <c r="E3" s="68"/>
      <c r="F3" s="68"/>
      <c r="G3" s="68"/>
      <c r="H3" s="36"/>
      <c r="I3" s="36"/>
      <c r="J3" s="36" t="str">
        <f>Time!J$58</f>
        <v>Pre Fcst</v>
      </c>
      <c r="K3" s="36" t="str">
        <f>Time!K$58</f>
        <v>Forecast</v>
      </c>
      <c r="L3" s="36" t="str">
        <f>Time!L$58</f>
        <v>Forecast</v>
      </c>
      <c r="M3" s="36" t="str">
        <f>Time!M$58</f>
        <v>Forecast</v>
      </c>
      <c r="N3" s="36" t="str">
        <f>Time!N$58</f>
        <v>Forecast</v>
      </c>
      <c r="O3" s="36" t="str">
        <f>Time!O$58</f>
        <v>Forecast</v>
      </c>
      <c r="P3" s="36" t="str">
        <f>Time!P$58</f>
        <v>Post-Fcst</v>
      </c>
    </row>
    <row r="4" spans="1:16" s="37" customFormat="1" x14ac:dyDescent="0.25">
      <c r="B4" s="74"/>
      <c r="C4" s="130"/>
      <c r="D4" s="69"/>
      <c r="E4" s="35" t="str">
        <f>Time!E$86</f>
        <v>Financial Year Ending</v>
      </c>
      <c r="F4" s="35"/>
      <c r="G4" s="35"/>
      <c r="H4" s="35"/>
      <c r="I4" s="35"/>
      <c r="J4">
        <f>Time!J$86</f>
        <v>2020</v>
      </c>
      <c r="K4" s="198">
        <f>Time!K$86</f>
        <v>2021</v>
      </c>
      <c r="L4" s="198">
        <f>Time!L$86</f>
        <v>2022</v>
      </c>
      <c r="M4" s="198">
        <f>Time!M$86</f>
        <v>2023</v>
      </c>
      <c r="N4" s="198">
        <f>Time!N$86</f>
        <v>2024</v>
      </c>
      <c r="O4" s="198">
        <f>Time!O$86</f>
        <v>2025</v>
      </c>
      <c r="P4" s="198">
        <f>Time!P$86</f>
        <v>2026</v>
      </c>
    </row>
    <row r="5" spans="1:16" s="37" customFormat="1" x14ac:dyDescent="0.25">
      <c r="B5" s="74"/>
      <c r="C5" s="130"/>
      <c r="D5" s="69"/>
      <c r="E5" s="35" t="str">
        <f>Time!E$10</f>
        <v>Model column counter</v>
      </c>
      <c r="F5" s="5" t="s">
        <v>104</v>
      </c>
      <c r="G5" s="5" t="s">
        <v>105</v>
      </c>
      <c r="H5" s="5" t="s">
        <v>106</v>
      </c>
      <c r="I5" s="35"/>
      <c r="J5" s="35">
        <f>Time!J$10</f>
        <v>1</v>
      </c>
      <c r="K5" s="35">
        <f>Time!K$10</f>
        <v>2</v>
      </c>
      <c r="L5" s="35">
        <f>Time!L$10</f>
        <v>3</v>
      </c>
      <c r="M5" s="35">
        <f>Time!M$10</f>
        <v>4</v>
      </c>
      <c r="N5" s="35">
        <f>Time!N$10</f>
        <v>5</v>
      </c>
      <c r="O5" s="35">
        <f>Time!O$10</f>
        <v>6</v>
      </c>
      <c r="P5" s="35">
        <f>Time!P$10</f>
        <v>7</v>
      </c>
    </row>
    <row r="7" spans="1:16" s="60" customFormat="1" x14ac:dyDescent="0.25">
      <c r="A7" s="65" t="s">
        <v>312</v>
      </c>
      <c r="B7" s="75"/>
      <c r="C7" s="131"/>
      <c r="D7" s="71"/>
    </row>
    <row r="8" spans="1:16" s="60" customFormat="1" x14ac:dyDescent="0.25">
      <c r="A8" s="65"/>
      <c r="B8" s="75"/>
      <c r="C8" s="131"/>
      <c r="D8" s="75"/>
      <c r="E8" s="182" t="s">
        <v>313</v>
      </c>
      <c r="F8" s="182">
        <f>IF(InpC!$F$67="YES",1,0)</f>
        <v>0</v>
      </c>
      <c r="G8" s="182" t="s">
        <v>314</v>
      </c>
      <c r="H8" s="182"/>
      <c r="I8" s="182"/>
      <c r="J8" s="182"/>
      <c r="K8" s="182">
        <f>$F$8</f>
        <v>0</v>
      </c>
      <c r="L8" s="182">
        <f t="shared" ref="L8:O8" si="0">$F$8</f>
        <v>0</v>
      </c>
      <c r="M8" s="182">
        <f t="shared" si="0"/>
        <v>0</v>
      </c>
      <c r="N8" s="182">
        <f t="shared" si="0"/>
        <v>0</v>
      </c>
      <c r="O8" s="182">
        <f t="shared" si="0"/>
        <v>0</v>
      </c>
    </row>
    <row r="9" spans="1:16" s="60" customFormat="1" x14ac:dyDescent="0.25">
      <c r="A9" s="65"/>
      <c r="B9" s="75"/>
      <c r="C9" s="131"/>
      <c r="D9" s="75"/>
      <c r="E9" s="182" t="str">
        <f>InpC!E64</f>
        <v>Company-specific adjustment (new debt)</v>
      </c>
      <c r="F9" s="205">
        <f>InpC!F64</f>
        <v>0</v>
      </c>
      <c r="G9" s="192" t="str">
        <f>'Cost of Debt'!G47</f>
        <v>Percentage</v>
      </c>
      <c r="K9" s="205">
        <f>$F$9</f>
        <v>0</v>
      </c>
      <c r="L9" s="205">
        <f t="shared" ref="L9:O9" si="1">$F$9</f>
        <v>0</v>
      </c>
      <c r="M9" s="205">
        <f t="shared" si="1"/>
        <v>0</v>
      </c>
      <c r="N9" s="205">
        <f t="shared" si="1"/>
        <v>0</v>
      </c>
      <c r="O9" s="205">
        <f t="shared" si="1"/>
        <v>0</v>
      </c>
    </row>
    <row r="10" spans="1:16" s="60" customFormat="1" x14ac:dyDescent="0.25">
      <c r="A10" s="65"/>
      <c r="B10" s="75"/>
      <c r="C10" s="131"/>
      <c r="D10" s="75"/>
      <c r="E10" s="182" t="str">
        <f>InpC!E65</f>
        <v>Company-specific adjustment (embedded debt)</v>
      </c>
      <c r="F10" s="205">
        <f>InpC!$F$65</f>
        <v>0</v>
      </c>
      <c r="G10" s="192" t="str">
        <f>'Cost of Debt'!G48</f>
        <v>Percentage</v>
      </c>
      <c r="K10" s="205">
        <f>$F$10</f>
        <v>0</v>
      </c>
      <c r="L10" s="205">
        <f>$F$10</f>
        <v>0</v>
      </c>
      <c r="M10" s="205">
        <f>$F$10</f>
        <v>0</v>
      </c>
      <c r="N10" s="205">
        <f>$F$10</f>
        <v>0</v>
      </c>
      <c r="O10" s="205">
        <f>$F$10</f>
        <v>0</v>
      </c>
    </row>
    <row r="11" spans="1:16" s="192" customFormat="1" x14ac:dyDescent="0.25">
      <c r="E11" s="192" t="str">
        <f>'Cost of Debt'!E48</f>
        <v>Extending trailing average rate</v>
      </c>
      <c r="F11" s="192">
        <f>'Cost of Debt'!F48</f>
        <v>0</v>
      </c>
      <c r="G11" s="192" t="str">
        <f>'Cost of Debt'!G48</f>
        <v>Percentage</v>
      </c>
      <c r="H11" s="192">
        <f>'Cost of Debt'!H48</f>
        <v>0</v>
      </c>
      <c r="I11" s="192">
        <f>'Cost of Debt'!I48</f>
        <v>0</v>
      </c>
      <c r="J11" s="192">
        <f>'Cost of Debt'!J48</f>
        <v>0</v>
      </c>
      <c r="K11" s="192">
        <f>'Cost of Debt'!K48</f>
        <v>1.4928126917812534E-4</v>
      </c>
      <c r="L11" s="192">
        <f>'Cost of Debt'!L48</f>
        <v>1.066857802604589E-3</v>
      </c>
      <c r="M11" s="192">
        <f>'Cost of Debt'!M48</f>
        <v>6.4546692580969454E-3</v>
      </c>
      <c r="N11" s="192">
        <f>'Cost of Debt'!N48</f>
        <v>1.3391361362235716E-2</v>
      </c>
      <c r="O11" s="192">
        <f>'Cost of Debt'!O48</f>
        <v>1.8250147651218192E-2</v>
      </c>
      <c r="P11" s="192">
        <f>'Cost of Debt'!P48</f>
        <v>0</v>
      </c>
    </row>
    <row r="12" spans="1:16" s="192" customFormat="1" x14ac:dyDescent="0.25">
      <c r="E12" s="188" t="s">
        <v>315</v>
      </c>
      <c r="G12" s="188" t="s">
        <v>253</v>
      </c>
      <c r="K12" s="188">
        <f>K11+(K8*K9)</f>
        <v>1.4928126917812534E-4</v>
      </c>
      <c r="L12" s="188">
        <f t="shared" ref="L12:P12" si="2">L11+(L8*L9)</f>
        <v>1.066857802604589E-3</v>
      </c>
      <c r="M12" s="188">
        <f t="shared" si="2"/>
        <v>6.4546692580969454E-3</v>
      </c>
      <c r="N12" s="188">
        <f t="shared" si="2"/>
        <v>1.3391361362235716E-2</v>
      </c>
      <c r="O12" s="188">
        <f t="shared" si="2"/>
        <v>1.8250147651218192E-2</v>
      </c>
      <c r="P12" s="192">
        <f t="shared" si="2"/>
        <v>0</v>
      </c>
    </row>
    <row r="13" spans="1:16" s="193" customFormat="1" x14ac:dyDescent="0.25">
      <c r="E13" s="196" t="str">
        <f>'RCV and post 2020 investment'!E35</f>
        <v>Water Network Plus New debt for return</v>
      </c>
      <c r="F13" s="196">
        <f>'RCV and post 2020 investment'!F35</f>
        <v>0</v>
      </c>
      <c r="G13" s="196" t="str">
        <f>'RCV and post 2020 investment'!G35</f>
        <v>£m</v>
      </c>
      <c r="H13" s="196">
        <f>'RCV and post 2020 investment'!H35</f>
        <v>1949.8881552664625</v>
      </c>
      <c r="I13" s="196">
        <f>'RCV and post 2020 investment'!I35</f>
        <v>0</v>
      </c>
      <c r="J13" s="196">
        <f>'RCV and post 2020 investment'!J35</f>
        <v>0</v>
      </c>
      <c r="K13" s="196">
        <f>'RCV and post 2020 investment'!K35</f>
        <v>81.025721859371657</v>
      </c>
      <c r="L13" s="196">
        <f>'RCV and post 2020 investment'!L35</f>
        <v>240.66457424161041</v>
      </c>
      <c r="M13" s="196">
        <f>'RCV and post 2020 investment'!M35</f>
        <v>396.3526427236153</v>
      </c>
      <c r="N13" s="196">
        <f>'RCV and post 2020 investment'!N35</f>
        <v>546.07530243762608</v>
      </c>
      <c r="O13" s="196">
        <f>'RCV and post 2020 investment'!O35</f>
        <v>685.76991400423924</v>
      </c>
      <c r="P13" s="196">
        <f>'RCV and post 2020 investment'!P35</f>
        <v>0</v>
      </c>
    </row>
    <row r="14" spans="1:16" x14ac:dyDescent="0.25">
      <c r="D14" s="75"/>
      <c r="E14" s="7" t="s">
        <v>338</v>
      </c>
      <c r="G14" s="7" t="s">
        <v>279</v>
      </c>
      <c r="H14" s="194">
        <f xml:space="preserve"> SUM(J14:O14)</f>
        <v>22.655269611063993</v>
      </c>
      <c r="J14" s="194">
        <f t="shared" ref="J14:P14" si="3" xml:space="preserve"> J11 * J13</f>
        <v>0</v>
      </c>
      <c r="K14" s="194">
        <f xml:space="preserve"> K12 * K13</f>
        <v>1.2095622595240775E-2</v>
      </c>
      <c r="L14" s="194">
        <f t="shared" ref="L14:O14" si="4" xml:space="preserve"> L12 * L13</f>
        <v>0.25675487884017345</v>
      </c>
      <c r="M14" s="194">
        <f t="shared" si="4"/>
        <v>2.5583252183536018</v>
      </c>
      <c r="N14" s="194">
        <f t="shared" si="4"/>
        <v>7.3126917059344088</v>
      </c>
      <c r="O14" s="194">
        <f t="shared" si="4"/>
        <v>12.515402185340568</v>
      </c>
      <c r="P14" s="194">
        <f t="shared" si="3"/>
        <v>0</v>
      </c>
    </row>
    <row r="15" spans="1:16" x14ac:dyDescent="0.25">
      <c r="D15" s="75"/>
    </row>
    <row r="16" spans="1:16" x14ac:dyDescent="0.25">
      <c r="A16" s="7"/>
      <c r="B16" s="7"/>
      <c r="C16" s="7"/>
      <c r="D16" s="7"/>
      <c r="E16" s="196" t="str">
        <f>'RCV and post 2020 investment'!E39</f>
        <v>Water Network Plus Embedded debt for return</v>
      </c>
      <c r="F16" s="196">
        <f>'RCV and post 2020 investment'!F39</f>
        <v>0</v>
      </c>
      <c r="G16" s="196" t="str">
        <f>'RCV and post 2020 investment'!G39</f>
        <v>£m</v>
      </c>
      <c r="H16" s="196">
        <f>'RCV and post 2020 investment'!H39</f>
        <v>7918.2415885827813</v>
      </c>
      <c r="I16" s="196">
        <f>'RCV and post 2020 investment'!I39</f>
        <v>0</v>
      </c>
      <c r="J16" s="196">
        <f>'RCV and post 2020 investment'!J39</f>
        <v>0</v>
      </c>
      <c r="K16" s="196">
        <f>'RCV and post 2020 investment'!K39</f>
        <v>1944.6173246249198</v>
      </c>
      <c r="L16" s="196">
        <f>'RCV and post 2020 investment'!L39</f>
        <v>1764.8735444384765</v>
      </c>
      <c r="M16" s="196">
        <f>'RCV and post 2020 investment'!M39</f>
        <v>1585.4105708944612</v>
      </c>
      <c r="N16" s="196">
        <f>'RCV and post 2020 investment'!N39</f>
        <v>1404.1936348396098</v>
      </c>
      <c r="O16" s="196">
        <f>'RCV and post 2020 investment'!O39</f>
        <v>1219.1465137853143</v>
      </c>
      <c r="P16" s="196">
        <f>'RCV and post 2020 investment'!P56</f>
        <v>0</v>
      </c>
    </row>
    <row r="17" spans="1:16" x14ac:dyDescent="0.25">
      <c r="A17" s="193"/>
      <c r="B17" s="193"/>
      <c r="C17" s="193"/>
      <c r="D17" s="193"/>
      <c r="E17" s="193" t="str">
        <f xml:space="preserve"> InpR!E$37</f>
        <v>Allowed sector embedded debt cost (not inc. CSA) - final determination (CPIH real)</v>
      </c>
      <c r="F17" s="193">
        <f xml:space="preserve"> InpR!F$37</f>
        <v>0</v>
      </c>
      <c r="G17" s="193" t="str">
        <f xml:space="preserve"> InpR!G$37</f>
        <v>percentage</v>
      </c>
      <c r="H17" s="193">
        <f xml:space="preserve"> InpR!H$37</f>
        <v>0</v>
      </c>
      <c r="I17" s="193">
        <f xml:space="preserve"> InpR!I$37</f>
        <v>0</v>
      </c>
      <c r="J17" s="192">
        <f xml:space="preserve"> InpR!J$37</f>
        <v>0</v>
      </c>
      <c r="K17" s="192">
        <f xml:space="preserve"> InpR!K$37</f>
        <v>2.4199999999999999E-2</v>
      </c>
      <c r="L17" s="192">
        <f xml:space="preserve"> InpR!L$37</f>
        <v>2.4199999999999999E-2</v>
      </c>
      <c r="M17" s="192">
        <f xml:space="preserve"> InpR!M$37</f>
        <v>2.4199999999999999E-2</v>
      </c>
      <c r="N17" s="192">
        <f xml:space="preserve"> InpR!N$37</f>
        <v>2.4199999999999999E-2</v>
      </c>
      <c r="O17" s="192">
        <f xml:space="preserve"> InpR!O$37</f>
        <v>2.4199999999999999E-2</v>
      </c>
      <c r="P17" s="193">
        <f xml:space="preserve"> InpR!P$37</f>
        <v>0</v>
      </c>
    </row>
    <row r="18" spans="1:16" x14ac:dyDescent="0.25">
      <c r="A18" s="193"/>
      <c r="B18" s="193"/>
      <c r="C18" s="193"/>
      <c r="D18" s="193"/>
      <c r="E18" s="188" t="s">
        <v>317</v>
      </c>
      <c r="F18" s="193"/>
      <c r="G18" s="193"/>
      <c r="H18" s="193"/>
      <c r="I18" s="193"/>
      <c r="J18" s="192"/>
      <c r="K18" s="281">
        <f>K17+(K8*K10)</f>
        <v>2.4199999999999999E-2</v>
      </c>
      <c r="L18" s="281">
        <f t="shared" ref="L18:O18" si="5">L17+(L8*L10)</f>
        <v>2.4199999999999999E-2</v>
      </c>
      <c r="M18" s="281">
        <f t="shared" si="5"/>
        <v>2.4199999999999999E-2</v>
      </c>
      <c r="N18" s="281">
        <f t="shared" si="5"/>
        <v>2.4199999999999999E-2</v>
      </c>
      <c r="O18" s="281">
        <f t="shared" si="5"/>
        <v>2.4199999999999999E-2</v>
      </c>
      <c r="P18" s="193"/>
    </row>
    <row r="19" spans="1:16" x14ac:dyDescent="0.25">
      <c r="D19" s="75"/>
      <c r="E19" s="189" t="s">
        <v>339</v>
      </c>
      <c r="G19" s="7" t="s">
        <v>279</v>
      </c>
      <c r="H19" s="194">
        <f xml:space="preserve"> SUM(J19:O19)</f>
        <v>191.62144644370329</v>
      </c>
      <c r="J19" s="194">
        <f xml:space="preserve"> J16 * J17</f>
        <v>0</v>
      </c>
      <c r="K19" s="194">
        <f xml:space="preserve"> K16 * K18</f>
        <v>47.059739255923056</v>
      </c>
      <c r="L19" s="194">
        <f t="shared" ref="L19:O19" si="6" xml:space="preserve"> L16 * L18</f>
        <v>42.709939775411129</v>
      </c>
      <c r="M19" s="194">
        <f t="shared" si="6"/>
        <v>38.366935815645959</v>
      </c>
      <c r="N19" s="194">
        <f t="shared" si="6"/>
        <v>33.981485963118558</v>
      </c>
      <c r="O19" s="194">
        <f t="shared" si="6"/>
        <v>29.503345633604603</v>
      </c>
      <c r="P19" s="194">
        <f t="shared" ref="P19" si="7" xml:space="preserve"> P16 * P17</f>
        <v>0</v>
      </c>
    </row>
    <row r="20" spans="1:16" x14ac:dyDescent="0.25">
      <c r="D20" s="75"/>
      <c r="E20" s="189"/>
      <c r="H20" s="194"/>
      <c r="J20" s="194"/>
      <c r="K20" s="194"/>
      <c r="L20" s="194"/>
      <c r="M20" s="194"/>
      <c r="N20" s="194"/>
      <c r="O20" s="194"/>
      <c r="P20" s="194"/>
    </row>
    <row r="21" spans="1:16" x14ac:dyDescent="0.25">
      <c r="D21" s="75"/>
      <c r="E21" s="7" t="s">
        <v>340</v>
      </c>
      <c r="F21" s="7">
        <v>0</v>
      </c>
      <c r="G21" s="7" t="s">
        <v>253</v>
      </c>
      <c r="H21" s="194"/>
      <c r="J21" s="194"/>
      <c r="K21" s="188">
        <f>K12</f>
        <v>1.4928126917812534E-4</v>
      </c>
      <c r="L21" s="188">
        <f t="shared" ref="L21:O21" si="8">L12</f>
        <v>1.066857802604589E-3</v>
      </c>
      <c r="M21" s="188">
        <f t="shared" si="8"/>
        <v>6.4546692580969454E-3</v>
      </c>
      <c r="N21" s="188">
        <f t="shared" si="8"/>
        <v>1.3391361362235716E-2</v>
      </c>
      <c r="O21" s="188">
        <f t="shared" si="8"/>
        <v>1.8250147651218192E-2</v>
      </c>
      <c r="P21" s="194"/>
    </row>
    <row r="22" spans="1:16" x14ac:dyDescent="0.25">
      <c r="D22" s="75"/>
      <c r="E22" s="7" t="s">
        <v>341</v>
      </c>
      <c r="F22" s="7">
        <v>0</v>
      </c>
      <c r="G22" s="7" t="s">
        <v>253</v>
      </c>
      <c r="H22" s="194"/>
      <c r="J22" s="194"/>
      <c r="K22" s="188">
        <f>K18</f>
        <v>2.4199999999999999E-2</v>
      </c>
      <c r="L22" s="188">
        <f t="shared" ref="L22:O22" si="9">L18</f>
        <v>2.4199999999999999E-2</v>
      </c>
      <c r="M22" s="188">
        <f t="shared" si="9"/>
        <v>2.4199999999999999E-2</v>
      </c>
      <c r="N22" s="188">
        <f t="shared" si="9"/>
        <v>2.4199999999999999E-2</v>
      </c>
      <c r="O22" s="188">
        <f t="shared" si="9"/>
        <v>2.4199999999999999E-2</v>
      </c>
      <c r="P22" s="192">
        <f t="shared" ref="P22" si="10">P17</f>
        <v>0</v>
      </c>
    </row>
    <row r="23" spans="1:16" x14ac:dyDescent="0.25">
      <c r="D23" s="75"/>
      <c r="E23" s="265" t="s">
        <v>321</v>
      </c>
      <c r="F23" s="193">
        <v>0</v>
      </c>
      <c r="G23" s="193" t="s">
        <v>253</v>
      </c>
      <c r="H23" s="194"/>
      <c r="J23" s="194"/>
      <c r="K23" s="192">
        <f>InpR!K57</f>
        <v>0.04</v>
      </c>
      <c r="L23" s="192">
        <f>InpR!L57</f>
        <v>0.12</v>
      </c>
      <c r="M23" s="192">
        <f>InpR!M57</f>
        <v>0.2</v>
      </c>
      <c r="N23" s="192">
        <f>InpR!N57</f>
        <v>0.28000000000000003</v>
      </c>
      <c r="O23" s="192">
        <f>InpR!O57</f>
        <v>0.36</v>
      </c>
      <c r="P23" s="194"/>
    </row>
    <row r="24" spans="1:16" x14ac:dyDescent="0.25">
      <c r="D24" s="75"/>
      <c r="E24" s="213" t="s">
        <v>342</v>
      </c>
      <c r="F24" s="7">
        <v>0</v>
      </c>
      <c r="G24" s="7" t="s">
        <v>253</v>
      </c>
      <c r="H24" s="194"/>
      <c r="J24" s="194"/>
      <c r="K24" s="188">
        <f>(K23*K21)+(1-K23)*K22</f>
        <v>2.3237971250767125E-2</v>
      </c>
      <c r="L24" s="188">
        <f>(L23*L21)+(1-L23)*L22</f>
        <v>2.1424022936312549E-2</v>
      </c>
      <c r="M24" s="188">
        <f>(M23*M21)+(1-M23)*M22</f>
        <v>2.0650933851619393E-2</v>
      </c>
      <c r="N24" s="188">
        <f>(N23*N21)+(1-N23)*N22</f>
        <v>2.1173581181426E-2</v>
      </c>
      <c r="O24" s="188">
        <f>(O23*O21)+(1-O23)*O22</f>
        <v>2.205805315443855E-2</v>
      </c>
      <c r="P24" s="194"/>
    </row>
    <row r="25" spans="1:16" x14ac:dyDescent="0.25">
      <c r="D25" s="75"/>
      <c r="E25" s="265" t="s">
        <v>323</v>
      </c>
      <c r="F25" s="193">
        <v>0</v>
      </c>
      <c r="G25" s="193" t="s">
        <v>253</v>
      </c>
      <c r="H25" s="194"/>
      <c r="J25" s="194"/>
      <c r="K25" s="192">
        <f>InpR!K59</f>
        <v>0.02</v>
      </c>
      <c r="L25" s="192">
        <f>InpR!L59</f>
        <v>0.02</v>
      </c>
      <c r="M25" s="192">
        <f>InpR!M59</f>
        <v>0.02</v>
      </c>
      <c r="N25" s="192">
        <f>InpR!N59</f>
        <v>0.02</v>
      </c>
      <c r="O25" s="192">
        <f>InpR!O59</f>
        <v>0.02</v>
      </c>
      <c r="P25" s="194"/>
    </row>
    <row r="26" spans="1:16" x14ac:dyDescent="0.25">
      <c r="D26" s="75"/>
      <c r="E26" s="265" t="s">
        <v>324</v>
      </c>
      <c r="F26" s="193"/>
      <c r="G26" s="193" t="s">
        <v>253</v>
      </c>
      <c r="H26" s="194"/>
      <c r="J26" s="194"/>
      <c r="K26" s="192">
        <f>InpR!K38</f>
        <v>1E-3</v>
      </c>
      <c r="L26" s="192">
        <f>InpR!L38</f>
        <v>1E-3</v>
      </c>
      <c r="M26" s="192">
        <f>InpR!M38</f>
        <v>1E-3</v>
      </c>
      <c r="N26" s="192">
        <f>InpR!N38</f>
        <v>1E-3</v>
      </c>
      <c r="O26" s="192">
        <f>InpR!O38</f>
        <v>1E-3</v>
      </c>
      <c r="P26" s="194"/>
    </row>
    <row r="27" spans="1:16" x14ac:dyDescent="0.25">
      <c r="D27" s="75"/>
      <c r="E27" s="283" t="s">
        <v>343</v>
      </c>
      <c r="F27" s="48">
        <v>0</v>
      </c>
      <c r="G27" s="48" t="s">
        <v>253</v>
      </c>
      <c r="H27" s="195"/>
      <c r="I27" s="48"/>
      <c r="J27" s="195"/>
      <c r="K27" s="223">
        <f t="shared" ref="K27:L27" si="11">((1+K24)*(1+K25)-1)+K26</f>
        <v>4.4702730675782454E-2</v>
      </c>
      <c r="L27" s="223">
        <f t="shared" si="11"/>
        <v>4.2852503395038766E-2</v>
      </c>
      <c r="M27" s="223">
        <f>((1+M24)*(1+M25)-1)+M26</f>
        <v>4.2063952528651805E-2</v>
      </c>
      <c r="N27" s="223">
        <f t="shared" ref="N27:O27" si="12">((1+N24)*(1+N25)-1)+N26</f>
        <v>4.2597052805054436E-2</v>
      </c>
      <c r="O27" s="223">
        <f t="shared" si="12"/>
        <v>4.3499214217527338E-2</v>
      </c>
      <c r="P27" s="194"/>
    </row>
    <row r="28" spans="1:16" x14ac:dyDescent="0.25">
      <c r="D28" s="75"/>
    </row>
    <row r="29" spans="1:16" x14ac:dyDescent="0.25">
      <c r="A29" s="7"/>
      <c r="B29" s="7"/>
      <c r="C29" s="7"/>
      <c r="D29" s="7"/>
      <c r="E29" s="7" t="str">
        <f t="shared" ref="E29:P29" si="13" xml:space="preserve"> E$14</f>
        <v>Water network + extending trailing average interest cost</v>
      </c>
      <c r="F29" s="7">
        <f t="shared" si="13"/>
        <v>0</v>
      </c>
      <c r="G29" s="7" t="str">
        <f t="shared" si="13"/>
        <v>£m</v>
      </c>
      <c r="H29" s="194">
        <f t="shared" si="13"/>
        <v>22.655269611063993</v>
      </c>
      <c r="I29" s="194">
        <f t="shared" si="13"/>
        <v>0</v>
      </c>
      <c r="J29" s="194">
        <f t="shared" si="13"/>
        <v>0</v>
      </c>
      <c r="K29" s="194">
        <f t="shared" si="13"/>
        <v>1.2095622595240775E-2</v>
      </c>
      <c r="L29" s="194">
        <f t="shared" si="13"/>
        <v>0.25675487884017345</v>
      </c>
      <c r="M29" s="194">
        <f t="shared" si="13"/>
        <v>2.5583252183536018</v>
      </c>
      <c r="N29" s="194">
        <f t="shared" si="13"/>
        <v>7.3126917059344088</v>
      </c>
      <c r="O29" s="194">
        <f t="shared" si="13"/>
        <v>12.515402185340568</v>
      </c>
      <c r="P29" s="7">
        <f t="shared" si="13"/>
        <v>0</v>
      </c>
    </row>
    <row r="30" spans="1:16" x14ac:dyDescent="0.25">
      <c r="D30" s="75"/>
      <c r="E30" s="7" t="str">
        <f xml:space="preserve"> E$19</f>
        <v>Water network + Embedded debt interest cost</v>
      </c>
      <c r="F30" s="7">
        <f t="shared" ref="F30:P31" si="14" xml:space="preserve"> F$19</f>
        <v>0</v>
      </c>
      <c r="G30" s="7" t="str">
        <f xml:space="preserve"> G$19</f>
        <v>£m</v>
      </c>
      <c r="H30" s="194">
        <f t="shared" si="14"/>
        <v>191.62144644370329</v>
      </c>
      <c r="I30" s="194">
        <f t="shared" si="14"/>
        <v>0</v>
      </c>
      <c r="J30" s="194">
        <f t="shared" si="14"/>
        <v>0</v>
      </c>
      <c r="K30" s="194">
        <f t="shared" si="14"/>
        <v>47.059739255923056</v>
      </c>
      <c r="L30" s="194">
        <f t="shared" si="14"/>
        <v>42.709939775411129</v>
      </c>
      <c r="M30" s="194">
        <f t="shared" si="14"/>
        <v>38.366935815645959</v>
      </c>
      <c r="N30" s="194">
        <f t="shared" si="14"/>
        <v>33.981485963118558</v>
      </c>
      <c r="O30" s="194">
        <f t="shared" si="14"/>
        <v>29.503345633604603</v>
      </c>
      <c r="P30" s="7">
        <f t="shared" si="14"/>
        <v>0</v>
      </c>
    </row>
    <row r="31" spans="1:16" s="225" customFormat="1" x14ac:dyDescent="0.25">
      <c r="A31" s="66"/>
      <c r="B31" s="75"/>
      <c r="C31" s="131"/>
      <c r="D31" s="75"/>
      <c r="E31" s="224" t="s">
        <v>344</v>
      </c>
      <c r="G31" s="225" t="str">
        <f t="shared" si="14"/>
        <v>£m</v>
      </c>
      <c r="H31" s="226">
        <f xml:space="preserve"> SUM(J31:O31)</f>
        <v>214.27671605476729</v>
      </c>
      <c r="J31" s="226">
        <f t="shared" ref="J31:P31" si="15" xml:space="preserve"> SUM(J29:J30)</f>
        <v>0</v>
      </c>
      <c r="K31" s="226">
        <f t="shared" si="15"/>
        <v>47.071834878518295</v>
      </c>
      <c r="L31" s="226">
        <f t="shared" si="15"/>
        <v>42.966694654251306</v>
      </c>
      <c r="M31" s="226">
        <f t="shared" si="15"/>
        <v>40.925261033999561</v>
      </c>
      <c r="N31" s="226">
        <f t="shared" si="15"/>
        <v>41.294177669052971</v>
      </c>
      <c r="O31" s="226">
        <f t="shared" si="15"/>
        <v>42.018747818945172</v>
      </c>
      <c r="P31" s="226">
        <f t="shared" si="15"/>
        <v>0</v>
      </c>
    </row>
    <row r="32" spans="1:16" x14ac:dyDescent="0.25">
      <c r="D32" s="75"/>
      <c r="K32" s="194"/>
      <c r="L32" s="194"/>
      <c r="M32" s="194"/>
      <c r="N32" s="194"/>
      <c r="O32" s="194"/>
    </row>
    <row r="33" spans="1:17" x14ac:dyDescent="0.25">
      <c r="A33" s="65" t="s">
        <v>327</v>
      </c>
      <c r="D33" s="75"/>
      <c r="E33" s="60"/>
      <c r="F33" s="60"/>
      <c r="G33" s="60"/>
      <c r="H33" s="60"/>
      <c r="I33" s="60"/>
      <c r="J33" s="60"/>
      <c r="K33" s="253"/>
      <c r="L33" s="253"/>
      <c r="M33" s="253"/>
      <c r="N33" s="253"/>
      <c r="O33" s="253"/>
    </row>
    <row r="34" spans="1:17" s="193" customFormat="1" x14ac:dyDescent="0.25">
      <c r="A34" s="182"/>
      <c r="B34" s="182"/>
      <c r="C34" s="182"/>
      <c r="D34" s="182"/>
      <c r="E34" s="205" t="str">
        <f>InpC!E51</f>
        <v xml:space="preserve">Notional % of 'new' debt over period </v>
      </c>
      <c r="F34" s="205">
        <f>InpC!F51</f>
        <v>0.2</v>
      </c>
      <c r="G34" s="205" t="str">
        <f>InpC!G51</f>
        <v>percentage</v>
      </c>
      <c r="H34" s="253"/>
      <c r="I34" s="253"/>
      <c r="J34" s="253"/>
      <c r="K34" s="285">
        <f>$F$34</f>
        <v>0.2</v>
      </c>
      <c r="L34" s="285">
        <f t="shared" ref="L34:O34" si="16">$F$34</f>
        <v>0.2</v>
      </c>
      <c r="M34" s="285">
        <f t="shared" si="16"/>
        <v>0.2</v>
      </c>
      <c r="N34" s="285">
        <f t="shared" si="16"/>
        <v>0.2</v>
      </c>
      <c r="O34" s="285">
        <f t="shared" si="16"/>
        <v>0.2</v>
      </c>
      <c r="P34" s="192">
        <f>InpR!P36</f>
        <v>0</v>
      </c>
    </row>
    <row r="35" spans="1:17" x14ac:dyDescent="0.25">
      <c r="A35" s="65"/>
      <c r="D35" s="75"/>
      <c r="E35" s="256" t="str">
        <f>InpR!E36</f>
        <v>Allowed sector new debt cost (not inc. CSA) - final determination (CPIH real)</v>
      </c>
      <c r="F35" s="182">
        <f>InpR!F36</f>
        <v>0</v>
      </c>
      <c r="G35" s="182" t="str">
        <f>InpR!G36</f>
        <v>percentage</v>
      </c>
      <c r="H35" s="182">
        <f>InpR!H36</f>
        <v>0</v>
      </c>
      <c r="I35" s="182">
        <f>InpR!I36</f>
        <v>0</v>
      </c>
      <c r="J35" s="182">
        <f>InpR!J36</f>
        <v>0</v>
      </c>
      <c r="K35" s="256">
        <f>InpR!K36</f>
        <v>5.3E-3</v>
      </c>
      <c r="L35" s="256">
        <f>InpR!L36</f>
        <v>5.3E-3</v>
      </c>
      <c r="M35" s="256">
        <f>InpR!M36</f>
        <v>5.3E-3</v>
      </c>
      <c r="N35" s="256">
        <f>InpR!N36</f>
        <v>5.3E-3</v>
      </c>
      <c r="O35" s="256">
        <f>InpR!O36</f>
        <v>5.3E-3</v>
      </c>
      <c r="P35" s="194">
        <f>P13</f>
        <v>0</v>
      </c>
    </row>
    <row r="36" spans="1:17" x14ac:dyDescent="0.25">
      <c r="A36" s="65"/>
      <c r="D36" s="75"/>
      <c r="E36" s="282" t="s">
        <v>328</v>
      </c>
      <c r="F36" s="182"/>
      <c r="G36" s="182"/>
      <c r="H36" s="182"/>
      <c r="I36" s="182"/>
      <c r="J36" s="182"/>
      <c r="K36" s="282">
        <f>K35+(K8*K9)</f>
        <v>5.3E-3</v>
      </c>
      <c r="L36" s="282">
        <f>L35+(L8*L9)</f>
        <v>5.3E-3</v>
      </c>
      <c r="M36" s="282">
        <f>M35+(M8*M9)</f>
        <v>5.3E-3</v>
      </c>
      <c r="N36" s="282">
        <f>N35+(N8*N9)</f>
        <v>5.3E-3</v>
      </c>
      <c r="O36" s="282">
        <f>O35+(O8*O9)</f>
        <v>5.3E-3</v>
      </c>
      <c r="P36" s="194"/>
      <c r="Q36" s="188"/>
    </row>
    <row r="37" spans="1:17" x14ac:dyDescent="0.25">
      <c r="A37" s="65"/>
      <c r="D37" s="75"/>
      <c r="E37" s="256" t="str">
        <f>InpR!E37</f>
        <v>Allowed sector embedded debt cost (not inc. CSA) - final determination (CPIH real)</v>
      </c>
      <c r="F37" s="182">
        <f>InpR!F37</f>
        <v>0</v>
      </c>
      <c r="G37" s="182" t="str">
        <f>InpR!G37</f>
        <v>percentage</v>
      </c>
      <c r="H37" s="182">
        <f>InpR!H37</f>
        <v>0</v>
      </c>
      <c r="I37" s="182">
        <f>InpR!I37</f>
        <v>0</v>
      </c>
      <c r="J37" s="182">
        <f>InpR!J37</f>
        <v>0</v>
      </c>
      <c r="K37" s="256">
        <f>InpR!K37</f>
        <v>2.4199999999999999E-2</v>
      </c>
      <c r="L37" s="256">
        <f>InpR!L37</f>
        <v>2.4199999999999999E-2</v>
      </c>
      <c r="M37" s="256">
        <f>InpR!M37</f>
        <v>2.4199999999999999E-2</v>
      </c>
      <c r="N37" s="256">
        <f>InpR!N37</f>
        <v>2.4199999999999999E-2</v>
      </c>
      <c r="O37" s="256">
        <f>InpR!O37</f>
        <v>2.4199999999999999E-2</v>
      </c>
      <c r="P37" s="194">
        <f>P34*P35</f>
        <v>0</v>
      </c>
    </row>
    <row r="38" spans="1:17" x14ac:dyDescent="0.25">
      <c r="A38" s="65"/>
      <c r="D38" s="75"/>
      <c r="E38" s="282" t="s">
        <v>329</v>
      </c>
      <c r="F38" s="182"/>
      <c r="G38" s="182"/>
      <c r="H38" s="182"/>
      <c r="I38" s="182"/>
      <c r="J38" s="182"/>
      <c r="K38" s="282">
        <f>K37+(K8*K10)</f>
        <v>2.4199999999999999E-2</v>
      </c>
      <c r="L38" s="282">
        <f>L37+(L8*L10)</f>
        <v>2.4199999999999999E-2</v>
      </c>
      <c r="M38" s="282">
        <f>M37+(M8*M10)</f>
        <v>2.4199999999999999E-2</v>
      </c>
      <c r="N38" s="282">
        <f>N37+(N8*N10)</f>
        <v>2.4199999999999999E-2</v>
      </c>
      <c r="O38" s="282">
        <f>O37+(O8*O10)</f>
        <v>2.4199999999999999E-2</v>
      </c>
      <c r="P38" s="194"/>
    </row>
    <row r="39" spans="1:17" s="193" customFormat="1" x14ac:dyDescent="0.25">
      <c r="A39" s="221"/>
      <c r="B39" s="209"/>
      <c r="C39" s="210"/>
      <c r="D39" s="209"/>
      <c r="E39" s="219" t="str">
        <f>'RCV and post 2020 investment'!E31</f>
        <v>Water Network Plus Notional debt</v>
      </c>
      <c r="F39" s="219">
        <f>'RCV and post 2020 investment'!F31</f>
        <v>0</v>
      </c>
      <c r="G39" s="219" t="str">
        <f>'RCV and post 2020 investment'!G31</f>
        <v>£m</v>
      </c>
      <c r="H39" s="219">
        <f>'RCV and post 2020 investment'!H31</f>
        <v>9868.1297438492438</v>
      </c>
      <c r="I39" s="219">
        <f>'RCV and post 2020 investment'!I31</f>
        <v>0</v>
      </c>
      <c r="J39" s="219">
        <f>'RCV and post 2020 investment'!J31</f>
        <v>0</v>
      </c>
      <c r="K39" s="219">
        <f>'RCV and post 2020 investment'!K31</f>
        <v>2025.6430464842915</v>
      </c>
      <c r="L39" s="219">
        <f>'RCV and post 2020 investment'!L31</f>
        <v>2005.5381186800869</v>
      </c>
      <c r="M39" s="219">
        <f>'RCV and post 2020 investment'!M31</f>
        <v>1981.7632136180764</v>
      </c>
      <c r="N39" s="219">
        <f>'RCV and post 2020 investment'!N31</f>
        <v>1950.2689372772359</v>
      </c>
      <c r="O39" s="219">
        <f>'RCV and post 2020 investment'!O31</f>
        <v>1904.9164277895536</v>
      </c>
    </row>
    <row r="40" spans="1:17" x14ac:dyDescent="0.25">
      <c r="A40" s="65"/>
      <c r="D40" s="75"/>
      <c r="E40" s="60" t="s">
        <v>345</v>
      </c>
      <c r="F40" s="60"/>
      <c r="G40" s="60" t="s">
        <v>279</v>
      </c>
      <c r="H40" s="253"/>
      <c r="I40" s="253">
        <f xml:space="preserve"> I$14</f>
        <v>0</v>
      </c>
      <c r="J40" s="253"/>
      <c r="K40" s="255">
        <f xml:space="preserve"> (K39 * $K34 * K36) + (K39 * (1-$K34) * K38)</f>
        <v>41.363631009209229</v>
      </c>
      <c r="L40" s="255">
        <f t="shared" ref="L40:O40" si="17" xml:space="preserve"> (L39 * $K34 * L36) + (L39 * (1-$K34) * L38)</f>
        <v>40.95308838344738</v>
      </c>
      <c r="M40" s="255">
        <f t="shared" si="17"/>
        <v>40.467604822081121</v>
      </c>
      <c r="N40" s="255">
        <f t="shared" si="17"/>
        <v>39.824491699201161</v>
      </c>
      <c r="O40" s="255">
        <f t="shared" si="17"/>
        <v>38.898393455462688</v>
      </c>
      <c r="P40" s="255">
        <f t="shared" ref="P40" si="18" xml:space="preserve"> (P39 * $F34 * P35) + (P39 * (1-$F34) * P37)</f>
        <v>0</v>
      </c>
    </row>
    <row r="41" spans="1:17" x14ac:dyDescent="0.25">
      <c r="A41" s="65"/>
      <c r="D41" s="75"/>
      <c r="E41" s="60"/>
      <c r="F41" s="60"/>
      <c r="G41" s="60"/>
      <c r="H41" s="253"/>
      <c r="I41" s="253"/>
      <c r="J41" s="253"/>
      <c r="K41" s="279"/>
      <c r="L41" s="279"/>
      <c r="M41" s="279"/>
      <c r="N41" s="279"/>
      <c r="O41" s="279"/>
      <c r="P41" s="194">
        <f>P14</f>
        <v>0</v>
      </c>
    </row>
    <row r="42" spans="1:17" x14ac:dyDescent="0.25">
      <c r="A42" s="65" t="s">
        <v>331</v>
      </c>
      <c r="D42" s="75"/>
      <c r="E42" s="60"/>
      <c r="F42" s="60"/>
      <c r="G42" s="60"/>
      <c r="H42" s="253"/>
      <c r="I42" s="60"/>
      <c r="J42" s="253"/>
      <c r="K42" s="253"/>
      <c r="L42" s="253"/>
      <c r="M42" s="253"/>
      <c r="N42" s="253"/>
      <c r="O42" s="253"/>
      <c r="P42" s="7">
        <f>P40-P41</f>
        <v>0</v>
      </c>
    </row>
    <row r="43" spans="1:17" x14ac:dyDescent="0.25">
      <c r="A43" s="65"/>
      <c r="D43" s="75"/>
      <c r="E43" s="253" t="str">
        <f xml:space="preserve"> E$31</f>
        <v>Water network + outturn debt allowance</v>
      </c>
      <c r="F43" s="253">
        <f t="shared" ref="F43:O43" si="19" xml:space="preserve"> F$31</f>
        <v>0</v>
      </c>
      <c r="G43" s="253" t="str">
        <f t="shared" si="19"/>
        <v>£m</v>
      </c>
      <c r="H43" s="253">
        <f t="shared" si="19"/>
        <v>214.27671605476729</v>
      </c>
      <c r="I43" s="253">
        <f t="shared" si="19"/>
        <v>0</v>
      </c>
      <c r="J43" s="253">
        <f t="shared" si="19"/>
        <v>0</v>
      </c>
      <c r="K43" s="253">
        <f t="shared" si="19"/>
        <v>47.071834878518295</v>
      </c>
      <c r="L43" s="253">
        <f t="shared" si="19"/>
        <v>42.966694654251306</v>
      </c>
      <c r="M43" s="253">
        <f t="shared" si="19"/>
        <v>40.925261033999561</v>
      </c>
      <c r="N43" s="253">
        <f t="shared" si="19"/>
        <v>41.294177669052971</v>
      </c>
      <c r="O43" s="253">
        <f t="shared" si="19"/>
        <v>42.018747818945172</v>
      </c>
    </row>
    <row r="44" spans="1:17" x14ac:dyDescent="0.25">
      <c r="A44" s="65"/>
      <c r="D44" s="75"/>
      <c r="E44" s="253" t="str">
        <f xml:space="preserve"> E$40</f>
        <v>Water network + initial cost of debt allowance</v>
      </c>
      <c r="F44" s="253">
        <f t="shared" ref="F44:O44" si="20" xml:space="preserve"> F$40</f>
        <v>0</v>
      </c>
      <c r="G44" s="253" t="str">
        <f t="shared" si="20"/>
        <v>£m</v>
      </c>
      <c r="H44" s="253">
        <f t="shared" si="20"/>
        <v>0</v>
      </c>
      <c r="I44" s="253">
        <f t="shared" si="20"/>
        <v>0</v>
      </c>
      <c r="J44" s="253">
        <f t="shared" si="20"/>
        <v>0</v>
      </c>
      <c r="K44" s="253">
        <f t="shared" si="20"/>
        <v>41.363631009209229</v>
      </c>
      <c r="L44" s="253">
        <f t="shared" si="20"/>
        <v>40.95308838344738</v>
      </c>
      <c r="M44" s="253">
        <f t="shared" si="20"/>
        <v>40.467604822081121</v>
      </c>
      <c r="N44" s="253">
        <f t="shared" si="20"/>
        <v>39.824491699201161</v>
      </c>
      <c r="O44" s="253">
        <f t="shared" si="20"/>
        <v>38.898393455462688</v>
      </c>
    </row>
    <row r="45" spans="1:17" x14ac:dyDescent="0.25">
      <c r="A45" s="65"/>
      <c r="D45" s="75"/>
      <c r="E45" s="60" t="s">
        <v>346</v>
      </c>
      <c r="F45" s="60"/>
      <c r="G45" s="60" t="s">
        <v>279</v>
      </c>
      <c r="H45" s="253">
        <f xml:space="preserve"> SUM(J45:O45)</f>
        <v>12.769506685365727</v>
      </c>
      <c r="I45" s="60"/>
      <c r="J45" s="253">
        <f t="shared" ref="J45:O45" si="21">J43-J44</f>
        <v>0</v>
      </c>
      <c r="K45" s="253">
        <f t="shared" si="21"/>
        <v>5.7082038693090666</v>
      </c>
      <c r="L45" s="253">
        <f t="shared" si="21"/>
        <v>2.0136062708039262</v>
      </c>
      <c r="M45" s="253">
        <f t="shared" si="21"/>
        <v>0.45765621191844019</v>
      </c>
      <c r="N45" s="253">
        <f t="shared" si="21"/>
        <v>1.4696859698518097</v>
      </c>
      <c r="O45" s="253">
        <f t="shared" si="21"/>
        <v>3.120354363482484</v>
      </c>
      <c r="P45" s="194"/>
    </row>
    <row r="46" spans="1:17" x14ac:dyDescent="0.25">
      <c r="A46" s="65"/>
      <c r="D46" s="75"/>
      <c r="E46" s="60"/>
      <c r="F46" s="60"/>
      <c r="G46" s="60"/>
      <c r="H46" s="253"/>
      <c r="I46" s="60"/>
      <c r="J46" s="253"/>
      <c r="K46" s="253"/>
      <c r="L46" s="253"/>
      <c r="M46" s="253"/>
      <c r="N46" s="253"/>
      <c r="O46" s="253"/>
    </row>
    <row r="47" spans="1:17" s="60" customFormat="1" x14ac:dyDescent="0.25">
      <c r="A47" s="65"/>
      <c r="B47" s="75"/>
      <c r="C47" s="131"/>
      <c r="D47" s="75"/>
      <c r="E47" s="258" t="str">
        <f xml:space="preserve"> InpC!E$61</f>
        <v>PV base date</v>
      </c>
      <c r="F47" s="259">
        <f xml:space="preserve"> InpC!F$61</f>
        <v>45747</v>
      </c>
      <c r="G47" s="258" t="str">
        <f xml:space="preserve"> InpC!G$61</f>
        <v>date</v>
      </c>
      <c r="H47" s="253"/>
      <c r="J47" s="253"/>
      <c r="K47" s="253"/>
      <c r="L47" s="253"/>
      <c r="M47" s="253"/>
      <c r="N47" s="253"/>
      <c r="O47" s="253"/>
      <c r="P47" s="253"/>
    </row>
    <row r="48" spans="1:17" s="60" customFormat="1" x14ac:dyDescent="0.25">
      <c r="A48" s="65"/>
      <c r="B48" s="75"/>
      <c r="C48" s="131"/>
      <c r="D48" s="75"/>
      <c r="E48" s="182" t="str">
        <f xml:space="preserve"> InpC!E$62</f>
        <v>Days in a year</v>
      </c>
      <c r="F48" s="182">
        <f xml:space="preserve"> InpC!F$62</f>
        <v>365</v>
      </c>
      <c r="G48" s="182" t="str">
        <f xml:space="preserve"> InpC!G$62</f>
        <v>days</v>
      </c>
      <c r="H48" s="253"/>
      <c r="J48" s="253"/>
      <c r="K48" s="253"/>
      <c r="L48" s="253"/>
      <c r="M48" s="253"/>
      <c r="N48" s="253"/>
      <c r="O48" s="253"/>
      <c r="P48" s="253"/>
    </row>
    <row r="49" spans="1:17" s="260" customFormat="1" x14ac:dyDescent="0.25">
      <c r="B49" s="261"/>
      <c r="C49" s="262"/>
      <c r="D49" s="261"/>
      <c r="E49" s="264" t="str">
        <f xml:space="preserve"> Time!E$22</f>
        <v>Model Period END</v>
      </c>
      <c r="F49" s="264">
        <f xml:space="preserve"> Time!F$22</f>
        <v>0</v>
      </c>
      <c r="G49" s="263" t="str">
        <f xml:space="preserve"> Time!G$22</f>
        <v>date</v>
      </c>
      <c r="H49" s="263">
        <f xml:space="preserve"> Time!H$22</f>
        <v>0</v>
      </c>
      <c r="I49" s="263">
        <f xml:space="preserve"> Time!I$22</f>
        <v>0</v>
      </c>
      <c r="J49" s="263">
        <f xml:space="preserve"> Time!J$22</f>
        <v>43921</v>
      </c>
      <c r="K49" s="263">
        <f xml:space="preserve"> Time!K$22</f>
        <v>44286</v>
      </c>
      <c r="L49" s="263">
        <f xml:space="preserve"> Time!L$22</f>
        <v>44651</v>
      </c>
      <c r="M49" s="263">
        <f xml:space="preserve"> Time!M$22</f>
        <v>45016</v>
      </c>
      <c r="N49" s="263">
        <f xml:space="preserve"> Time!N$22</f>
        <v>45382</v>
      </c>
      <c r="O49" s="263">
        <f xml:space="preserve"> Time!O$22</f>
        <v>45747</v>
      </c>
      <c r="P49" s="263">
        <f>Time!P$22</f>
        <v>46112</v>
      </c>
    </row>
    <row r="50" spans="1:17" s="60" customFormat="1" x14ac:dyDescent="0.25">
      <c r="A50" s="65"/>
      <c r="B50" s="75"/>
      <c r="C50" s="131"/>
      <c r="D50" s="75"/>
      <c r="E50" s="60" t="s">
        <v>347</v>
      </c>
      <c r="G50" s="60" t="s">
        <v>162</v>
      </c>
      <c r="H50" s="253"/>
      <c r="J50" s="253">
        <f t="shared" ref="J50:O50" si="22" xml:space="preserve">  ( ( J49 - $F47 ) / $F48 ) * -1</f>
        <v>5.0027397260273974</v>
      </c>
      <c r="K50" s="253">
        <f t="shared" si="22"/>
        <v>4.0027397260273974</v>
      </c>
      <c r="L50" s="253">
        <f t="shared" si="22"/>
        <v>3.0027397260273974</v>
      </c>
      <c r="M50" s="253">
        <f t="shared" si="22"/>
        <v>2.0027397260273974</v>
      </c>
      <c r="N50" s="253">
        <f t="shared" si="22"/>
        <v>1</v>
      </c>
      <c r="O50" s="253">
        <f t="shared" si="22"/>
        <v>0</v>
      </c>
      <c r="P50" s="253"/>
    </row>
    <row r="51" spans="1:17" s="60" customFormat="1" x14ac:dyDescent="0.25">
      <c r="A51" s="65"/>
      <c r="B51" s="75"/>
      <c r="C51" s="131"/>
      <c r="D51" s="75"/>
      <c r="H51" s="253"/>
      <c r="J51" s="253"/>
      <c r="K51" s="253"/>
      <c r="L51" s="253"/>
      <c r="M51" s="253"/>
      <c r="N51" s="253"/>
      <c r="O51" s="253"/>
      <c r="P51" s="253"/>
    </row>
    <row r="52" spans="1:17" s="60" customFormat="1" x14ac:dyDescent="0.25">
      <c r="A52" s="65"/>
      <c r="B52" s="75"/>
      <c r="C52" s="131"/>
      <c r="D52" s="75"/>
      <c r="E52" s="205" t="str">
        <f>InpC!E56</f>
        <v>PR19 appointee allowed return on capital (CPIH-deflated using long-term assumption)</v>
      </c>
      <c r="F52" s="205">
        <f>InpC!F56</f>
        <v>2.9600000000000001E-2</v>
      </c>
      <c r="G52" s="205" t="str">
        <f>InpC!G56</f>
        <v>percentage</v>
      </c>
      <c r="H52" s="253"/>
      <c r="J52" s="253"/>
      <c r="K52" s="201">
        <f>$F$52</f>
        <v>2.9600000000000001E-2</v>
      </c>
      <c r="L52" s="201">
        <f t="shared" ref="L52:O52" si="23">$F$52</f>
        <v>2.9600000000000001E-2</v>
      </c>
      <c r="M52" s="201">
        <f t="shared" si="23"/>
        <v>2.9600000000000001E-2</v>
      </c>
      <c r="N52" s="201">
        <f t="shared" si="23"/>
        <v>2.9600000000000001E-2</v>
      </c>
      <c r="O52" s="201">
        <f t="shared" si="23"/>
        <v>2.9600000000000001E-2</v>
      </c>
      <c r="P52" s="253"/>
    </row>
    <row r="53" spans="1:17" s="60" customFormat="1" x14ac:dyDescent="0.25">
      <c r="A53" s="65"/>
      <c r="B53" s="75"/>
      <c r="C53" s="131"/>
      <c r="D53" s="75"/>
      <c r="E53" s="60" t="str">
        <f xml:space="preserve"> E$50</f>
        <v>Years from valuation date - Water network +</v>
      </c>
      <c r="F53" s="60">
        <f t="shared" ref="F53:O53" si="24" xml:space="preserve"> F$50</f>
        <v>0</v>
      </c>
      <c r="G53" s="60" t="str">
        <f t="shared" si="24"/>
        <v>years</v>
      </c>
      <c r="H53" s="60">
        <f t="shared" si="24"/>
        <v>0</v>
      </c>
      <c r="I53" s="60">
        <f t="shared" si="24"/>
        <v>0</v>
      </c>
      <c r="J53" s="253">
        <f t="shared" si="24"/>
        <v>5.0027397260273974</v>
      </c>
      <c r="K53" s="253">
        <f t="shared" si="24"/>
        <v>4.0027397260273974</v>
      </c>
      <c r="L53" s="253">
        <f t="shared" si="24"/>
        <v>3.0027397260273974</v>
      </c>
      <c r="M53" s="253">
        <f t="shared" si="24"/>
        <v>2.0027397260273974</v>
      </c>
      <c r="N53" s="253">
        <f t="shared" si="24"/>
        <v>1</v>
      </c>
      <c r="O53" s="253">
        <f t="shared" si="24"/>
        <v>0</v>
      </c>
      <c r="P53" s="253"/>
    </row>
    <row r="54" spans="1:17" s="60" customFormat="1" x14ac:dyDescent="0.25">
      <c r="A54" s="65"/>
      <c r="B54" s="75"/>
      <c r="C54" s="131"/>
      <c r="D54" s="75"/>
      <c r="E54" s="60" t="s">
        <v>348</v>
      </c>
      <c r="G54" s="60" t="s">
        <v>335</v>
      </c>
      <c r="H54" s="253"/>
      <c r="J54" s="253">
        <f t="shared" ref="J54:O54" si="25" xml:space="preserve"> (1+$F52) ^J53</f>
        <v>1.15711727614186</v>
      </c>
      <c r="K54" s="253">
        <f t="shared" si="25"/>
        <v>1.1238512783040597</v>
      </c>
      <c r="L54" s="253">
        <f t="shared" si="25"/>
        <v>1.0915416455944635</v>
      </c>
      <c r="M54" s="253">
        <f t="shared" si="25"/>
        <v>1.060160883444506</v>
      </c>
      <c r="N54" s="253">
        <f t="shared" si="25"/>
        <v>1.0296000000000001</v>
      </c>
      <c r="O54" s="253">
        <f t="shared" si="25"/>
        <v>1</v>
      </c>
      <c r="P54" s="253"/>
    </row>
    <row r="55" spans="1:17" s="60" customFormat="1" x14ac:dyDescent="0.25">
      <c r="A55" s="65"/>
      <c r="B55" s="75"/>
      <c r="C55" s="131"/>
      <c r="D55" s="75"/>
      <c r="H55" s="253"/>
      <c r="J55" s="253"/>
      <c r="K55" s="253"/>
      <c r="L55" s="253"/>
      <c r="M55" s="253"/>
      <c r="N55" s="253"/>
      <c r="O55" s="253"/>
      <c r="P55" s="253"/>
    </row>
    <row r="56" spans="1:17" s="60" customFormat="1" x14ac:dyDescent="0.25">
      <c r="A56" s="65"/>
      <c r="B56" s="75"/>
      <c r="C56" s="131"/>
      <c r="D56" s="75"/>
      <c r="E56" s="60" t="str">
        <f xml:space="preserve"> E$45</f>
        <v>Reconciliation (in-year values) - Water network +</v>
      </c>
      <c r="F56" s="60">
        <f t="shared" ref="F56:O56" si="26" xml:space="preserve"> F$45</f>
        <v>0</v>
      </c>
      <c r="G56" s="253" t="str">
        <f t="shared" si="26"/>
        <v>£m</v>
      </c>
      <c r="H56" s="253">
        <f t="shared" si="26"/>
        <v>12.769506685365727</v>
      </c>
      <c r="I56" s="253">
        <f t="shared" si="26"/>
        <v>0</v>
      </c>
      <c r="J56" s="253">
        <f t="shared" si="26"/>
        <v>0</v>
      </c>
      <c r="K56" s="253">
        <f t="shared" si="26"/>
        <v>5.7082038693090666</v>
      </c>
      <c r="L56" s="253">
        <f t="shared" si="26"/>
        <v>2.0136062708039262</v>
      </c>
      <c r="M56" s="253">
        <f t="shared" si="26"/>
        <v>0.45765621191844019</v>
      </c>
      <c r="N56" s="253">
        <f t="shared" si="26"/>
        <v>1.4696859698518097</v>
      </c>
      <c r="O56" s="253">
        <f t="shared" si="26"/>
        <v>3.120354363482484</v>
      </c>
    </row>
    <row r="57" spans="1:17" s="60" customFormat="1" x14ac:dyDescent="0.25">
      <c r="A57" s="65"/>
      <c r="B57" s="75"/>
      <c r="C57" s="131"/>
      <c r="D57" s="75"/>
      <c r="E57" s="60" t="str">
        <f xml:space="preserve"> E$54</f>
        <v>Discount factor - Water network +</v>
      </c>
      <c r="F57" s="60">
        <f t="shared" ref="F57:O57" si="27" xml:space="preserve"> F$54</f>
        <v>0</v>
      </c>
      <c r="G57" s="60" t="str">
        <f t="shared" si="27"/>
        <v>Factor</v>
      </c>
      <c r="H57" s="60">
        <f t="shared" si="27"/>
        <v>0</v>
      </c>
      <c r="I57" s="60">
        <f t="shared" si="27"/>
        <v>0</v>
      </c>
      <c r="J57" s="253">
        <f t="shared" si="27"/>
        <v>1.15711727614186</v>
      </c>
      <c r="K57" s="253">
        <f t="shared" si="27"/>
        <v>1.1238512783040597</v>
      </c>
      <c r="L57" s="253">
        <f t="shared" si="27"/>
        <v>1.0915416455944635</v>
      </c>
      <c r="M57" s="253">
        <f t="shared" si="27"/>
        <v>1.060160883444506</v>
      </c>
      <c r="N57" s="253">
        <f t="shared" si="27"/>
        <v>1.0296000000000001</v>
      </c>
      <c r="O57" s="253">
        <f t="shared" si="27"/>
        <v>1</v>
      </c>
    </row>
    <row r="58" spans="1:17" s="60" customFormat="1" x14ac:dyDescent="0.25">
      <c r="A58" s="65"/>
      <c r="B58" s="75"/>
      <c r="C58" s="131"/>
      <c r="D58" s="75"/>
      <c r="E58" s="60" t="s">
        <v>349</v>
      </c>
      <c r="G58" s="60" t="s">
        <v>279</v>
      </c>
      <c r="K58" s="254">
        <f>K57*K56</f>
        <v>6.4151722153431745</v>
      </c>
      <c r="L58" s="254">
        <f>L57*L56</f>
        <v>2.1979351024126488</v>
      </c>
      <c r="M58" s="254">
        <f>M57*M56</f>
        <v>0.48518921394131959</v>
      </c>
      <c r="N58" s="254">
        <f>N57*N56</f>
        <v>1.5131886745594234</v>
      </c>
      <c r="O58" s="254">
        <f>O57*O56</f>
        <v>3.120354363482484</v>
      </c>
    </row>
    <row r="59" spans="1:17" s="60" customFormat="1" x14ac:dyDescent="0.25">
      <c r="A59" s="65"/>
      <c r="B59" s="75"/>
      <c r="C59" s="131"/>
      <c r="D59" s="75"/>
      <c r="K59" s="254"/>
      <c r="L59" s="254"/>
      <c r="M59" s="254"/>
      <c r="N59" s="254"/>
      <c r="O59" s="254"/>
    </row>
    <row r="60" spans="1:17" s="60" customFormat="1" x14ac:dyDescent="0.25">
      <c r="A60" s="65"/>
      <c r="B60" s="75"/>
      <c r="C60" s="131"/>
      <c r="D60" s="75"/>
      <c r="E60" s="253" t="str">
        <f xml:space="preserve"> E$58</f>
        <v>Discounted reconciliation (in-year values) Water network +</v>
      </c>
      <c r="F60" s="253">
        <f t="shared" ref="F60:O60" si="28" xml:space="preserve"> F$58</f>
        <v>0</v>
      </c>
      <c r="G60" s="253" t="str">
        <f t="shared" si="28"/>
        <v>£m</v>
      </c>
      <c r="H60" s="253">
        <f t="shared" si="28"/>
        <v>0</v>
      </c>
      <c r="I60" s="253">
        <f t="shared" si="28"/>
        <v>0</v>
      </c>
      <c r="J60" s="253">
        <f t="shared" si="28"/>
        <v>0</v>
      </c>
      <c r="K60" s="286">
        <f t="shared" si="28"/>
        <v>6.4151722153431745</v>
      </c>
      <c r="L60" s="286">
        <f t="shared" si="28"/>
        <v>2.1979351024126488</v>
      </c>
      <c r="M60" s="286">
        <f t="shared" si="28"/>
        <v>0.48518921394131959</v>
      </c>
      <c r="N60" s="286">
        <f t="shared" si="28"/>
        <v>1.5131886745594234</v>
      </c>
      <c r="O60" s="286">
        <f t="shared" si="28"/>
        <v>3.120354363482484</v>
      </c>
      <c r="Q60" s="295"/>
    </row>
    <row r="61" spans="1:17" s="60" customFormat="1" x14ac:dyDescent="0.25">
      <c r="A61" s="65"/>
      <c r="B61" s="75"/>
      <c r="C61" s="131"/>
      <c r="D61" s="75"/>
      <c r="E61" s="60" t="s">
        <v>350</v>
      </c>
      <c r="G61" s="60" t="s">
        <v>279</v>
      </c>
      <c r="H61" s="253">
        <f>SUM(K60:O60)</f>
        <v>13.73183956973905</v>
      </c>
      <c r="O61" s="253"/>
    </row>
    <row r="62" spans="1:17" x14ac:dyDescent="0.25">
      <c r="D62" s="75"/>
    </row>
  </sheetData>
  <conditionalFormatting sqref="J3:P3">
    <cfRule type="cellIs" dxfId="14" priority="3" operator="equal">
      <formula>"Post-Fcst"</formula>
    </cfRule>
    <cfRule type="cellIs" dxfId="13" priority="4" operator="equal">
      <formula>"Forecast"</formula>
    </cfRule>
    <cfRule type="cellIs" dxfId="12" priority="5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tabColor theme="0" tint="-4.9989318521683403E-2"/>
    <outlinePr summaryBelow="0" summaryRight="0"/>
  </sheetPr>
  <dimension ref="A1:P62"/>
  <sheetViews>
    <sheetView zoomScaleNormal="100" workbookViewId="0">
      <pane xSplit="9" ySplit="5" topLeftCell="XEO6" activePane="bottomRight" state="frozen"/>
      <selection pane="topRight" activeCell="Q12" sqref="Q12"/>
      <selection pane="bottomLeft" activeCell="Q12" sqref="Q12"/>
      <selection pane="bottomRight"/>
    </sheetView>
  </sheetViews>
  <sheetFormatPr defaultColWidth="0" defaultRowHeight="13.2" x14ac:dyDescent="0.25"/>
  <cols>
    <col min="1" max="1" width="1.88671875" style="66" customWidth="1"/>
    <col min="2" max="2" width="1.88671875" style="75" customWidth="1"/>
    <col min="3" max="3" width="1.88671875" style="131" customWidth="1"/>
    <col min="4" max="4" width="1.88671875" style="70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6384" width="9.109375" style="7" hidden="1"/>
  </cols>
  <sheetData>
    <row r="1" spans="1:16" s="143" customFormat="1" ht="25.2" x14ac:dyDescent="0.25">
      <c r="A1" s="139" t="str">
        <f ca="1" xml:space="preserve"> RIGHT(CELL("filename", $A$1), LEN(CELL("filename", $A$1)) - SEARCH("]", CELL("filename", $A$1)))</f>
        <v>Wastewater network +</v>
      </c>
      <c r="B1" s="140"/>
      <c r="C1" s="141"/>
      <c r="D1" s="142"/>
    </row>
    <row r="2" spans="1:16" s="40" customFormat="1" x14ac:dyDescent="0.25">
      <c r="B2" s="72"/>
      <c r="C2" s="128"/>
      <c r="D2" s="67"/>
      <c r="E2" s="68"/>
      <c r="F2" s="68"/>
      <c r="G2" s="68"/>
      <c r="H2" s="36"/>
      <c r="I2" s="36"/>
      <c r="J2" s="36">
        <f>Time!J$22</f>
        <v>43921</v>
      </c>
      <c r="K2" s="36">
        <f>Time!K$22</f>
        <v>44286</v>
      </c>
      <c r="L2" s="36">
        <f>Time!L$22</f>
        <v>44651</v>
      </c>
      <c r="M2" s="36">
        <f>Time!M$22</f>
        <v>45016</v>
      </c>
      <c r="N2" s="36">
        <f>Time!N$22</f>
        <v>45382</v>
      </c>
      <c r="O2" s="36">
        <f>Time!O$22</f>
        <v>45747</v>
      </c>
      <c r="P2" s="36">
        <f>Time!P$22</f>
        <v>46112</v>
      </c>
    </row>
    <row r="3" spans="1:16" s="5" customFormat="1" x14ac:dyDescent="0.25">
      <c r="B3" s="73"/>
      <c r="C3" s="129"/>
      <c r="D3" s="68"/>
      <c r="E3" s="68"/>
      <c r="F3" s="68"/>
      <c r="G3" s="68"/>
      <c r="H3" s="36"/>
      <c r="I3" s="36"/>
      <c r="J3" s="36" t="str">
        <f>Time!J$58</f>
        <v>Pre Fcst</v>
      </c>
      <c r="K3" s="36" t="str">
        <f>Time!K$58</f>
        <v>Forecast</v>
      </c>
      <c r="L3" s="36" t="str">
        <f>Time!L$58</f>
        <v>Forecast</v>
      </c>
      <c r="M3" s="36" t="str">
        <f>Time!M$58</f>
        <v>Forecast</v>
      </c>
      <c r="N3" s="36" t="str">
        <f>Time!N$58</f>
        <v>Forecast</v>
      </c>
      <c r="O3" s="36" t="str">
        <f>Time!O$58</f>
        <v>Forecast</v>
      </c>
      <c r="P3" s="36" t="str">
        <f>Time!P$58</f>
        <v>Post-Fcst</v>
      </c>
    </row>
    <row r="4" spans="1:16" s="37" customFormat="1" x14ac:dyDescent="0.25">
      <c r="B4" s="74"/>
      <c r="C4" s="130"/>
      <c r="D4" s="69"/>
      <c r="E4" s="35" t="str">
        <f>Time!E$86</f>
        <v>Financial Year Ending</v>
      </c>
      <c r="F4" s="35"/>
      <c r="G4" s="35"/>
      <c r="H4" s="35"/>
      <c r="I4" s="35"/>
      <c r="J4">
        <f>Time!J$86</f>
        <v>2020</v>
      </c>
      <c r="K4" s="198">
        <f>Time!K$86</f>
        <v>2021</v>
      </c>
      <c r="L4" s="198">
        <f>Time!L$86</f>
        <v>2022</v>
      </c>
      <c r="M4" s="198">
        <f>Time!M$86</f>
        <v>2023</v>
      </c>
      <c r="N4" s="198">
        <f>Time!N$86</f>
        <v>2024</v>
      </c>
      <c r="O4" s="198">
        <f>Time!O$86</f>
        <v>2025</v>
      </c>
      <c r="P4" s="198">
        <f>Time!P$86</f>
        <v>2026</v>
      </c>
    </row>
    <row r="5" spans="1:16" s="37" customFormat="1" x14ac:dyDescent="0.25">
      <c r="B5" s="74"/>
      <c r="C5" s="130"/>
      <c r="D5" s="69"/>
      <c r="E5" s="35" t="str">
        <f>Time!E$10</f>
        <v>Model column counter</v>
      </c>
      <c r="F5" s="5" t="s">
        <v>104</v>
      </c>
      <c r="G5" s="5" t="s">
        <v>105</v>
      </c>
      <c r="H5" s="5" t="s">
        <v>106</v>
      </c>
      <c r="I5" s="35"/>
      <c r="J5" s="35">
        <f>Time!J$10</f>
        <v>1</v>
      </c>
      <c r="K5" s="35">
        <f>Time!K$10</f>
        <v>2</v>
      </c>
      <c r="L5" s="35">
        <f>Time!L$10</f>
        <v>3</v>
      </c>
      <c r="M5" s="35">
        <f>Time!M$10</f>
        <v>4</v>
      </c>
      <c r="N5" s="35">
        <f>Time!N$10</f>
        <v>5</v>
      </c>
      <c r="O5" s="35">
        <f>Time!O$10</f>
        <v>6</v>
      </c>
      <c r="P5" s="35">
        <f>Time!P$10</f>
        <v>7</v>
      </c>
    </row>
    <row r="7" spans="1:16" s="60" customFormat="1" x14ac:dyDescent="0.25">
      <c r="A7" s="65" t="s">
        <v>312</v>
      </c>
      <c r="B7" s="75"/>
      <c r="C7" s="131"/>
      <c r="D7" s="71"/>
    </row>
    <row r="8" spans="1:16" s="60" customFormat="1" x14ac:dyDescent="0.25">
      <c r="A8" s="65"/>
      <c r="B8" s="75"/>
      <c r="C8" s="131"/>
      <c r="D8" s="75"/>
      <c r="E8" s="182" t="s">
        <v>313</v>
      </c>
      <c r="F8" s="182">
        <f>IF(InpC!$F$68="YES",1,0)</f>
        <v>0</v>
      </c>
      <c r="G8" s="182" t="s">
        <v>314</v>
      </c>
      <c r="H8" s="182"/>
      <c r="I8" s="182"/>
      <c r="J8" s="182"/>
      <c r="K8" s="182">
        <f>$F$8</f>
        <v>0</v>
      </c>
      <c r="L8" s="182">
        <f t="shared" ref="L8:O8" si="0">$F$8</f>
        <v>0</v>
      </c>
      <c r="M8" s="182">
        <f t="shared" si="0"/>
        <v>0</v>
      </c>
      <c r="N8" s="182">
        <f t="shared" si="0"/>
        <v>0</v>
      </c>
      <c r="O8" s="182">
        <f t="shared" si="0"/>
        <v>0</v>
      </c>
    </row>
    <row r="9" spans="1:16" s="60" customFormat="1" x14ac:dyDescent="0.25">
      <c r="A9" s="65"/>
      <c r="B9" s="75"/>
      <c r="C9" s="131"/>
      <c r="D9" s="75"/>
      <c r="E9" s="182" t="str">
        <f>InpC!E64</f>
        <v>Company-specific adjustment (new debt)</v>
      </c>
      <c r="F9" s="205">
        <f>InpC!F64</f>
        <v>0</v>
      </c>
      <c r="G9" s="192" t="str">
        <f>'Cost of Debt'!G47</f>
        <v>Percentage</v>
      </c>
      <c r="K9" s="205">
        <f>$F$9</f>
        <v>0</v>
      </c>
      <c r="L9" s="205">
        <f t="shared" ref="L9:O9" si="1">$F$9</f>
        <v>0</v>
      </c>
      <c r="M9" s="205">
        <f t="shared" si="1"/>
        <v>0</v>
      </c>
      <c r="N9" s="205">
        <f t="shared" si="1"/>
        <v>0</v>
      </c>
      <c r="O9" s="205">
        <f t="shared" si="1"/>
        <v>0</v>
      </c>
    </row>
    <row r="10" spans="1:16" s="60" customFormat="1" x14ac:dyDescent="0.25">
      <c r="A10" s="65"/>
      <c r="B10" s="75"/>
      <c r="C10" s="131"/>
      <c r="D10" s="75"/>
      <c r="E10" s="182" t="str">
        <f>InpC!E65</f>
        <v>Company-specific adjustment (embedded debt)</v>
      </c>
      <c r="F10" s="205">
        <f>InpC!$F$65</f>
        <v>0</v>
      </c>
      <c r="G10" s="192" t="str">
        <f>'Cost of Debt'!G48</f>
        <v>Percentage</v>
      </c>
      <c r="K10" s="205">
        <f>$F$10</f>
        <v>0</v>
      </c>
      <c r="L10" s="205">
        <f>$F$10</f>
        <v>0</v>
      </c>
      <c r="M10" s="205">
        <f>$F$10</f>
        <v>0</v>
      </c>
      <c r="N10" s="205">
        <f>$F$10</f>
        <v>0</v>
      </c>
      <c r="O10" s="205">
        <f>$F$10</f>
        <v>0</v>
      </c>
    </row>
    <row r="11" spans="1:16" s="192" customFormat="1" x14ac:dyDescent="0.25">
      <c r="E11" s="192" t="str">
        <f>'Cost of Debt'!E48</f>
        <v>Extending trailing average rate</v>
      </c>
      <c r="F11" s="192">
        <f>'Cost of Debt'!F48</f>
        <v>0</v>
      </c>
      <c r="G11" s="192" t="str">
        <f>'Cost of Debt'!G48</f>
        <v>Percentage</v>
      </c>
      <c r="H11" s="192">
        <f>'Cost of Debt'!H48</f>
        <v>0</v>
      </c>
      <c r="I11" s="192">
        <f>'Cost of Debt'!I48</f>
        <v>0</v>
      </c>
      <c r="J11" s="192">
        <f>'Cost of Debt'!J48</f>
        <v>0</v>
      </c>
      <c r="K11" s="192">
        <f>'Cost of Debt'!K48</f>
        <v>1.4928126917812534E-4</v>
      </c>
      <c r="L11" s="192">
        <f>'Cost of Debt'!L48</f>
        <v>1.066857802604589E-3</v>
      </c>
      <c r="M11" s="192">
        <f>'Cost of Debt'!M48</f>
        <v>6.4546692580969454E-3</v>
      </c>
      <c r="N11" s="192">
        <f>'Cost of Debt'!N48</f>
        <v>1.3391361362235716E-2</v>
      </c>
      <c r="O11" s="192">
        <f>'Cost of Debt'!O48</f>
        <v>1.8250147651218192E-2</v>
      </c>
      <c r="P11" s="192">
        <f>'Cost of Debt'!P48</f>
        <v>0</v>
      </c>
    </row>
    <row r="12" spans="1:16" s="192" customFormat="1" x14ac:dyDescent="0.25">
      <c r="E12" s="188" t="s">
        <v>315</v>
      </c>
      <c r="G12" s="188" t="s">
        <v>253</v>
      </c>
      <c r="K12" s="188">
        <f>K11+(K8*K9)</f>
        <v>1.4928126917812534E-4</v>
      </c>
      <c r="L12" s="188">
        <f t="shared" ref="L12:P12" si="2">L11+(L8*L9)</f>
        <v>1.066857802604589E-3</v>
      </c>
      <c r="M12" s="188">
        <f t="shared" si="2"/>
        <v>6.4546692580969454E-3</v>
      </c>
      <c r="N12" s="188">
        <f t="shared" si="2"/>
        <v>1.3391361362235716E-2</v>
      </c>
      <c r="O12" s="188">
        <f t="shared" si="2"/>
        <v>1.8250147651218192E-2</v>
      </c>
      <c r="P12" s="192">
        <f t="shared" si="2"/>
        <v>0</v>
      </c>
    </row>
    <row r="13" spans="1:16" s="193" customFormat="1" x14ac:dyDescent="0.25">
      <c r="E13" s="196" t="str">
        <f>'RCV and post 2020 investment'!E52</f>
        <v>Wastewater Network Plus New debt for return</v>
      </c>
      <c r="F13" s="196">
        <f>'RCV and post 2020 investment'!F52</f>
        <v>0</v>
      </c>
      <c r="G13" s="196" t="str">
        <f>'RCV and post 2020 investment'!G52</f>
        <v>£m</v>
      </c>
      <c r="H13" s="196">
        <f>'RCV and post 2020 investment'!H52</f>
        <v>3994.69629443957</v>
      </c>
      <c r="I13" s="196">
        <f>'RCV and post 2020 investment'!I52</f>
        <v>0</v>
      </c>
      <c r="J13" s="196">
        <f>'RCV and post 2020 investment'!J52</f>
        <v>0</v>
      </c>
      <c r="K13" s="196">
        <f>'RCV and post 2020 investment'!K52</f>
        <v>163.27854904191616</v>
      </c>
      <c r="L13" s="196">
        <f>'RCV and post 2020 investment'!L52</f>
        <v>483.66080093988</v>
      </c>
      <c r="M13" s="196">
        <f>'RCV and post 2020 investment'!M52</f>
        <v>796.12405834802462</v>
      </c>
      <c r="N13" s="196">
        <f>'RCV and post 2020 investment'!N52</f>
        <v>1112.6149753547948</v>
      </c>
      <c r="O13" s="196">
        <f>'RCV and post 2020 investment'!O52</f>
        <v>1439.017910754955</v>
      </c>
      <c r="P13" s="196">
        <f>'RCV and post 2020 investment'!P52</f>
        <v>0</v>
      </c>
    </row>
    <row r="14" spans="1:16" x14ac:dyDescent="0.25">
      <c r="D14" s="75"/>
      <c r="E14" s="7" t="s">
        <v>351</v>
      </c>
      <c r="G14" s="7" t="s">
        <v>279</v>
      </c>
      <c r="H14" s="194">
        <f xml:space="preserve"> SUM(J14:O14)</f>
        <v>46.840807749414097</v>
      </c>
      <c r="J14" s="194">
        <f t="shared" ref="J14:P14" si="3" xml:space="preserve"> J11 * J13</f>
        <v>0</v>
      </c>
      <c r="K14" s="194">
        <f xml:space="preserve"> K12 * K13</f>
        <v>2.4374429030540028E-2</v>
      </c>
      <c r="L14" s="194">
        <f t="shared" ref="L14:O14" si="4" xml:space="preserve"> L12 * L13</f>
        <v>0.51599729929669591</v>
      </c>
      <c r="M14" s="194">
        <f t="shared" si="4"/>
        <v>5.138717485050373</v>
      </c>
      <c r="N14" s="194">
        <f t="shared" si="4"/>
        <v>14.899429192011041</v>
      </c>
      <c r="O14" s="194">
        <f t="shared" si="4"/>
        <v>26.262289344025451</v>
      </c>
      <c r="P14" s="194">
        <f t="shared" si="3"/>
        <v>0</v>
      </c>
    </row>
    <row r="15" spans="1:16" x14ac:dyDescent="0.25">
      <c r="D15" s="75"/>
    </row>
    <row r="16" spans="1:16" x14ac:dyDescent="0.25">
      <c r="A16" s="7"/>
      <c r="B16" s="7"/>
      <c r="C16" s="7"/>
      <c r="D16" s="7"/>
      <c r="E16" s="196" t="str">
        <f>'RCV and post 2020 investment'!E56</f>
        <v>Wastewater Network Plus Embedded debt for return</v>
      </c>
      <c r="F16" s="196">
        <f>'RCV and post 2020 investment'!F56</f>
        <v>0</v>
      </c>
      <c r="G16" s="196" t="str">
        <f>'RCV and post 2020 investment'!G56</f>
        <v>£m</v>
      </c>
      <c r="H16" s="196">
        <f>'RCV and post 2020 investment'!H56</f>
        <v>16069.291284148185</v>
      </c>
      <c r="I16" s="196">
        <f>'RCV and post 2020 investment'!I56</f>
        <v>0</v>
      </c>
      <c r="J16" s="196">
        <f>'RCV and post 2020 investment'!J56</f>
        <v>0</v>
      </c>
      <c r="K16" s="196">
        <f>'RCV and post 2020 investment'!K56</f>
        <v>3918.685177005988</v>
      </c>
      <c r="L16" s="196">
        <f>'RCV and post 2020 investment'!L56</f>
        <v>3546.8458735591203</v>
      </c>
      <c r="M16" s="196">
        <f>'RCV and post 2020 investment'!M56</f>
        <v>3184.4962333920985</v>
      </c>
      <c r="N16" s="196">
        <f>'RCV and post 2020 investment'!N56</f>
        <v>2861.0099366266145</v>
      </c>
      <c r="O16" s="196">
        <f>'RCV and post 2020 investment'!O56</f>
        <v>2558.2540635643645</v>
      </c>
      <c r="P16" s="196">
        <f>'RCV and post 2020 investment'!P56</f>
        <v>0</v>
      </c>
    </row>
    <row r="17" spans="1:16" x14ac:dyDescent="0.25">
      <c r="A17" s="193"/>
      <c r="B17" s="193"/>
      <c r="C17" s="193"/>
      <c r="D17" s="193"/>
      <c r="E17" s="193" t="str">
        <f xml:space="preserve"> InpR!E$37</f>
        <v>Allowed sector embedded debt cost (not inc. CSA) - final determination (CPIH real)</v>
      </c>
      <c r="F17" s="193">
        <f xml:space="preserve"> InpR!F$37</f>
        <v>0</v>
      </c>
      <c r="G17" s="193" t="str">
        <f xml:space="preserve"> InpR!G$37</f>
        <v>percentage</v>
      </c>
      <c r="H17" s="193">
        <f xml:space="preserve"> InpR!H$37</f>
        <v>0</v>
      </c>
      <c r="I17" s="193">
        <f xml:space="preserve"> InpR!I$37</f>
        <v>0</v>
      </c>
      <c r="J17" s="192">
        <f xml:space="preserve"> InpR!J$37</f>
        <v>0</v>
      </c>
      <c r="K17" s="192">
        <f xml:space="preserve"> InpR!K$37</f>
        <v>2.4199999999999999E-2</v>
      </c>
      <c r="L17" s="192">
        <f xml:space="preserve"> InpR!L$37</f>
        <v>2.4199999999999999E-2</v>
      </c>
      <c r="M17" s="192">
        <f xml:space="preserve"> InpR!M$37</f>
        <v>2.4199999999999999E-2</v>
      </c>
      <c r="N17" s="192">
        <f xml:space="preserve"> InpR!N$37</f>
        <v>2.4199999999999999E-2</v>
      </c>
      <c r="O17" s="192">
        <f xml:space="preserve"> InpR!O$37</f>
        <v>2.4199999999999999E-2</v>
      </c>
      <c r="P17" s="193">
        <f xml:space="preserve"> InpR!P$37</f>
        <v>0</v>
      </c>
    </row>
    <row r="18" spans="1:16" x14ac:dyDescent="0.25">
      <c r="A18" s="193"/>
      <c r="B18" s="193"/>
      <c r="C18" s="193"/>
      <c r="D18" s="193"/>
      <c r="E18" s="188" t="s">
        <v>317</v>
      </c>
      <c r="F18" s="193"/>
      <c r="G18" s="193"/>
      <c r="H18" s="193"/>
      <c r="I18" s="193"/>
      <c r="J18" s="192"/>
      <c r="K18" s="281">
        <f>K17+(K8*K10)</f>
        <v>2.4199999999999999E-2</v>
      </c>
      <c r="L18" s="281">
        <f t="shared" ref="L18:O18" si="5">L17+(L8*L10)</f>
        <v>2.4199999999999999E-2</v>
      </c>
      <c r="M18" s="281">
        <f t="shared" si="5"/>
        <v>2.4199999999999999E-2</v>
      </c>
      <c r="N18" s="281">
        <f t="shared" si="5"/>
        <v>2.4199999999999999E-2</v>
      </c>
      <c r="O18" s="281">
        <f t="shared" si="5"/>
        <v>2.4199999999999999E-2</v>
      </c>
      <c r="P18" s="193"/>
    </row>
    <row r="19" spans="1:16" x14ac:dyDescent="0.25">
      <c r="D19" s="75"/>
      <c r="E19" s="189" t="s">
        <v>352</v>
      </c>
      <c r="G19" s="7" t="s">
        <v>279</v>
      </c>
      <c r="H19" s="194">
        <f xml:space="preserve"> SUM(J19:O19)</f>
        <v>388.87684907638607</v>
      </c>
      <c r="J19" s="194">
        <f xml:space="preserve"> J16 * J17</f>
        <v>0</v>
      </c>
      <c r="K19" s="194">
        <f xml:space="preserve"> K16 * K18</f>
        <v>94.832181283544912</v>
      </c>
      <c r="L19" s="194">
        <f t="shared" ref="L19:O19" si="6" xml:space="preserve"> L16 * L18</f>
        <v>85.833670140130707</v>
      </c>
      <c r="M19" s="194">
        <f t="shared" si="6"/>
        <v>77.064808848088788</v>
      </c>
      <c r="N19" s="194">
        <f t="shared" si="6"/>
        <v>69.236440466364073</v>
      </c>
      <c r="O19" s="194">
        <f t="shared" si="6"/>
        <v>61.909748338257621</v>
      </c>
      <c r="P19" s="194">
        <f t="shared" ref="P19" si="7" xml:space="preserve"> P16 * P17</f>
        <v>0</v>
      </c>
    </row>
    <row r="20" spans="1:16" x14ac:dyDescent="0.25">
      <c r="D20" s="75"/>
      <c r="E20" s="189"/>
      <c r="H20" s="194"/>
      <c r="J20" s="194"/>
      <c r="K20" s="194"/>
      <c r="L20" s="194"/>
      <c r="M20" s="194"/>
      <c r="N20" s="194"/>
      <c r="O20" s="194"/>
      <c r="P20" s="194"/>
    </row>
    <row r="21" spans="1:16" x14ac:dyDescent="0.25">
      <c r="D21" s="75"/>
      <c r="E21" s="7" t="s">
        <v>353</v>
      </c>
      <c r="F21" s="7">
        <v>0</v>
      </c>
      <c r="G21" s="7" t="s">
        <v>253</v>
      </c>
      <c r="H21" s="194"/>
      <c r="J21" s="194"/>
      <c r="K21" s="188">
        <f>K12</f>
        <v>1.4928126917812534E-4</v>
      </c>
      <c r="L21" s="188">
        <f t="shared" ref="L21:O21" si="8">L12</f>
        <v>1.066857802604589E-3</v>
      </c>
      <c r="M21" s="188">
        <f t="shared" si="8"/>
        <v>6.4546692580969454E-3</v>
      </c>
      <c r="N21" s="188">
        <f t="shared" si="8"/>
        <v>1.3391361362235716E-2</v>
      </c>
      <c r="O21" s="188">
        <f t="shared" si="8"/>
        <v>1.8250147651218192E-2</v>
      </c>
      <c r="P21" s="194"/>
    </row>
    <row r="22" spans="1:16" x14ac:dyDescent="0.25">
      <c r="D22" s="75"/>
      <c r="E22" s="7" t="s">
        <v>354</v>
      </c>
      <c r="F22" s="7">
        <v>0</v>
      </c>
      <c r="G22" s="7" t="s">
        <v>253</v>
      </c>
      <c r="H22" s="194"/>
      <c r="J22" s="194"/>
      <c r="K22" s="188">
        <f>K18</f>
        <v>2.4199999999999999E-2</v>
      </c>
      <c r="L22" s="188">
        <f t="shared" ref="L22:O22" si="9">L18</f>
        <v>2.4199999999999999E-2</v>
      </c>
      <c r="M22" s="188">
        <f t="shared" si="9"/>
        <v>2.4199999999999999E-2</v>
      </c>
      <c r="N22" s="188">
        <f t="shared" si="9"/>
        <v>2.4199999999999999E-2</v>
      </c>
      <c r="O22" s="188">
        <f t="shared" si="9"/>
        <v>2.4199999999999999E-2</v>
      </c>
      <c r="P22" s="192">
        <f t="shared" ref="P22" si="10">P17</f>
        <v>0</v>
      </c>
    </row>
    <row r="23" spans="1:16" x14ac:dyDescent="0.25">
      <c r="D23" s="75"/>
      <c r="E23" s="265" t="s">
        <v>321</v>
      </c>
      <c r="F23" s="193">
        <v>0</v>
      </c>
      <c r="G23" s="193" t="s">
        <v>253</v>
      </c>
      <c r="H23" s="194"/>
      <c r="J23" s="194"/>
      <c r="K23" s="192">
        <f>InpR!K57</f>
        <v>0.04</v>
      </c>
      <c r="L23" s="192">
        <f>InpR!L57</f>
        <v>0.12</v>
      </c>
      <c r="M23" s="192">
        <f>InpR!M57</f>
        <v>0.2</v>
      </c>
      <c r="N23" s="192">
        <f>InpR!N57</f>
        <v>0.28000000000000003</v>
      </c>
      <c r="O23" s="192">
        <f>InpR!O57</f>
        <v>0.36</v>
      </c>
      <c r="P23" s="194"/>
    </row>
    <row r="24" spans="1:16" x14ac:dyDescent="0.25">
      <c r="D24" s="75"/>
      <c r="E24" s="213" t="s">
        <v>355</v>
      </c>
      <c r="F24" s="7">
        <v>0</v>
      </c>
      <c r="G24" s="7" t="s">
        <v>253</v>
      </c>
      <c r="H24" s="194"/>
      <c r="J24" s="194"/>
      <c r="K24" s="188">
        <f>(K23*K21)+(1-K23)*K22</f>
        <v>2.3237971250767125E-2</v>
      </c>
      <c r="L24" s="188">
        <f>(L23*L21)+(1-L23)*L22</f>
        <v>2.1424022936312549E-2</v>
      </c>
      <c r="M24" s="188">
        <f>(M23*M21)+(1-M23)*M22</f>
        <v>2.0650933851619393E-2</v>
      </c>
      <c r="N24" s="188">
        <f>(N23*N21)+(1-N23)*N22</f>
        <v>2.1173581181426E-2</v>
      </c>
      <c r="O24" s="188">
        <f>(O23*O21)+(1-O23)*O22</f>
        <v>2.205805315443855E-2</v>
      </c>
      <c r="P24" s="194"/>
    </row>
    <row r="25" spans="1:16" x14ac:dyDescent="0.25">
      <c r="D25" s="75"/>
      <c r="E25" s="265" t="s">
        <v>323</v>
      </c>
      <c r="F25" s="193">
        <v>0</v>
      </c>
      <c r="G25" s="193" t="s">
        <v>253</v>
      </c>
      <c r="H25" s="194"/>
      <c r="J25" s="194"/>
      <c r="K25" s="192">
        <f>InpR!K59</f>
        <v>0.02</v>
      </c>
      <c r="L25" s="192">
        <f>InpR!L59</f>
        <v>0.02</v>
      </c>
      <c r="M25" s="192">
        <f>InpR!M59</f>
        <v>0.02</v>
      </c>
      <c r="N25" s="192">
        <f>InpR!N59</f>
        <v>0.02</v>
      </c>
      <c r="O25" s="192">
        <f>InpR!O59</f>
        <v>0.02</v>
      </c>
      <c r="P25" s="194"/>
    </row>
    <row r="26" spans="1:16" x14ac:dyDescent="0.25">
      <c r="D26" s="75"/>
      <c r="E26" s="265" t="s">
        <v>324</v>
      </c>
      <c r="F26" s="193"/>
      <c r="G26" s="193" t="s">
        <v>253</v>
      </c>
      <c r="H26" s="194"/>
      <c r="J26" s="194"/>
      <c r="K26" s="192">
        <f>InpR!K38</f>
        <v>1E-3</v>
      </c>
      <c r="L26" s="192">
        <f>InpR!L38</f>
        <v>1E-3</v>
      </c>
      <c r="M26" s="192">
        <f>InpR!M38</f>
        <v>1E-3</v>
      </c>
      <c r="N26" s="192">
        <f>InpR!N38</f>
        <v>1E-3</v>
      </c>
      <c r="O26" s="192">
        <f>InpR!O38</f>
        <v>1E-3</v>
      </c>
      <c r="P26" s="194"/>
    </row>
    <row r="27" spans="1:16" x14ac:dyDescent="0.25">
      <c r="D27" s="75"/>
      <c r="E27" s="283" t="s">
        <v>356</v>
      </c>
      <c r="F27" s="48">
        <v>0</v>
      </c>
      <c r="G27" s="48" t="s">
        <v>253</v>
      </c>
      <c r="H27" s="195"/>
      <c r="I27" s="48"/>
      <c r="J27" s="195"/>
      <c r="K27" s="223">
        <f t="shared" ref="K27:L27" si="11">((1+K24)*(1+K25)-1)+K26</f>
        <v>4.4702730675782454E-2</v>
      </c>
      <c r="L27" s="223">
        <f t="shared" si="11"/>
        <v>4.2852503395038766E-2</v>
      </c>
      <c r="M27" s="223">
        <f>((1+M24)*(1+M25)-1)+M26</f>
        <v>4.2063952528651805E-2</v>
      </c>
      <c r="N27" s="223">
        <f t="shared" ref="N27:O27" si="12">((1+N24)*(1+N25)-1)+N26</f>
        <v>4.2597052805054436E-2</v>
      </c>
      <c r="O27" s="223">
        <f t="shared" si="12"/>
        <v>4.3499214217527338E-2</v>
      </c>
      <c r="P27" s="194"/>
    </row>
    <row r="28" spans="1:16" x14ac:dyDescent="0.25">
      <c r="D28" s="75"/>
    </row>
    <row r="29" spans="1:16" x14ac:dyDescent="0.25">
      <c r="A29" s="7"/>
      <c r="B29" s="7"/>
      <c r="C29" s="7"/>
      <c r="D29" s="7"/>
      <c r="E29" s="7" t="str">
        <f t="shared" ref="E29:P29" si="13" xml:space="preserve"> E$14</f>
        <v>Wastewater network + extending trailing average interest cost</v>
      </c>
      <c r="F29" s="7">
        <f t="shared" si="13"/>
        <v>0</v>
      </c>
      <c r="G29" s="7" t="str">
        <f t="shared" si="13"/>
        <v>£m</v>
      </c>
      <c r="H29" s="194">
        <f t="shared" si="13"/>
        <v>46.840807749414097</v>
      </c>
      <c r="I29" s="194">
        <f t="shared" si="13"/>
        <v>0</v>
      </c>
      <c r="J29" s="194">
        <f t="shared" si="13"/>
        <v>0</v>
      </c>
      <c r="K29" s="194">
        <f t="shared" si="13"/>
        <v>2.4374429030540028E-2</v>
      </c>
      <c r="L29" s="194">
        <f t="shared" si="13"/>
        <v>0.51599729929669591</v>
      </c>
      <c r="M29" s="194">
        <f t="shared" si="13"/>
        <v>5.138717485050373</v>
      </c>
      <c r="N29" s="194">
        <f t="shared" si="13"/>
        <v>14.899429192011041</v>
      </c>
      <c r="O29" s="194">
        <f t="shared" si="13"/>
        <v>26.262289344025451</v>
      </c>
      <c r="P29" s="7">
        <f t="shared" si="13"/>
        <v>0</v>
      </c>
    </row>
    <row r="30" spans="1:16" x14ac:dyDescent="0.25">
      <c r="D30" s="75"/>
      <c r="E30" s="7" t="str">
        <f xml:space="preserve"> E$19</f>
        <v>Wastewater network + Embedded debt interest cost</v>
      </c>
      <c r="F30" s="7">
        <f t="shared" ref="F30:P31" si="14" xml:space="preserve"> F$19</f>
        <v>0</v>
      </c>
      <c r="G30" s="7" t="str">
        <f xml:space="preserve"> G$19</f>
        <v>£m</v>
      </c>
      <c r="H30" s="194">
        <f t="shared" si="14"/>
        <v>388.87684907638607</v>
      </c>
      <c r="I30" s="194">
        <f t="shared" si="14"/>
        <v>0</v>
      </c>
      <c r="J30" s="194">
        <f t="shared" si="14"/>
        <v>0</v>
      </c>
      <c r="K30" s="194">
        <f t="shared" si="14"/>
        <v>94.832181283544912</v>
      </c>
      <c r="L30" s="194">
        <f t="shared" si="14"/>
        <v>85.833670140130707</v>
      </c>
      <c r="M30" s="194">
        <f t="shared" si="14"/>
        <v>77.064808848088788</v>
      </c>
      <c r="N30" s="194">
        <f t="shared" si="14"/>
        <v>69.236440466364073</v>
      </c>
      <c r="O30" s="194">
        <f t="shared" si="14"/>
        <v>61.909748338257621</v>
      </c>
      <c r="P30" s="7">
        <f t="shared" si="14"/>
        <v>0</v>
      </c>
    </row>
    <row r="31" spans="1:16" s="225" customFormat="1" x14ac:dyDescent="0.25">
      <c r="A31" s="66"/>
      <c r="B31" s="75"/>
      <c r="C31" s="131"/>
      <c r="D31" s="75"/>
      <c r="E31" s="224" t="s">
        <v>357</v>
      </c>
      <c r="G31" s="225" t="str">
        <f t="shared" si="14"/>
        <v>£m</v>
      </c>
      <c r="H31" s="226">
        <f xml:space="preserve"> SUM(J31:O31)</f>
        <v>435.71765682580019</v>
      </c>
      <c r="J31" s="226">
        <f t="shared" ref="J31:P31" si="15" xml:space="preserve"> SUM(J29:J30)</f>
        <v>0</v>
      </c>
      <c r="K31" s="226">
        <f t="shared" si="15"/>
        <v>94.856555712575457</v>
      </c>
      <c r="L31" s="226">
        <f t="shared" si="15"/>
        <v>86.349667439427407</v>
      </c>
      <c r="M31" s="226">
        <f t="shared" si="15"/>
        <v>82.203526333139166</v>
      </c>
      <c r="N31" s="226">
        <f t="shared" si="15"/>
        <v>84.135869658375114</v>
      </c>
      <c r="O31" s="226">
        <f t="shared" si="15"/>
        <v>88.172037682283076</v>
      </c>
      <c r="P31" s="226">
        <f t="shared" si="15"/>
        <v>0</v>
      </c>
    </row>
    <row r="32" spans="1:16" x14ac:dyDescent="0.25">
      <c r="D32" s="75"/>
      <c r="K32" s="194"/>
      <c r="L32" s="194"/>
      <c r="M32" s="194"/>
      <c r="N32" s="194"/>
      <c r="O32" s="194"/>
    </row>
    <row r="33" spans="1:16" x14ac:dyDescent="0.25">
      <c r="A33" s="65" t="s">
        <v>327</v>
      </c>
      <c r="D33" s="75"/>
      <c r="E33" s="60"/>
      <c r="F33" s="60"/>
      <c r="G33" s="60"/>
      <c r="H33" s="60"/>
      <c r="I33" s="60"/>
      <c r="J33" s="60"/>
      <c r="K33" s="253"/>
      <c r="L33" s="253"/>
      <c r="M33" s="253"/>
      <c r="N33" s="253"/>
      <c r="O33" s="253"/>
    </row>
    <row r="34" spans="1:16" s="193" customFormat="1" x14ac:dyDescent="0.25">
      <c r="A34" s="182"/>
      <c r="B34" s="182"/>
      <c r="C34" s="182"/>
      <c r="D34" s="182"/>
      <c r="E34" s="205" t="str">
        <f>InpC!E51</f>
        <v xml:space="preserve">Notional % of 'new' debt over period </v>
      </c>
      <c r="F34" s="205">
        <f>InpC!F51</f>
        <v>0.2</v>
      </c>
      <c r="G34" s="205" t="str">
        <f>InpC!G51</f>
        <v>percentage</v>
      </c>
      <c r="H34" s="253"/>
      <c r="I34" s="253"/>
      <c r="J34" s="253"/>
      <c r="K34" s="285">
        <f>$F$34</f>
        <v>0.2</v>
      </c>
      <c r="L34" s="285">
        <f t="shared" ref="L34:O34" si="16">$F$34</f>
        <v>0.2</v>
      </c>
      <c r="M34" s="285">
        <f t="shared" si="16"/>
        <v>0.2</v>
      </c>
      <c r="N34" s="285">
        <f t="shared" si="16"/>
        <v>0.2</v>
      </c>
      <c r="O34" s="285">
        <f t="shared" si="16"/>
        <v>0.2</v>
      </c>
      <c r="P34" s="192">
        <f>InpR!P36</f>
        <v>0</v>
      </c>
    </row>
    <row r="35" spans="1:16" x14ac:dyDescent="0.25">
      <c r="A35" s="65"/>
      <c r="D35" s="75"/>
      <c r="E35" s="256" t="str">
        <f>InpR!E36</f>
        <v>Allowed sector new debt cost (not inc. CSA) - final determination (CPIH real)</v>
      </c>
      <c r="F35" s="182">
        <f>InpR!F36</f>
        <v>0</v>
      </c>
      <c r="G35" s="182" t="str">
        <f>InpR!G36</f>
        <v>percentage</v>
      </c>
      <c r="H35" s="182">
        <f>InpR!H36</f>
        <v>0</v>
      </c>
      <c r="I35" s="182">
        <f>InpR!I36</f>
        <v>0</v>
      </c>
      <c r="J35" s="182">
        <f>InpR!J36</f>
        <v>0</v>
      </c>
      <c r="K35" s="256">
        <f>InpR!K36</f>
        <v>5.3E-3</v>
      </c>
      <c r="L35" s="256">
        <f>InpR!L36</f>
        <v>5.3E-3</v>
      </c>
      <c r="M35" s="256">
        <f>InpR!M36</f>
        <v>5.3E-3</v>
      </c>
      <c r="N35" s="256">
        <f>InpR!N36</f>
        <v>5.3E-3</v>
      </c>
      <c r="O35" s="256">
        <f>InpR!O36</f>
        <v>5.3E-3</v>
      </c>
      <c r="P35" s="194">
        <f>P13</f>
        <v>0</v>
      </c>
    </row>
    <row r="36" spans="1:16" x14ac:dyDescent="0.25">
      <c r="A36" s="65"/>
      <c r="D36" s="75"/>
      <c r="E36" s="282" t="s">
        <v>328</v>
      </c>
      <c r="F36" s="182"/>
      <c r="G36" s="182"/>
      <c r="H36" s="182"/>
      <c r="I36" s="182"/>
      <c r="J36" s="182"/>
      <c r="K36" s="282">
        <f>K35+(K8*K9)</f>
        <v>5.3E-3</v>
      </c>
      <c r="L36" s="282">
        <f>L35+(L8*L9)</f>
        <v>5.3E-3</v>
      </c>
      <c r="M36" s="282">
        <f>M35+(M8*M9)</f>
        <v>5.3E-3</v>
      </c>
      <c r="N36" s="282">
        <f>N35+(N8*N9)</f>
        <v>5.3E-3</v>
      </c>
      <c r="O36" s="282">
        <f>O35+(O8*O9)</f>
        <v>5.3E-3</v>
      </c>
      <c r="P36" s="194"/>
    </row>
    <row r="37" spans="1:16" x14ac:dyDescent="0.25">
      <c r="A37" s="65"/>
      <c r="D37" s="75"/>
      <c r="E37" s="256" t="str">
        <f>InpR!E37</f>
        <v>Allowed sector embedded debt cost (not inc. CSA) - final determination (CPIH real)</v>
      </c>
      <c r="F37" s="182">
        <f>InpR!F37</f>
        <v>0</v>
      </c>
      <c r="G37" s="182" t="str">
        <f>InpR!G37</f>
        <v>percentage</v>
      </c>
      <c r="H37" s="182">
        <f>InpR!H37</f>
        <v>0</v>
      </c>
      <c r="I37" s="182">
        <f>InpR!I37</f>
        <v>0</v>
      </c>
      <c r="J37" s="182">
        <f>InpR!J37</f>
        <v>0</v>
      </c>
      <c r="K37" s="256">
        <f>InpR!K37</f>
        <v>2.4199999999999999E-2</v>
      </c>
      <c r="L37" s="256">
        <f>InpR!L37</f>
        <v>2.4199999999999999E-2</v>
      </c>
      <c r="M37" s="256">
        <f>InpR!M37</f>
        <v>2.4199999999999999E-2</v>
      </c>
      <c r="N37" s="256">
        <f>InpR!N37</f>
        <v>2.4199999999999999E-2</v>
      </c>
      <c r="O37" s="256">
        <f>InpR!O37</f>
        <v>2.4199999999999999E-2</v>
      </c>
      <c r="P37" s="194">
        <f>P34*P35</f>
        <v>0</v>
      </c>
    </row>
    <row r="38" spans="1:16" x14ac:dyDescent="0.25">
      <c r="A38" s="65"/>
      <c r="D38" s="75"/>
      <c r="E38" s="282" t="s">
        <v>329</v>
      </c>
      <c r="F38" s="182"/>
      <c r="G38" s="182"/>
      <c r="H38" s="182"/>
      <c r="I38" s="182"/>
      <c r="J38" s="182"/>
      <c r="K38" s="282">
        <f>K37+(K8*K10)</f>
        <v>2.4199999999999999E-2</v>
      </c>
      <c r="L38" s="282">
        <f>L37+(L8*L10)</f>
        <v>2.4199999999999999E-2</v>
      </c>
      <c r="M38" s="282">
        <f>M37+(M8*M10)</f>
        <v>2.4199999999999999E-2</v>
      </c>
      <c r="N38" s="282">
        <f>N37+(N8*N10)</f>
        <v>2.4199999999999999E-2</v>
      </c>
      <c r="O38" s="282">
        <f>O37+(O8*O10)</f>
        <v>2.4199999999999999E-2</v>
      </c>
      <c r="P38" s="194"/>
    </row>
    <row r="39" spans="1:16" s="193" customFormat="1" x14ac:dyDescent="0.25">
      <c r="A39" s="221"/>
      <c r="B39" s="209"/>
      <c r="C39" s="210"/>
      <c r="D39" s="209"/>
      <c r="E39" s="219" t="str">
        <f>'RCV and post 2020 investment'!E48</f>
        <v>Wastewater Network Plus Notional debt</v>
      </c>
      <c r="F39" s="219">
        <f>'RCV and post 2020 investment'!F48</f>
        <v>0</v>
      </c>
      <c r="G39" s="219" t="str">
        <f>'RCV and post 2020 investment'!G48</f>
        <v>£m</v>
      </c>
      <c r="H39" s="219">
        <f>'RCV and post 2020 investment'!H48</f>
        <v>20063.987578587756</v>
      </c>
      <c r="I39" s="219">
        <f>'RCV and post 2020 investment'!I48</f>
        <v>0</v>
      </c>
      <c r="J39" s="219">
        <f>'RCV and post 2020 investment'!J48</f>
        <v>0</v>
      </c>
      <c r="K39" s="219">
        <f>'RCV and post 2020 investment'!K48</f>
        <v>4081.9637260479039</v>
      </c>
      <c r="L39" s="219">
        <f>'RCV and post 2020 investment'!L48</f>
        <v>4030.5066744990004</v>
      </c>
      <c r="M39" s="219">
        <f>'RCV and post 2020 investment'!M48</f>
        <v>3980.6202917401229</v>
      </c>
      <c r="N39" s="219">
        <f>'RCV and post 2020 investment'!N48</f>
        <v>3973.6249119814092</v>
      </c>
      <c r="O39" s="219">
        <f>'RCV and post 2020 investment'!O48</f>
        <v>3997.2719743193193</v>
      </c>
    </row>
    <row r="40" spans="1:16" x14ac:dyDescent="0.25">
      <c r="A40" s="65"/>
      <c r="D40" s="75"/>
      <c r="E40" s="60" t="s">
        <v>358</v>
      </c>
      <c r="F40" s="60"/>
      <c r="G40" s="60" t="s">
        <v>279</v>
      </c>
      <c r="H40" s="253"/>
      <c r="I40" s="253">
        <f xml:space="preserve"> I$14</f>
        <v>0</v>
      </c>
      <c r="J40" s="253"/>
      <c r="K40" s="255">
        <f xml:space="preserve"> (K39 * $K34 * K36) + (K39 * (1-$K34) * K38)</f>
        <v>83.353699285898202</v>
      </c>
      <c r="L40" s="255">
        <f t="shared" ref="L40:O40" si="17" xml:space="preserve"> (L39 * $K34 * L36) + (L39 * (1-$K34) * L38)</f>
        <v>82.302946293269599</v>
      </c>
      <c r="M40" s="255">
        <f t="shared" si="17"/>
        <v>81.284266357333323</v>
      </c>
      <c r="N40" s="255">
        <f t="shared" si="17"/>
        <v>81.141420702660383</v>
      </c>
      <c r="O40" s="255">
        <f t="shared" si="17"/>
        <v>81.624293715600487</v>
      </c>
      <c r="P40" s="255">
        <f t="shared" ref="P40" si="18" xml:space="preserve"> (P39 * $F34 * P35) + (P39 * (1-$F34) * P37)</f>
        <v>0</v>
      </c>
    </row>
    <row r="41" spans="1:16" x14ac:dyDescent="0.25">
      <c r="A41" s="65"/>
      <c r="D41" s="75"/>
      <c r="E41" s="60"/>
      <c r="F41" s="60"/>
      <c r="G41" s="60"/>
      <c r="H41" s="253"/>
      <c r="I41" s="253"/>
      <c r="J41" s="253"/>
      <c r="K41" s="279"/>
      <c r="L41" s="279"/>
      <c r="M41" s="279"/>
      <c r="N41" s="279"/>
      <c r="O41" s="279"/>
      <c r="P41" s="194">
        <f>P14</f>
        <v>0</v>
      </c>
    </row>
    <row r="42" spans="1:16" x14ac:dyDescent="0.25">
      <c r="A42" s="65" t="s">
        <v>331</v>
      </c>
      <c r="D42" s="75"/>
      <c r="E42" s="60"/>
      <c r="F42" s="60"/>
      <c r="G42" s="60"/>
      <c r="H42" s="253"/>
      <c r="I42" s="60"/>
      <c r="J42" s="253"/>
      <c r="K42" s="253"/>
      <c r="L42" s="253"/>
      <c r="M42" s="253"/>
      <c r="N42" s="253"/>
      <c r="O42" s="253"/>
      <c r="P42" s="7">
        <f>P40-P41</f>
        <v>0</v>
      </c>
    </row>
    <row r="43" spans="1:16" x14ac:dyDescent="0.25">
      <c r="A43" s="65"/>
      <c r="D43" s="75"/>
      <c r="E43" s="253" t="str">
        <f xml:space="preserve"> E$31</f>
        <v>Wastewater network + outturn debt allowance</v>
      </c>
      <c r="F43" s="253">
        <f t="shared" ref="F43:O43" si="19" xml:space="preserve"> F$31</f>
        <v>0</v>
      </c>
      <c r="G43" s="253" t="str">
        <f t="shared" si="19"/>
        <v>£m</v>
      </c>
      <c r="H43" s="253">
        <f t="shared" si="19"/>
        <v>435.71765682580019</v>
      </c>
      <c r="I43" s="253">
        <f t="shared" si="19"/>
        <v>0</v>
      </c>
      <c r="J43" s="253">
        <f t="shared" si="19"/>
        <v>0</v>
      </c>
      <c r="K43" s="253">
        <f t="shared" si="19"/>
        <v>94.856555712575457</v>
      </c>
      <c r="L43" s="253">
        <f t="shared" si="19"/>
        <v>86.349667439427407</v>
      </c>
      <c r="M43" s="253">
        <f t="shared" si="19"/>
        <v>82.203526333139166</v>
      </c>
      <c r="N43" s="253">
        <f t="shared" si="19"/>
        <v>84.135869658375114</v>
      </c>
      <c r="O43" s="253">
        <f t="shared" si="19"/>
        <v>88.172037682283076</v>
      </c>
    </row>
    <row r="44" spans="1:16" x14ac:dyDescent="0.25">
      <c r="A44" s="65"/>
      <c r="D44" s="75"/>
      <c r="E44" s="253" t="str">
        <f xml:space="preserve"> E$40</f>
        <v>Wastewater network + initial cost of debt allowance</v>
      </c>
      <c r="F44" s="253">
        <f t="shared" ref="F44:O44" si="20" xml:space="preserve"> F$40</f>
        <v>0</v>
      </c>
      <c r="G44" s="253" t="str">
        <f t="shared" si="20"/>
        <v>£m</v>
      </c>
      <c r="H44" s="253">
        <f t="shared" si="20"/>
        <v>0</v>
      </c>
      <c r="I44" s="253">
        <f t="shared" si="20"/>
        <v>0</v>
      </c>
      <c r="J44" s="253">
        <f t="shared" si="20"/>
        <v>0</v>
      </c>
      <c r="K44" s="253">
        <f t="shared" si="20"/>
        <v>83.353699285898202</v>
      </c>
      <c r="L44" s="253">
        <f t="shared" si="20"/>
        <v>82.302946293269599</v>
      </c>
      <c r="M44" s="253">
        <f t="shared" si="20"/>
        <v>81.284266357333323</v>
      </c>
      <c r="N44" s="253">
        <f t="shared" si="20"/>
        <v>81.141420702660383</v>
      </c>
      <c r="O44" s="253">
        <f t="shared" si="20"/>
        <v>81.624293715600487</v>
      </c>
    </row>
    <row r="45" spans="1:16" x14ac:dyDescent="0.25">
      <c r="A45" s="65"/>
      <c r="D45" s="75"/>
      <c r="E45" s="60" t="s">
        <v>359</v>
      </c>
      <c r="F45" s="60"/>
      <c r="G45" s="60" t="s">
        <v>279</v>
      </c>
      <c r="H45" s="253">
        <f xml:space="preserve"> SUM(J45:O45)</f>
        <v>26.011030471038225</v>
      </c>
      <c r="I45" s="60"/>
      <c r="J45" s="253">
        <f t="shared" ref="J45:O45" si="21">J43-J44</f>
        <v>0</v>
      </c>
      <c r="K45" s="253">
        <f t="shared" si="21"/>
        <v>11.502856426677255</v>
      </c>
      <c r="L45" s="253">
        <f t="shared" si="21"/>
        <v>4.0467211461578074</v>
      </c>
      <c r="M45" s="253">
        <f t="shared" si="21"/>
        <v>0.91925997580584351</v>
      </c>
      <c r="N45" s="253">
        <f t="shared" si="21"/>
        <v>2.9944489557147307</v>
      </c>
      <c r="O45" s="253">
        <f t="shared" si="21"/>
        <v>6.5477439666825887</v>
      </c>
    </row>
    <row r="46" spans="1:16" x14ac:dyDescent="0.25">
      <c r="A46" s="65"/>
      <c r="D46" s="75"/>
      <c r="E46" s="60"/>
      <c r="F46" s="60"/>
      <c r="G46" s="60"/>
      <c r="H46" s="253"/>
      <c r="I46" s="60"/>
      <c r="J46" s="253"/>
      <c r="K46" s="253"/>
      <c r="L46" s="253"/>
      <c r="M46" s="253"/>
      <c r="N46" s="253"/>
      <c r="O46" s="253"/>
    </row>
    <row r="47" spans="1:16" s="60" customFormat="1" x14ac:dyDescent="0.25">
      <c r="A47" s="65"/>
      <c r="B47" s="75"/>
      <c r="C47" s="131"/>
      <c r="D47" s="75"/>
      <c r="E47" s="258" t="str">
        <f xml:space="preserve"> InpC!E$61</f>
        <v>PV base date</v>
      </c>
      <c r="F47" s="259">
        <f xml:space="preserve"> InpC!F$61</f>
        <v>45747</v>
      </c>
      <c r="G47" s="258" t="str">
        <f xml:space="preserve"> InpC!G$61</f>
        <v>date</v>
      </c>
      <c r="H47" s="253"/>
      <c r="J47" s="253"/>
      <c r="K47" s="253"/>
      <c r="L47" s="253"/>
      <c r="M47" s="253"/>
      <c r="N47" s="253"/>
      <c r="O47" s="253"/>
      <c r="P47" s="253"/>
    </row>
    <row r="48" spans="1:16" s="60" customFormat="1" x14ac:dyDescent="0.25">
      <c r="A48" s="65"/>
      <c r="B48" s="75"/>
      <c r="C48" s="131"/>
      <c r="D48" s="75"/>
      <c r="E48" s="182" t="str">
        <f xml:space="preserve"> InpC!E$62</f>
        <v>Days in a year</v>
      </c>
      <c r="F48" s="182">
        <f xml:space="preserve"> InpC!F$62</f>
        <v>365</v>
      </c>
      <c r="G48" s="182" t="str">
        <f xml:space="preserve"> InpC!G$62</f>
        <v>days</v>
      </c>
      <c r="H48" s="253"/>
      <c r="J48" s="253"/>
      <c r="K48" s="253"/>
      <c r="L48" s="253"/>
      <c r="M48" s="253"/>
      <c r="N48" s="253"/>
      <c r="O48" s="253"/>
      <c r="P48" s="253"/>
    </row>
    <row r="49" spans="1:16" s="260" customFormat="1" x14ac:dyDescent="0.25">
      <c r="B49" s="261"/>
      <c r="C49" s="262"/>
      <c r="D49" s="261"/>
      <c r="E49" s="264" t="str">
        <f xml:space="preserve"> Time!E$22</f>
        <v>Model Period END</v>
      </c>
      <c r="F49" s="264">
        <f xml:space="preserve"> Time!F$22</f>
        <v>0</v>
      </c>
      <c r="G49" s="263" t="str">
        <f xml:space="preserve"> Time!G$22</f>
        <v>date</v>
      </c>
      <c r="H49" s="263">
        <f xml:space="preserve"> Time!H$22</f>
        <v>0</v>
      </c>
      <c r="I49" s="263">
        <f xml:space="preserve"> Time!I$22</f>
        <v>0</v>
      </c>
      <c r="J49" s="263">
        <f xml:space="preserve"> Time!J$22</f>
        <v>43921</v>
      </c>
      <c r="K49" s="263">
        <f xml:space="preserve"> Time!K$22</f>
        <v>44286</v>
      </c>
      <c r="L49" s="263">
        <f xml:space="preserve"> Time!L$22</f>
        <v>44651</v>
      </c>
      <c r="M49" s="263">
        <f xml:space="preserve"> Time!M$22</f>
        <v>45016</v>
      </c>
      <c r="N49" s="263">
        <f xml:space="preserve"> Time!N$22</f>
        <v>45382</v>
      </c>
      <c r="O49" s="263">
        <f xml:space="preserve"> Time!O$22</f>
        <v>45747</v>
      </c>
      <c r="P49" s="263">
        <f>Time!P$22</f>
        <v>46112</v>
      </c>
    </row>
    <row r="50" spans="1:16" s="60" customFormat="1" x14ac:dyDescent="0.25">
      <c r="A50" s="65"/>
      <c r="B50" s="75"/>
      <c r="C50" s="131"/>
      <c r="D50" s="75"/>
      <c r="E50" s="60" t="s">
        <v>360</v>
      </c>
      <c r="G50" s="60" t="s">
        <v>162</v>
      </c>
      <c r="H50" s="253"/>
      <c r="J50" s="253">
        <f t="shared" ref="J50:O50" si="22" xml:space="preserve">  ( ( J49 - $F47 ) / $F48 ) * -1</f>
        <v>5.0027397260273974</v>
      </c>
      <c r="K50" s="253">
        <f t="shared" si="22"/>
        <v>4.0027397260273974</v>
      </c>
      <c r="L50" s="253">
        <f t="shared" si="22"/>
        <v>3.0027397260273974</v>
      </c>
      <c r="M50" s="253">
        <f t="shared" si="22"/>
        <v>2.0027397260273974</v>
      </c>
      <c r="N50" s="253">
        <f t="shared" si="22"/>
        <v>1</v>
      </c>
      <c r="O50" s="253">
        <f t="shared" si="22"/>
        <v>0</v>
      </c>
      <c r="P50" s="253"/>
    </row>
    <row r="51" spans="1:16" s="60" customFormat="1" x14ac:dyDescent="0.25">
      <c r="A51" s="65"/>
      <c r="B51" s="75"/>
      <c r="C51" s="131"/>
      <c r="D51" s="75"/>
      <c r="H51" s="253"/>
      <c r="J51" s="253"/>
      <c r="K51" s="253"/>
      <c r="L51" s="253"/>
      <c r="M51" s="253"/>
      <c r="N51" s="253"/>
      <c r="O51" s="253"/>
      <c r="P51" s="253"/>
    </row>
    <row r="52" spans="1:16" s="60" customFormat="1" x14ac:dyDescent="0.25">
      <c r="A52" s="65"/>
      <c r="B52" s="75"/>
      <c r="C52" s="131"/>
      <c r="D52" s="75"/>
      <c r="E52" s="205" t="str">
        <f>InpC!E56</f>
        <v>PR19 appointee allowed return on capital (CPIH-deflated using long-term assumption)</v>
      </c>
      <c r="F52" s="205">
        <f>InpC!F56</f>
        <v>2.9600000000000001E-2</v>
      </c>
      <c r="G52" s="205" t="str">
        <f>InpC!G56</f>
        <v>percentage</v>
      </c>
      <c r="H52" s="253"/>
      <c r="J52" s="253"/>
      <c r="K52" s="201">
        <f>$F$52</f>
        <v>2.9600000000000001E-2</v>
      </c>
      <c r="L52" s="201">
        <f t="shared" ref="L52:O52" si="23">$F$52</f>
        <v>2.9600000000000001E-2</v>
      </c>
      <c r="M52" s="201">
        <f t="shared" si="23"/>
        <v>2.9600000000000001E-2</v>
      </c>
      <c r="N52" s="201">
        <f t="shared" si="23"/>
        <v>2.9600000000000001E-2</v>
      </c>
      <c r="O52" s="201">
        <f t="shared" si="23"/>
        <v>2.9600000000000001E-2</v>
      </c>
      <c r="P52" s="253"/>
    </row>
    <row r="53" spans="1:16" s="60" customFormat="1" x14ac:dyDescent="0.25">
      <c r="A53" s="65"/>
      <c r="B53" s="75"/>
      <c r="C53" s="131"/>
      <c r="D53" s="75"/>
      <c r="E53" s="60" t="str">
        <f xml:space="preserve"> E$50</f>
        <v>Years from valuation date - Wastewater network +</v>
      </c>
      <c r="F53" s="60">
        <f t="shared" ref="F53:O53" si="24" xml:space="preserve"> F$50</f>
        <v>0</v>
      </c>
      <c r="G53" s="60" t="str">
        <f t="shared" si="24"/>
        <v>years</v>
      </c>
      <c r="H53" s="60">
        <f t="shared" si="24"/>
        <v>0</v>
      </c>
      <c r="I53" s="60">
        <f t="shared" si="24"/>
        <v>0</v>
      </c>
      <c r="J53" s="253">
        <f t="shared" si="24"/>
        <v>5.0027397260273974</v>
      </c>
      <c r="K53" s="253">
        <f t="shared" si="24"/>
        <v>4.0027397260273974</v>
      </c>
      <c r="L53" s="253">
        <f t="shared" si="24"/>
        <v>3.0027397260273974</v>
      </c>
      <c r="M53" s="253">
        <f t="shared" si="24"/>
        <v>2.0027397260273974</v>
      </c>
      <c r="N53" s="253">
        <f t="shared" si="24"/>
        <v>1</v>
      </c>
      <c r="O53" s="253">
        <f t="shared" si="24"/>
        <v>0</v>
      </c>
      <c r="P53" s="253"/>
    </row>
    <row r="54" spans="1:16" s="60" customFormat="1" x14ac:dyDescent="0.25">
      <c r="A54" s="65"/>
      <c r="B54" s="75"/>
      <c r="C54" s="131"/>
      <c r="D54" s="75"/>
      <c r="E54" s="60" t="s">
        <v>361</v>
      </c>
      <c r="G54" s="60" t="s">
        <v>335</v>
      </c>
      <c r="H54" s="253"/>
      <c r="J54" s="253">
        <f t="shared" ref="J54:O54" si="25" xml:space="preserve"> (1+$F52) ^J53</f>
        <v>1.15711727614186</v>
      </c>
      <c r="K54" s="253">
        <f t="shared" si="25"/>
        <v>1.1238512783040597</v>
      </c>
      <c r="L54" s="253">
        <f t="shared" si="25"/>
        <v>1.0915416455944635</v>
      </c>
      <c r="M54" s="253">
        <f t="shared" si="25"/>
        <v>1.060160883444506</v>
      </c>
      <c r="N54" s="253">
        <f t="shared" si="25"/>
        <v>1.0296000000000001</v>
      </c>
      <c r="O54" s="253">
        <f t="shared" si="25"/>
        <v>1</v>
      </c>
      <c r="P54" s="253"/>
    </row>
    <row r="55" spans="1:16" s="60" customFormat="1" x14ac:dyDescent="0.25">
      <c r="A55" s="65"/>
      <c r="B55" s="75"/>
      <c r="C55" s="131"/>
      <c r="D55" s="75"/>
      <c r="H55" s="253"/>
      <c r="J55" s="253"/>
      <c r="K55" s="253"/>
      <c r="L55" s="253"/>
      <c r="M55" s="253"/>
      <c r="N55" s="253"/>
      <c r="O55" s="253"/>
      <c r="P55" s="253"/>
    </row>
    <row r="56" spans="1:16" s="60" customFormat="1" x14ac:dyDescent="0.25">
      <c r="A56" s="65"/>
      <c r="B56" s="75"/>
      <c r="C56" s="131"/>
      <c r="D56" s="75"/>
      <c r="E56" s="60" t="str">
        <f xml:space="preserve"> E$45</f>
        <v>Reconciliation (in-year values) - Wastewater network +</v>
      </c>
      <c r="F56" s="60">
        <f t="shared" ref="F56:O56" si="26" xml:space="preserve"> F$45</f>
        <v>0</v>
      </c>
      <c r="G56" s="253" t="str">
        <f t="shared" si="26"/>
        <v>£m</v>
      </c>
      <c r="H56" s="253">
        <f t="shared" si="26"/>
        <v>26.011030471038225</v>
      </c>
      <c r="I56" s="253">
        <f t="shared" si="26"/>
        <v>0</v>
      </c>
      <c r="J56" s="253">
        <f t="shared" si="26"/>
        <v>0</v>
      </c>
      <c r="K56" s="253">
        <f t="shared" si="26"/>
        <v>11.502856426677255</v>
      </c>
      <c r="L56" s="253">
        <f t="shared" si="26"/>
        <v>4.0467211461578074</v>
      </c>
      <c r="M56" s="253">
        <f t="shared" si="26"/>
        <v>0.91925997580584351</v>
      </c>
      <c r="N56" s="253">
        <f t="shared" si="26"/>
        <v>2.9944489557147307</v>
      </c>
      <c r="O56" s="253">
        <f t="shared" si="26"/>
        <v>6.5477439666825887</v>
      </c>
    </row>
    <row r="57" spans="1:16" s="60" customFormat="1" x14ac:dyDescent="0.25">
      <c r="A57" s="65"/>
      <c r="B57" s="75"/>
      <c r="C57" s="131"/>
      <c r="D57" s="75"/>
      <c r="E57" s="60" t="str">
        <f xml:space="preserve"> E$54</f>
        <v>Discount factor - Wastewater network +</v>
      </c>
      <c r="F57" s="60">
        <f t="shared" ref="F57:O57" si="27" xml:space="preserve"> F$54</f>
        <v>0</v>
      </c>
      <c r="G57" s="60" t="str">
        <f t="shared" si="27"/>
        <v>Factor</v>
      </c>
      <c r="H57" s="60">
        <f t="shared" si="27"/>
        <v>0</v>
      </c>
      <c r="I57" s="60">
        <f t="shared" si="27"/>
        <v>0</v>
      </c>
      <c r="J57" s="253">
        <f t="shared" si="27"/>
        <v>1.15711727614186</v>
      </c>
      <c r="K57" s="253">
        <f t="shared" si="27"/>
        <v>1.1238512783040597</v>
      </c>
      <c r="L57" s="253">
        <f t="shared" si="27"/>
        <v>1.0915416455944635</v>
      </c>
      <c r="M57" s="253">
        <f t="shared" si="27"/>
        <v>1.060160883444506</v>
      </c>
      <c r="N57" s="253">
        <f t="shared" si="27"/>
        <v>1.0296000000000001</v>
      </c>
      <c r="O57" s="253">
        <f t="shared" si="27"/>
        <v>1</v>
      </c>
    </row>
    <row r="58" spans="1:16" s="60" customFormat="1" x14ac:dyDescent="0.25">
      <c r="A58" s="65"/>
      <c r="B58" s="75"/>
      <c r="C58" s="131"/>
      <c r="D58" s="75"/>
      <c r="E58" s="60" t="s">
        <v>362</v>
      </c>
      <c r="G58" s="60" t="s">
        <v>279</v>
      </c>
      <c r="K58" s="254">
        <f>K57*K56</f>
        <v>12.927499899269302</v>
      </c>
      <c r="L58" s="254">
        <f>L57*L56</f>
        <v>4.417164659139007</v>
      </c>
      <c r="M58" s="254">
        <f>M57*M56</f>
        <v>0.97456346806549821</v>
      </c>
      <c r="N58" s="254">
        <f>N57*N56</f>
        <v>3.0830846448038871</v>
      </c>
      <c r="O58" s="254">
        <f>O57*O56</f>
        <v>6.5477439666825887</v>
      </c>
    </row>
    <row r="59" spans="1:16" s="60" customFormat="1" x14ac:dyDescent="0.25">
      <c r="A59" s="65"/>
      <c r="B59" s="75"/>
      <c r="C59" s="131"/>
      <c r="D59" s="75"/>
      <c r="K59" s="254"/>
      <c r="L59" s="254"/>
      <c r="M59" s="254"/>
      <c r="N59" s="254"/>
      <c r="O59" s="254"/>
    </row>
    <row r="60" spans="1:16" s="60" customFormat="1" x14ac:dyDescent="0.25">
      <c r="A60" s="65"/>
      <c r="B60" s="75"/>
      <c r="C60" s="131"/>
      <c r="D60" s="75"/>
      <c r="E60" s="253" t="str">
        <f xml:space="preserve"> E$58</f>
        <v>Discounted reconciliation (in-year values) Wastewater network +</v>
      </c>
      <c r="F60" s="253">
        <f t="shared" ref="F60:O60" si="28" xml:space="preserve"> F$58</f>
        <v>0</v>
      </c>
      <c r="G60" s="253" t="str">
        <f t="shared" si="28"/>
        <v>£m</v>
      </c>
      <c r="H60" s="253">
        <f t="shared" si="28"/>
        <v>0</v>
      </c>
      <c r="I60" s="253">
        <f t="shared" si="28"/>
        <v>0</v>
      </c>
      <c r="J60" s="253">
        <f t="shared" si="28"/>
        <v>0</v>
      </c>
      <c r="K60" s="286">
        <f t="shared" si="28"/>
        <v>12.927499899269302</v>
      </c>
      <c r="L60" s="286">
        <f t="shared" si="28"/>
        <v>4.417164659139007</v>
      </c>
      <c r="M60" s="286">
        <f t="shared" si="28"/>
        <v>0.97456346806549821</v>
      </c>
      <c r="N60" s="286">
        <f t="shared" si="28"/>
        <v>3.0830846448038871</v>
      </c>
      <c r="O60" s="286">
        <f t="shared" si="28"/>
        <v>6.5477439666825887</v>
      </c>
    </row>
    <row r="61" spans="1:16" s="60" customFormat="1" x14ac:dyDescent="0.25">
      <c r="A61" s="65"/>
      <c r="B61" s="75"/>
      <c r="C61" s="131"/>
      <c r="D61" s="75"/>
      <c r="E61" s="60" t="s">
        <v>363</v>
      </c>
      <c r="G61" s="60" t="s">
        <v>279</v>
      </c>
      <c r="H61" s="253">
        <f>SUM(K60:O60)</f>
        <v>27.95005663796028</v>
      </c>
      <c r="O61" s="253"/>
    </row>
    <row r="62" spans="1:16" x14ac:dyDescent="0.25">
      <c r="D62" s="75"/>
    </row>
  </sheetData>
  <conditionalFormatting sqref="J3:P3">
    <cfRule type="cellIs" dxfId="11" priority="3" operator="equal">
      <formula>"Post-Fcst"</formula>
    </cfRule>
    <cfRule type="cellIs" dxfId="10" priority="4" operator="equal">
      <formula>"Forecast"</formula>
    </cfRule>
    <cfRule type="cellIs" dxfId="9" priority="5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theme="0" tint="-4.9989318521683403E-2"/>
    <outlinePr summaryBelow="0" summaryRight="0"/>
  </sheetPr>
  <dimension ref="A1:P62"/>
  <sheetViews>
    <sheetView zoomScaleNormal="100" workbookViewId="0">
      <pane xSplit="9" ySplit="5" topLeftCell="XEO6" activePane="bottomRight" state="frozen"/>
      <selection pane="topRight" activeCell="G40" sqref="G40"/>
      <selection pane="bottomLeft" activeCell="G40" sqref="G40"/>
      <selection pane="bottomRight"/>
    </sheetView>
  </sheetViews>
  <sheetFormatPr defaultColWidth="0" defaultRowHeight="13.2" x14ac:dyDescent="0.25"/>
  <cols>
    <col min="1" max="1" width="1.88671875" style="66" customWidth="1"/>
    <col min="2" max="2" width="1.88671875" style="75" customWidth="1"/>
    <col min="3" max="3" width="1.88671875" style="131" customWidth="1"/>
    <col min="4" max="4" width="1.88671875" style="70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6384" width="9.109375" style="7" hidden="1"/>
  </cols>
  <sheetData>
    <row r="1" spans="1:16" s="143" customFormat="1" ht="25.2" x14ac:dyDescent="0.25">
      <c r="A1" s="139" t="str">
        <f ca="1" xml:space="preserve"> RIGHT(CELL("filename", $A$1), LEN(CELL("filename", $A$1)) - SEARCH("]", CELL("filename", $A$1)))</f>
        <v>Bioresources</v>
      </c>
      <c r="B1" s="140"/>
      <c r="C1" s="141"/>
      <c r="D1" s="142"/>
    </row>
    <row r="2" spans="1:16" s="40" customFormat="1" x14ac:dyDescent="0.25">
      <c r="B2" s="72"/>
      <c r="C2" s="128"/>
      <c r="D2" s="67"/>
      <c r="E2" s="68"/>
      <c r="F2" s="68"/>
      <c r="G2" s="68"/>
      <c r="H2" s="36"/>
      <c r="I2" s="36"/>
      <c r="J2" s="36">
        <f>Time!J$22</f>
        <v>43921</v>
      </c>
      <c r="K2" s="36">
        <f>Time!K$22</f>
        <v>44286</v>
      </c>
      <c r="L2" s="36">
        <f>Time!L$22</f>
        <v>44651</v>
      </c>
      <c r="M2" s="36">
        <f>Time!M$22</f>
        <v>45016</v>
      </c>
      <c r="N2" s="36">
        <f>Time!N$22</f>
        <v>45382</v>
      </c>
      <c r="O2" s="36">
        <f>Time!O$22</f>
        <v>45747</v>
      </c>
      <c r="P2" s="36">
        <f>Time!P$22</f>
        <v>46112</v>
      </c>
    </row>
    <row r="3" spans="1:16" s="5" customFormat="1" x14ac:dyDescent="0.25">
      <c r="B3" s="73"/>
      <c r="C3" s="129"/>
      <c r="D3" s="68"/>
      <c r="E3" s="68"/>
      <c r="F3" s="68"/>
      <c r="G3" s="68"/>
      <c r="H3" s="36"/>
      <c r="I3" s="36"/>
      <c r="J3" s="36" t="str">
        <f>Time!J$58</f>
        <v>Pre Fcst</v>
      </c>
      <c r="K3" s="36" t="str">
        <f>Time!K$58</f>
        <v>Forecast</v>
      </c>
      <c r="L3" s="36" t="str">
        <f>Time!L$58</f>
        <v>Forecast</v>
      </c>
      <c r="M3" s="36" t="str">
        <f>Time!M$58</f>
        <v>Forecast</v>
      </c>
      <c r="N3" s="36" t="str">
        <f>Time!N$58</f>
        <v>Forecast</v>
      </c>
      <c r="O3" s="36" t="str">
        <f>Time!O$58</f>
        <v>Forecast</v>
      </c>
      <c r="P3" s="36" t="str">
        <f>Time!P$58</f>
        <v>Post-Fcst</v>
      </c>
    </row>
    <row r="4" spans="1:16" s="37" customFormat="1" x14ac:dyDescent="0.25">
      <c r="B4" s="74"/>
      <c r="C4" s="130"/>
      <c r="D4" s="69"/>
      <c r="E4" s="35" t="str">
        <f>Time!E$86</f>
        <v>Financial Year Ending</v>
      </c>
      <c r="F4" s="35"/>
      <c r="G4" s="35"/>
      <c r="H4" s="35"/>
      <c r="I4" s="35"/>
      <c r="J4">
        <f>Time!J$86</f>
        <v>2020</v>
      </c>
      <c r="K4" s="198">
        <f>Time!K$86</f>
        <v>2021</v>
      </c>
      <c r="L4" s="198">
        <f>Time!L$86</f>
        <v>2022</v>
      </c>
      <c r="M4" s="198">
        <f>Time!M$86</f>
        <v>2023</v>
      </c>
      <c r="N4" s="198">
        <f>Time!N$86</f>
        <v>2024</v>
      </c>
      <c r="O4" s="198">
        <f>Time!O$86</f>
        <v>2025</v>
      </c>
      <c r="P4" s="198">
        <f>Time!P$86</f>
        <v>2026</v>
      </c>
    </row>
    <row r="5" spans="1:16" s="37" customFormat="1" x14ac:dyDescent="0.25">
      <c r="B5" s="74"/>
      <c r="C5" s="130"/>
      <c r="D5" s="69"/>
      <c r="E5" s="35" t="str">
        <f>Time!E$10</f>
        <v>Model column counter</v>
      </c>
      <c r="F5" s="5" t="s">
        <v>104</v>
      </c>
      <c r="G5" s="5" t="s">
        <v>105</v>
      </c>
      <c r="H5" s="5" t="s">
        <v>106</v>
      </c>
      <c r="I5" s="35"/>
      <c r="J5" s="35">
        <f>Time!J$10</f>
        <v>1</v>
      </c>
      <c r="K5" s="35">
        <f>Time!K$10</f>
        <v>2</v>
      </c>
      <c r="L5" s="35">
        <f>Time!L$10</f>
        <v>3</v>
      </c>
      <c r="M5" s="35">
        <f>Time!M$10</f>
        <v>4</v>
      </c>
      <c r="N5" s="35">
        <f>Time!N$10</f>
        <v>5</v>
      </c>
      <c r="O5" s="35">
        <f>Time!O$10</f>
        <v>6</v>
      </c>
      <c r="P5" s="35">
        <f>Time!P$10</f>
        <v>7</v>
      </c>
    </row>
    <row r="7" spans="1:16" s="60" customFormat="1" x14ac:dyDescent="0.25">
      <c r="A7" s="65" t="s">
        <v>312</v>
      </c>
      <c r="B7" s="75"/>
      <c r="C7" s="131"/>
      <c r="D7" s="71"/>
    </row>
    <row r="8" spans="1:16" s="60" customFormat="1" x14ac:dyDescent="0.25">
      <c r="A8" s="65"/>
      <c r="B8" s="75"/>
      <c r="C8" s="131"/>
      <c r="D8" s="75"/>
      <c r="E8" s="182" t="s">
        <v>313</v>
      </c>
      <c r="F8" s="182">
        <f>IF(InpC!$F$69="YES",1,0)</f>
        <v>0</v>
      </c>
      <c r="G8" s="182" t="s">
        <v>314</v>
      </c>
      <c r="H8" s="182"/>
      <c r="I8" s="182"/>
      <c r="J8" s="182"/>
      <c r="K8" s="182">
        <f>$F$8</f>
        <v>0</v>
      </c>
      <c r="L8" s="182">
        <f t="shared" ref="L8:O8" si="0">$F$8</f>
        <v>0</v>
      </c>
      <c r="M8" s="182">
        <f t="shared" si="0"/>
        <v>0</v>
      </c>
      <c r="N8" s="182">
        <f t="shared" si="0"/>
        <v>0</v>
      </c>
      <c r="O8" s="182">
        <f t="shared" si="0"/>
        <v>0</v>
      </c>
    </row>
    <row r="9" spans="1:16" s="60" customFormat="1" x14ac:dyDescent="0.25">
      <c r="A9" s="65"/>
      <c r="B9" s="75"/>
      <c r="C9" s="131"/>
      <c r="D9" s="75"/>
      <c r="E9" s="182" t="str">
        <f>InpC!E64</f>
        <v>Company-specific adjustment (new debt)</v>
      </c>
      <c r="F9" s="205">
        <f>InpC!F64</f>
        <v>0</v>
      </c>
      <c r="G9" s="192" t="str">
        <f>'Cost of Debt'!G47</f>
        <v>Percentage</v>
      </c>
      <c r="K9" s="205">
        <f>$F$9</f>
        <v>0</v>
      </c>
      <c r="L9" s="205">
        <f t="shared" ref="L9:O9" si="1">$F$9</f>
        <v>0</v>
      </c>
      <c r="M9" s="205">
        <f t="shared" si="1"/>
        <v>0</v>
      </c>
      <c r="N9" s="205">
        <f t="shared" si="1"/>
        <v>0</v>
      </c>
      <c r="O9" s="205">
        <f t="shared" si="1"/>
        <v>0</v>
      </c>
    </row>
    <row r="10" spans="1:16" s="60" customFormat="1" x14ac:dyDescent="0.25">
      <c r="A10" s="65"/>
      <c r="B10" s="75"/>
      <c r="C10" s="131"/>
      <c r="D10" s="75"/>
      <c r="E10" s="182" t="str">
        <f>InpC!E65</f>
        <v>Company-specific adjustment (embedded debt)</v>
      </c>
      <c r="F10" s="205">
        <f>InpC!$F$65</f>
        <v>0</v>
      </c>
      <c r="G10" s="192" t="str">
        <f>'Cost of Debt'!G48</f>
        <v>Percentage</v>
      </c>
      <c r="K10" s="205">
        <f>$F$10</f>
        <v>0</v>
      </c>
      <c r="L10" s="205">
        <f>$F$10</f>
        <v>0</v>
      </c>
      <c r="M10" s="205">
        <f>$F$10</f>
        <v>0</v>
      </c>
      <c r="N10" s="205">
        <f>$F$10</f>
        <v>0</v>
      </c>
      <c r="O10" s="205">
        <f>$F$10</f>
        <v>0</v>
      </c>
    </row>
    <row r="11" spans="1:16" s="192" customFormat="1" x14ac:dyDescent="0.25">
      <c r="E11" s="192" t="str">
        <f>'Cost of Debt'!E48</f>
        <v>Extending trailing average rate</v>
      </c>
      <c r="F11" s="192">
        <f>'Cost of Debt'!F48</f>
        <v>0</v>
      </c>
      <c r="G11" s="192" t="str">
        <f>'Cost of Debt'!G48</f>
        <v>Percentage</v>
      </c>
      <c r="H11" s="192">
        <f>'Cost of Debt'!H48</f>
        <v>0</v>
      </c>
      <c r="I11" s="192">
        <f>'Cost of Debt'!I48</f>
        <v>0</v>
      </c>
      <c r="J11" s="192">
        <f>'Cost of Debt'!J48</f>
        <v>0</v>
      </c>
      <c r="K11" s="192">
        <f>'Cost of Debt'!K48</f>
        <v>1.4928126917812534E-4</v>
      </c>
      <c r="L11" s="192">
        <f>'Cost of Debt'!L48</f>
        <v>1.066857802604589E-3</v>
      </c>
      <c r="M11" s="192">
        <f>'Cost of Debt'!M48</f>
        <v>6.4546692580969454E-3</v>
      </c>
      <c r="N11" s="192">
        <f>'Cost of Debt'!N48</f>
        <v>1.3391361362235716E-2</v>
      </c>
      <c r="O11" s="192">
        <f>'Cost of Debt'!O48</f>
        <v>1.8250147651218192E-2</v>
      </c>
      <c r="P11" s="192">
        <f>'Cost of Debt'!P48</f>
        <v>0</v>
      </c>
    </row>
    <row r="12" spans="1:16" s="192" customFormat="1" x14ac:dyDescent="0.25">
      <c r="E12" s="188" t="s">
        <v>315</v>
      </c>
      <c r="G12" s="188" t="s">
        <v>253</v>
      </c>
      <c r="K12" s="188">
        <f>K11+(K8*K9)</f>
        <v>1.4928126917812534E-4</v>
      </c>
      <c r="L12" s="188">
        <f t="shared" ref="L12:P12" si="2">L11+(L8*L9)</f>
        <v>1.066857802604589E-3</v>
      </c>
      <c r="M12" s="188">
        <f t="shared" si="2"/>
        <v>6.4546692580969454E-3</v>
      </c>
      <c r="N12" s="188">
        <f t="shared" si="2"/>
        <v>1.3391361362235716E-2</v>
      </c>
      <c r="O12" s="188">
        <f t="shared" si="2"/>
        <v>1.8250147651218192E-2</v>
      </c>
      <c r="P12" s="192">
        <f t="shared" si="2"/>
        <v>0</v>
      </c>
    </row>
    <row r="13" spans="1:16" s="193" customFormat="1" x14ac:dyDescent="0.25">
      <c r="E13" s="196" t="str">
        <f>'RCV and post 2020 investment'!E69</f>
        <v>Bioresources New debt for return</v>
      </c>
      <c r="F13" s="196">
        <f>'RCV and post 2020 investment'!F69</f>
        <v>0</v>
      </c>
      <c r="G13" s="196" t="str">
        <f>'RCV and post 2020 investment'!G69</f>
        <v>£m</v>
      </c>
      <c r="H13" s="196">
        <f>'RCV and post 2020 investment'!H69</f>
        <v>252.22181635772904</v>
      </c>
      <c r="I13" s="196">
        <f>'RCV and post 2020 investment'!I69</f>
        <v>0</v>
      </c>
      <c r="J13" s="196">
        <f>'RCV and post 2020 investment'!J69</f>
        <v>0</v>
      </c>
      <c r="K13" s="196">
        <f>'RCV and post 2020 investment'!K69</f>
        <v>10.467795132335475</v>
      </c>
      <c r="L13" s="196">
        <f>'RCV and post 2020 investment'!L69</f>
        <v>31.2777249581939</v>
      </c>
      <c r="M13" s="196">
        <f>'RCV and post 2020 investment'!M69</f>
        <v>51.660706812298059</v>
      </c>
      <c r="N13" s="196">
        <f>'RCV and post 2020 investment'!N69</f>
        <v>70.664557468734429</v>
      </c>
      <c r="O13" s="196">
        <f>'RCV and post 2020 investment'!O69</f>
        <v>88.151031986167197</v>
      </c>
      <c r="P13" s="196">
        <f>'RCV and post 2020 investment'!P69</f>
        <v>0</v>
      </c>
    </row>
    <row r="14" spans="1:16" x14ac:dyDescent="0.25">
      <c r="D14" s="75"/>
      <c r="E14" s="7" t="s">
        <v>364</v>
      </c>
      <c r="G14" s="7" t="s">
        <v>279</v>
      </c>
      <c r="H14" s="194">
        <f xml:space="preserve"> SUM(J14:O14)</f>
        <v>2.9234482806962254</v>
      </c>
      <c r="J14" s="194">
        <f t="shared" ref="J14:P14" si="3" xml:space="preserve"> J11 * J13</f>
        <v>0</v>
      </c>
      <c r="K14" s="194">
        <f xml:space="preserve"> K12 * K13</f>
        <v>1.5626457428516423E-3</v>
      </c>
      <c r="L14" s="194">
        <f t="shared" ref="L14:O14" si="4" xml:space="preserve"> L12 * L13</f>
        <v>3.336888491936945E-2</v>
      </c>
      <c r="M14" s="194">
        <f t="shared" si="4"/>
        <v>0.33345277611289975</v>
      </c>
      <c r="N14" s="194">
        <f t="shared" si="4"/>
        <v>0.94629462456629554</v>
      </c>
      <c r="O14" s="194">
        <f t="shared" si="4"/>
        <v>1.608769349354809</v>
      </c>
      <c r="P14" s="194">
        <f t="shared" si="3"/>
        <v>0</v>
      </c>
    </row>
    <row r="15" spans="1:16" x14ac:dyDescent="0.25">
      <c r="D15" s="75"/>
    </row>
    <row r="16" spans="1:16" x14ac:dyDescent="0.25">
      <c r="A16" s="7"/>
      <c r="B16" s="7"/>
      <c r="C16" s="7"/>
      <c r="D16" s="7"/>
      <c r="E16" s="196" t="str">
        <f>'RCV and post 2020 investment'!E73</f>
        <v>Bioresources Embedded debt for return</v>
      </c>
      <c r="F16" s="196">
        <f>'RCV and post 2020 investment'!F73</f>
        <v>0</v>
      </c>
      <c r="G16" s="196" t="str">
        <f>'RCV and post 2020 investment'!G73</f>
        <v>£m</v>
      </c>
      <c r="H16" s="196">
        <f>'RCV and post 2020 investment'!H73</f>
        <v>1025.661701267645</v>
      </c>
      <c r="I16" s="196">
        <f>'RCV and post 2020 investment'!I73</f>
        <v>0</v>
      </c>
      <c r="J16" s="196">
        <f>'RCV and post 2020 investment'!J73</f>
        <v>0</v>
      </c>
      <c r="K16" s="196">
        <f>'RCV and post 2020 investment'!K73</f>
        <v>251.22708317605139</v>
      </c>
      <c r="L16" s="196">
        <f>'RCV and post 2020 investment'!L73</f>
        <v>229.36998302675528</v>
      </c>
      <c r="M16" s="196">
        <f>'RCV and post 2020 investment'!M73</f>
        <v>206.64282724919221</v>
      </c>
      <c r="N16" s="196">
        <f>'RCV and post 2020 investment'!N73</f>
        <v>181.7088620624599</v>
      </c>
      <c r="O16" s="196">
        <f>'RCV and post 2020 investment'!O73</f>
        <v>156.71294575318615</v>
      </c>
      <c r="P16" s="196">
        <f>'RCV and post 2020 investment'!P73</f>
        <v>0</v>
      </c>
    </row>
    <row r="17" spans="1:16" x14ac:dyDescent="0.25">
      <c r="A17" s="193"/>
      <c r="B17" s="193"/>
      <c r="C17" s="193"/>
      <c r="D17" s="193"/>
      <c r="E17" s="193" t="str">
        <f xml:space="preserve"> InpR!E$37</f>
        <v>Allowed sector embedded debt cost (not inc. CSA) - final determination (CPIH real)</v>
      </c>
      <c r="F17" s="193">
        <f xml:space="preserve"> InpR!F$37</f>
        <v>0</v>
      </c>
      <c r="G17" s="193" t="str">
        <f xml:space="preserve"> InpR!G$37</f>
        <v>percentage</v>
      </c>
      <c r="H17" s="193">
        <f xml:space="preserve"> InpR!H$37</f>
        <v>0</v>
      </c>
      <c r="I17" s="193">
        <f xml:space="preserve"> InpR!I$37</f>
        <v>0</v>
      </c>
      <c r="J17" s="192">
        <f xml:space="preserve"> InpR!J$37</f>
        <v>0</v>
      </c>
      <c r="K17" s="192">
        <f xml:space="preserve"> InpR!K$37</f>
        <v>2.4199999999999999E-2</v>
      </c>
      <c r="L17" s="192">
        <f xml:space="preserve"> InpR!L$37</f>
        <v>2.4199999999999999E-2</v>
      </c>
      <c r="M17" s="192">
        <f xml:space="preserve"> InpR!M$37</f>
        <v>2.4199999999999999E-2</v>
      </c>
      <c r="N17" s="192">
        <f xml:space="preserve"> InpR!N$37</f>
        <v>2.4199999999999999E-2</v>
      </c>
      <c r="O17" s="192">
        <f xml:space="preserve"> InpR!O$37</f>
        <v>2.4199999999999999E-2</v>
      </c>
      <c r="P17" s="193">
        <f xml:space="preserve"> InpR!P$37</f>
        <v>0</v>
      </c>
    </row>
    <row r="18" spans="1:16" x14ac:dyDescent="0.25">
      <c r="A18" s="193"/>
      <c r="B18" s="193"/>
      <c r="C18" s="193"/>
      <c r="D18" s="193"/>
      <c r="E18" s="188" t="s">
        <v>317</v>
      </c>
      <c r="F18" s="193"/>
      <c r="G18" s="193"/>
      <c r="H18" s="193"/>
      <c r="I18" s="193"/>
      <c r="J18" s="192"/>
      <c r="K18" s="281">
        <f>K17+(K8*K10)</f>
        <v>2.4199999999999999E-2</v>
      </c>
      <c r="L18" s="281">
        <f t="shared" ref="L18:O18" si="5">L17+(L8*L10)</f>
        <v>2.4199999999999999E-2</v>
      </c>
      <c r="M18" s="281">
        <f t="shared" si="5"/>
        <v>2.4199999999999999E-2</v>
      </c>
      <c r="N18" s="281">
        <f t="shared" si="5"/>
        <v>2.4199999999999999E-2</v>
      </c>
      <c r="O18" s="281">
        <f t="shared" si="5"/>
        <v>2.4199999999999999E-2</v>
      </c>
      <c r="P18" s="193"/>
    </row>
    <row r="19" spans="1:16" x14ac:dyDescent="0.25">
      <c r="D19" s="75"/>
      <c r="E19" s="189" t="s">
        <v>365</v>
      </c>
      <c r="G19" s="7" t="s">
        <v>279</v>
      </c>
      <c r="H19" s="194">
        <f xml:space="preserve"> SUM(J19:O19)</f>
        <v>24.821013170677006</v>
      </c>
      <c r="J19" s="194">
        <f xml:space="preserve"> J16 * J17</f>
        <v>0</v>
      </c>
      <c r="K19" s="194">
        <f xml:space="preserve"> K16 * K18</f>
        <v>6.0796954128604437</v>
      </c>
      <c r="L19" s="194">
        <f t="shared" ref="L19:O19" si="6" xml:space="preserve"> L16 * L18</f>
        <v>5.5507535892474777</v>
      </c>
      <c r="M19" s="194">
        <f t="shared" si="6"/>
        <v>5.0007564194304512</v>
      </c>
      <c r="N19" s="194">
        <f t="shared" si="6"/>
        <v>4.3973544619115295</v>
      </c>
      <c r="O19" s="194">
        <f t="shared" si="6"/>
        <v>3.7924532872271048</v>
      </c>
      <c r="P19" s="194">
        <f t="shared" ref="P19" si="7" xml:space="preserve"> P16 * P17</f>
        <v>0</v>
      </c>
    </row>
    <row r="20" spans="1:16" x14ac:dyDescent="0.25">
      <c r="D20" s="75"/>
      <c r="E20" s="189"/>
      <c r="H20" s="194"/>
      <c r="J20" s="194"/>
      <c r="K20" s="194"/>
      <c r="L20" s="194"/>
      <c r="M20" s="194"/>
      <c r="N20" s="194"/>
      <c r="O20" s="194"/>
      <c r="P20" s="194"/>
    </row>
    <row r="21" spans="1:16" x14ac:dyDescent="0.25">
      <c r="D21" s="75"/>
      <c r="E21" s="7" t="s">
        <v>366</v>
      </c>
      <c r="F21" s="7">
        <v>0</v>
      </c>
      <c r="G21" s="7" t="s">
        <v>253</v>
      </c>
      <c r="H21" s="194"/>
      <c r="J21" s="194"/>
      <c r="K21" s="188">
        <f>K12</f>
        <v>1.4928126917812534E-4</v>
      </c>
      <c r="L21" s="188">
        <f t="shared" ref="L21:O21" si="8">L12</f>
        <v>1.066857802604589E-3</v>
      </c>
      <c r="M21" s="188">
        <f t="shared" si="8"/>
        <v>6.4546692580969454E-3</v>
      </c>
      <c r="N21" s="188">
        <f t="shared" si="8"/>
        <v>1.3391361362235716E-2</v>
      </c>
      <c r="O21" s="188">
        <f t="shared" si="8"/>
        <v>1.8250147651218192E-2</v>
      </c>
      <c r="P21" s="194"/>
    </row>
    <row r="22" spans="1:16" x14ac:dyDescent="0.25">
      <c r="D22" s="75"/>
      <c r="E22" s="7" t="s">
        <v>367</v>
      </c>
      <c r="F22" s="7">
        <v>0</v>
      </c>
      <c r="G22" s="7" t="s">
        <v>253</v>
      </c>
      <c r="H22" s="194"/>
      <c r="J22" s="194"/>
      <c r="K22" s="188">
        <f>K18</f>
        <v>2.4199999999999999E-2</v>
      </c>
      <c r="L22" s="188">
        <f t="shared" ref="L22:O22" si="9">L18</f>
        <v>2.4199999999999999E-2</v>
      </c>
      <c r="M22" s="188">
        <f t="shared" si="9"/>
        <v>2.4199999999999999E-2</v>
      </c>
      <c r="N22" s="188">
        <f t="shared" si="9"/>
        <v>2.4199999999999999E-2</v>
      </c>
      <c r="O22" s="188">
        <f t="shared" si="9"/>
        <v>2.4199999999999999E-2</v>
      </c>
      <c r="P22" s="192">
        <f t="shared" ref="P22" si="10">P17</f>
        <v>0</v>
      </c>
    </row>
    <row r="23" spans="1:16" x14ac:dyDescent="0.25">
      <c r="D23" s="75"/>
      <c r="E23" s="265" t="s">
        <v>321</v>
      </c>
      <c r="F23" s="193">
        <v>0</v>
      </c>
      <c r="G23" s="193" t="s">
        <v>253</v>
      </c>
      <c r="H23" s="194"/>
      <c r="J23" s="194"/>
      <c r="K23" s="192">
        <f>InpR!K57</f>
        <v>0.04</v>
      </c>
      <c r="L23" s="192">
        <f>InpR!L57</f>
        <v>0.12</v>
      </c>
      <c r="M23" s="192">
        <f>InpR!M57</f>
        <v>0.2</v>
      </c>
      <c r="N23" s="192">
        <f>InpR!N57</f>
        <v>0.28000000000000003</v>
      </c>
      <c r="O23" s="192">
        <f>InpR!O57</f>
        <v>0.36</v>
      </c>
      <c r="P23" s="194"/>
    </row>
    <row r="24" spans="1:16" x14ac:dyDescent="0.25">
      <c r="D24" s="75"/>
      <c r="E24" s="213" t="s">
        <v>368</v>
      </c>
      <c r="F24" s="7">
        <v>0</v>
      </c>
      <c r="G24" s="7" t="s">
        <v>253</v>
      </c>
      <c r="H24" s="194"/>
      <c r="J24" s="194"/>
      <c r="K24" s="188">
        <f>(K23*K21)+(1-K23)*K22</f>
        <v>2.3237971250767125E-2</v>
      </c>
      <c r="L24" s="188">
        <f>(L23*L21)+(1-L23)*L22</f>
        <v>2.1424022936312549E-2</v>
      </c>
      <c r="M24" s="188">
        <f>(M23*M21)+(1-M23)*M22</f>
        <v>2.0650933851619393E-2</v>
      </c>
      <c r="N24" s="188">
        <f>(N23*N21)+(1-N23)*N22</f>
        <v>2.1173581181426E-2</v>
      </c>
      <c r="O24" s="188">
        <f>(O23*O21)+(1-O23)*O22</f>
        <v>2.205805315443855E-2</v>
      </c>
      <c r="P24" s="194"/>
    </row>
    <row r="25" spans="1:16" x14ac:dyDescent="0.25">
      <c r="D25" s="75"/>
      <c r="E25" s="265" t="s">
        <v>323</v>
      </c>
      <c r="F25" s="193">
        <v>0</v>
      </c>
      <c r="G25" s="193" t="s">
        <v>253</v>
      </c>
      <c r="H25" s="194"/>
      <c r="J25" s="194"/>
      <c r="K25" s="192">
        <f>InpR!K59</f>
        <v>0.02</v>
      </c>
      <c r="L25" s="192">
        <f>InpR!L59</f>
        <v>0.02</v>
      </c>
      <c r="M25" s="192">
        <f>InpR!M59</f>
        <v>0.02</v>
      </c>
      <c r="N25" s="192">
        <f>InpR!N59</f>
        <v>0.02</v>
      </c>
      <c r="O25" s="192">
        <f>InpR!O59</f>
        <v>0.02</v>
      </c>
      <c r="P25" s="194"/>
    </row>
    <row r="26" spans="1:16" x14ac:dyDescent="0.25">
      <c r="D26" s="75"/>
      <c r="E26" s="265" t="s">
        <v>324</v>
      </c>
      <c r="F26" s="193"/>
      <c r="G26" s="193" t="s">
        <v>253</v>
      </c>
      <c r="H26" s="194"/>
      <c r="J26" s="194"/>
      <c r="K26" s="192">
        <f>InpR!K38</f>
        <v>1E-3</v>
      </c>
      <c r="L26" s="192">
        <f>InpR!L38</f>
        <v>1E-3</v>
      </c>
      <c r="M26" s="192">
        <f>InpR!M38</f>
        <v>1E-3</v>
      </c>
      <c r="N26" s="192">
        <f>InpR!N38</f>
        <v>1E-3</v>
      </c>
      <c r="O26" s="192">
        <f>InpR!O38</f>
        <v>1E-3</v>
      </c>
      <c r="P26" s="194"/>
    </row>
    <row r="27" spans="1:16" x14ac:dyDescent="0.25">
      <c r="D27" s="75"/>
      <c r="E27" s="283" t="s">
        <v>369</v>
      </c>
      <c r="F27" s="48">
        <v>0</v>
      </c>
      <c r="G27" s="48" t="s">
        <v>253</v>
      </c>
      <c r="H27" s="195"/>
      <c r="I27" s="48"/>
      <c r="J27" s="195"/>
      <c r="K27" s="223">
        <f t="shared" ref="K27:L27" si="11">((1+K24)*(1+K25)-1)+K26</f>
        <v>4.4702730675782454E-2</v>
      </c>
      <c r="L27" s="223">
        <f t="shared" si="11"/>
        <v>4.2852503395038766E-2</v>
      </c>
      <c r="M27" s="223">
        <f>((1+M24)*(1+M25)-1)+M26</f>
        <v>4.2063952528651805E-2</v>
      </c>
      <c r="N27" s="223">
        <f t="shared" ref="N27:O27" si="12">((1+N24)*(1+N25)-1)+N26</f>
        <v>4.2597052805054436E-2</v>
      </c>
      <c r="O27" s="223">
        <f t="shared" si="12"/>
        <v>4.3499214217527338E-2</v>
      </c>
      <c r="P27" s="194"/>
    </row>
    <row r="28" spans="1:16" x14ac:dyDescent="0.25">
      <c r="D28" s="75"/>
    </row>
    <row r="29" spans="1:16" x14ac:dyDescent="0.25">
      <c r="A29" s="7"/>
      <c r="B29" s="7"/>
      <c r="C29" s="7"/>
      <c r="D29" s="7"/>
      <c r="E29" s="7" t="str">
        <f t="shared" ref="E29:P29" si="13" xml:space="preserve"> E$14</f>
        <v>Bioresources extending trailing average interest cost</v>
      </c>
      <c r="F29" s="7">
        <f t="shared" si="13"/>
        <v>0</v>
      </c>
      <c r="G29" s="7" t="str">
        <f t="shared" si="13"/>
        <v>£m</v>
      </c>
      <c r="H29" s="194">
        <f t="shared" si="13"/>
        <v>2.9234482806962254</v>
      </c>
      <c r="I29" s="194">
        <f t="shared" si="13"/>
        <v>0</v>
      </c>
      <c r="J29" s="194">
        <f t="shared" si="13"/>
        <v>0</v>
      </c>
      <c r="K29" s="194">
        <f t="shared" si="13"/>
        <v>1.5626457428516423E-3</v>
      </c>
      <c r="L29" s="194">
        <f t="shared" si="13"/>
        <v>3.336888491936945E-2</v>
      </c>
      <c r="M29" s="194">
        <f t="shared" si="13"/>
        <v>0.33345277611289975</v>
      </c>
      <c r="N29" s="194">
        <f t="shared" si="13"/>
        <v>0.94629462456629554</v>
      </c>
      <c r="O29" s="194">
        <f t="shared" si="13"/>
        <v>1.608769349354809</v>
      </c>
      <c r="P29" s="7">
        <f t="shared" si="13"/>
        <v>0</v>
      </c>
    </row>
    <row r="30" spans="1:16" x14ac:dyDescent="0.25">
      <c r="D30" s="75"/>
      <c r="E30" s="7" t="str">
        <f xml:space="preserve"> E$19</f>
        <v>Bioresources Embedded debt interest cost</v>
      </c>
      <c r="F30" s="7">
        <f t="shared" ref="F30:P31" si="14" xml:space="preserve"> F$19</f>
        <v>0</v>
      </c>
      <c r="G30" s="7" t="str">
        <f xml:space="preserve"> G$19</f>
        <v>£m</v>
      </c>
      <c r="H30" s="194">
        <f t="shared" si="14"/>
        <v>24.821013170677006</v>
      </c>
      <c r="I30" s="194">
        <f t="shared" si="14"/>
        <v>0</v>
      </c>
      <c r="J30" s="194">
        <f t="shared" si="14"/>
        <v>0</v>
      </c>
      <c r="K30" s="194">
        <f t="shared" si="14"/>
        <v>6.0796954128604437</v>
      </c>
      <c r="L30" s="194">
        <f t="shared" si="14"/>
        <v>5.5507535892474777</v>
      </c>
      <c r="M30" s="194">
        <f t="shared" si="14"/>
        <v>5.0007564194304512</v>
      </c>
      <c r="N30" s="194">
        <f t="shared" si="14"/>
        <v>4.3973544619115295</v>
      </c>
      <c r="O30" s="194">
        <f t="shared" si="14"/>
        <v>3.7924532872271048</v>
      </c>
      <c r="P30" s="7">
        <f t="shared" si="14"/>
        <v>0</v>
      </c>
    </row>
    <row r="31" spans="1:16" s="225" customFormat="1" x14ac:dyDescent="0.25">
      <c r="A31" s="66"/>
      <c r="B31" s="75"/>
      <c r="C31" s="131"/>
      <c r="D31" s="75"/>
      <c r="E31" s="224" t="s">
        <v>370</v>
      </c>
      <c r="G31" s="225" t="str">
        <f t="shared" si="14"/>
        <v>£m</v>
      </c>
      <c r="H31" s="226">
        <f xml:space="preserve"> SUM(J31:O31)</f>
        <v>27.744461451373233</v>
      </c>
      <c r="J31" s="226">
        <f t="shared" ref="J31:P31" si="15" xml:space="preserve"> SUM(J29:J30)</f>
        <v>0</v>
      </c>
      <c r="K31" s="226">
        <f t="shared" si="15"/>
        <v>6.0812580586032956</v>
      </c>
      <c r="L31" s="226">
        <f t="shared" si="15"/>
        <v>5.5841224741668469</v>
      </c>
      <c r="M31" s="226">
        <f t="shared" si="15"/>
        <v>5.3342091955433508</v>
      </c>
      <c r="N31" s="226">
        <f t="shared" si="15"/>
        <v>5.343649086477825</v>
      </c>
      <c r="O31" s="226">
        <f t="shared" si="15"/>
        <v>5.401222636581914</v>
      </c>
      <c r="P31" s="226">
        <f t="shared" si="15"/>
        <v>0</v>
      </c>
    </row>
    <row r="32" spans="1:16" x14ac:dyDescent="0.25">
      <c r="D32" s="75"/>
      <c r="K32" s="194"/>
      <c r="L32" s="194"/>
      <c r="M32" s="194"/>
      <c r="N32" s="194"/>
      <c r="O32" s="194"/>
    </row>
    <row r="33" spans="1:16" x14ac:dyDescent="0.25">
      <c r="A33" s="65" t="s">
        <v>327</v>
      </c>
      <c r="D33" s="75"/>
      <c r="E33" s="60"/>
      <c r="F33" s="60"/>
      <c r="G33" s="60"/>
      <c r="H33" s="60"/>
      <c r="I33" s="60"/>
      <c r="J33" s="60"/>
      <c r="K33" s="253"/>
      <c r="L33" s="253"/>
      <c r="M33" s="253"/>
      <c r="N33" s="253"/>
      <c r="O33" s="253"/>
    </row>
    <row r="34" spans="1:16" s="193" customFormat="1" x14ac:dyDescent="0.25">
      <c r="A34" s="182"/>
      <c r="B34" s="182"/>
      <c r="C34" s="182"/>
      <c r="D34" s="182"/>
      <c r="E34" s="205" t="str">
        <f>InpC!E51</f>
        <v xml:space="preserve">Notional % of 'new' debt over period </v>
      </c>
      <c r="F34" s="205">
        <f>InpC!F51</f>
        <v>0.2</v>
      </c>
      <c r="G34" s="205" t="str">
        <f>InpC!G51</f>
        <v>percentage</v>
      </c>
      <c r="H34" s="253"/>
      <c r="I34" s="253"/>
      <c r="J34" s="253"/>
      <c r="K34" s="285">
        <f>$F$34</f>
        <v>0.2</v>
      </c>
      <c r="L34" s="285">
        <f t="shared" ref="L34:O34" si="16">$F$34</f>
        <v>0.2</v>
      </c>
      <c r="M34" s="285">
        <f t="shared" si="16"/>
        <v>0.2</v>
      </c>
      <c r="N34" s="285">
        <f t="shared" si="16"/>
        <v>0.2</v>
      </c>
      <c r="O34" s="285">
        <f t="shared" si="16"/>
        <v>0.2</v>
      </c>
      <c r="P34" s="192">
        <f>InpR!P36</f>
        <v>0</v>
      </c>
    </row>
    <row r="35" spans="1:16" x14ac:dyDescent="0.25">
      <c r="A35" s="65"/>
      <c r="D35" s="75"/>
      <c r="E35" s="256" t="str">
        <f>InpR!E36</f>
        <v>Allowed sector new debt cost (not inc. CSA) - final determination (CPIH real)</v>
      </c>
      <c r="F35" s="182">
        <f>InpR!F36</f>
        <v>0</v>
      </c>
      <c r="G35" s="182" t="str">
        <f>InpR!G36</f>
        <v>percentage</v>
      </c>
      <c r="H35" s="182">
        <f>InpR!H36</f>
        <v>0</v>
      </c>
      <c r="I35" s="182">
        <f>InpR!I36</f>
        <v>0</v>
      </c>
      <c r="J35" s="182">
        <f>InpR!J36</f>
        <v>0</v>
      </c>
      <c r="K35" s="256">
        <f>InpR!K36</f>
        <v>5.3E-3</v>
      </c>
      <c r="L35" s="256">
        <f>InpR!L36</f>
        <v>5.3E-3</v>
      </c>
      <c r="M35" s="256">
        <f>InpR!M36</f>
        <v>5.3E-3</v>
      </c>
      <c r="N35" s="256">
        <f>InpR!N36</f>
        <v>5.3E-3</v>
      </c>
      <c r="O35" s="256">
        <f>InpR!O36</f>
        <v>5.3E-3</v>
      </c>
      <c r="P35" s="194">
        <f>P13</f>
        <v>0</v>
      </c>
    </row>
    <row r="36" spans="1:16" x14ac:dyDescent="0.25">
      <c r="A36" s="65"/>
      <c r="D36" s="75"/>
      <c r="E36" s="282" t="s">
        <v>328</v>
      </c>
      <c r="F36" s="182"/>
      <c r="G36" s="182"/>
      <c r="H36" s="182"/>
      <c r="I36" s="182"/>
      <c r="J36" s="182"/>
      <c r="K36" s="282">
        <f>K35+(K8*K9)</f>
        <v>5.3E-3</v>
      </c>
      <c r="L36" s="282">
        <f>L35+(L8*L9)</f>
        <v>5.3E-3</v>
      </c>
      <c r="M36" s="282">
        <f>M35+(M8*M9)</f>
        <v>5.3E-3</v>
      </c>
      <c r="N36" s="282">
        <f>N35+(N8*N9)</f>
        <v>5.3E-3</v>
      </c>
      <c r="O36" s="282">
        <f>O35+(O8*O9)</f>
        <v>5.3E-3</v>
      </c>
      <c r="P36" s="194"/>
    </row>
    <row r="37" spans="1:16" x14ac:dyDescent="0.25">
      <c r="A37" s="65"/>
      <c r="D37" s="75"/>
      <c r="E37" s="256" t="str">
        <f>InpR!E37</f>
        <v>Allowed sector embedded debt cost (not inc. CSA) - final determination (CPIH real)</v>
      </c>
      <c r="F37" s="182">
        <f>InpR!F37</f>
        <v>0</v>
      </c>
      <c r="G37" s="182" t="str">
        <f>InpR!G37</f>
        <v>percentage</v>
      </c>
      <c r="H37" s="182">
        <f>InpR!H37</f>
        <v>0</v>
      </c>
      <c r="I37" s="182">
        <f>InpR!I37</f>
        <v>0</v>
      </c>
      <c r="J37" s="182">
        <f>InpR!J37</f>
        <v>0</v>
      </c>
      <c r="K37" s="256">
        <f>InpR!K37</f>
        <v>2.4199999999999999E-2</v>
      </c>
      <c r="L37" s="256">
        <f>InpR!L37</f>
        <v>2.4199999999999999E-2</v>
      </c>
      <c r="M37" s="256">
        <f>InpR!M37</f>
        <v>2.4199999999999999E-2</v>
      </c>
      <c r="N37" s="256">
        <f>InpR!N37</f>
        <v>2.4199999999999999E-2</v>
      </c>
      <c r="O37" s="256">
        <f>InpR!O37</f>
        <v>2.4199999999999999E-2</v>
      </c>
      <c r="P37" s="194">
        <f>P34*P35</f>
        <v>0</v>
      </c>
    </row>
    <row r="38" spans="1:16" x14ac:dyDescent="0.25">
      <c r="A38" s="65"/>
      <c r="D38" s="75"/>
      <c r="E38" s="282" t="s">
        <v>329</v>
      </c>
      <c r="F38" s="182"/>
      <c r="G38" s="182"/>
      <c r="H38" s="182"/>
      <c r="I38" s="182"/>
      <c r="J38" s="182"/>
      <c r="K38" s="282">
        <f>K37+(K8*K10)</f>
        <v>2.4199999999999999E-2</v>
      </c>
      <c r="L38" s="282">
        <f>L37+(L8*L10)</f>
        <v>2.4199999999999999E-2</v>
      </c>
      <c r="M38" s="282">
        <f>M37+(M8*M10)</f>
        <v>2.4199999999999999E-2</v>
      </c>
      <c r="N38" s="282">
        <f>N37+(N8*N10)</f>
        <v>2.4199999999999999E-2</v>
      </c>
      <c r="O38" s="282">
        <f>O37+(O8*O10)</f>
        <v>2.4199999999999999E-2</v>
      </c>
      <c r="P38" s="194"/>
    </row>
    <row r="39" spans="1:16" s="193" customFormat="1" x14ac:dyDescent="0.25">
      <c r="A39" s="221"/>
      <c r="B39" s="209"/>
      <c r="C39" s="210"/>
      <c r="D39" s="209"/>
      <c r="E39" s="219" t="str">
        <f>'RCV and post 2020 investment'!E65</f>
        <v>Bioresources Notional debt</v>
      </c>
      <c r="F39" s="219">
        <f>'RCV and post 2020 investment'!F65</f>
        <v>0</v>
      </c>
      <c r="G39" s="219" t="str">
        <f>'RCV and post 2020 investment'!G65</f>
        <v>£m</v>
      </c>
      <c r="H39" s="219">
        <f>'RCV and post 2020 investment'!H65</f>
        <v>1277.8835176253742</v>
      </c>
      <c r="I39" s="219">
        <f>'RCV and post 2020 investment'!I65</f>
        <v>0</v>
      </c>
      <c r="J39" s="219">
        <f>'RCV and post 2020 investment'!J65</f>
        <v>0</v>
      </c>
      <c r="K39" s="219">
        <f>'RCV and post 2020 investment'!K65</f>
        <v>261.69487830838688</v>
      </c>
      <c r="L39" s="219">
        <f>'RCV and post 2020 investment'!L65</f>
        <v>260.64770798494919</v>
      </c>
      <c r="M39" s="219">
        <f>'RCV and post 2020 investment'!M65</f>
        <v>258.30353406149027</v>
      </c>
      <c r="N39" s="219">
        <f>'RCV and post 2020 investment'!N65</f>
        <v>252.37341953119434</v>
      </c>
      <c r="O39" s="219">
        <f>'RCV and post 2020 investment'!O65</f>
        <v>244.86397773935334</v>
      </c>
    </row>
    <row r="40" spans="1:16" x14ac:dyDescent="0.25">
      <c r="A40" s="65"/>
      <c r="D40" s="75"/>
      <c r="E40" s="60" t="s">
        <v>371</v>
      </c>
      <c r="F40" s="60"/>
      <c r="G40" s="60" t="s">
        <v>279</v>
      </c>
      <c r="H40" s="253"/>
      <c r="I40" s="253">
        <f xml:space="preserve"> I$14</f>
        <v>0</v>
      </c>
      <c r="J40" s="253"/>
      <c r="K40" s="255">
        <f xml:space="preserve"> (K39 * $K34 * K36) + (K39 * (1-$K34) * K38)</f>
        <v>5.3438094150572608</v>
      </c>
      <c r="L40" s="255">
        <f t="shared" ref="L40:O40" si="17" xml:space="preserve"> (L39 * $K34 * L36) + (L39 * (1-$K34) * L38)</f>
        <v>5.3224261970526623</v>
      </c>
      <c r="M40" s="255">
        <f t="shared" si="17"/>
        <v>5.2745581655356322</v>
      </c>
      <c r="N40" s="255">
        <f t="shared" si="17"/>
        <v>5.1534652268269889</v>
      </c>
      <c r="O40" s="255">
        <f t="shared" si="17"/>
        <v>5.0001224254375956</v>
      </c>
      <c r="P40" s="255">
        <f t="shared" ref="P40" si="18" xml:space="preserve"> (P39 * $F34 * P35) + (P39 * (1-$F34) * P37)</f>
        <v>0</v>
      </c>
    </row>
    <row r="41" spans="1:16" x14ac:dyDescent="0.25">
      <c r="A41" s="65"/>
      <c r="D41" s="75"/>
      <c r="E41" s="60"/>
      <c r="F41" s="60"/>
      <c r="G41" s="60"/>
      <c r="H41" s="253"/>
      <c r="I41" s="253"/>
      <c r="J41" s="253"/>
      <c r="K41" s="279"/>
      <c r="L41" s="279"/>
      <c r="M41" s="279"/>
      <c r="N41" s="279"/>
      <c r="O41" s="279"/>
      <c r="P41" s="194">
        <f>P14</f>
        <v>0</v>
      </c>
    </row>
    <row r="42" spans="1:16" x14ac:dyDescent="0.25">
      <c r="A42" s="65" t="s">
        <v>331</v>
      </c>
      <c r="D42" s="75"/>
      <c r="E42" s="60"/>
      <c r="F42" s="60"/>
      <c r="G42" s="60"/>
      <c r="H42" s="253"/>
      <c r="I42" s="60"/>
      <c r="J42" s="253"/>
      <c r="K42" s="253"/>
      <c r="L42" s="253"/>
      <c r="M42" s="253"/>
      <c r="N42" s="253"/>
      <c r="O42" s="253"/>
      <c r="P42" s="7">
        <f>P40-P41</f>
        <v>0</v>
      </c>
    </row>
    <row r="43" spans="1:16" x14ac:dyDescent="0.25">
      <c r="A43" s="65"/>
      <c r="D43" s="75"/>
      <c r="E43" s="253" t="str">
        <f xml:space="preserve"> E$31</f>
        <v>Bioresources outturn debt allowance</v>
      </c>
      <c r="F43" s="253">
        <f t="shared" ref="F43:O43" si="19" xml:space="preserve"> F$31</f>
        <v>0</v>
      </c>
      <c r="G43" s="253" t="str">
        <f t="shared" si="19"/>
        <v>£m</v>
      </c>
      <c r="H43" s="253">
        <f t="shared" si="19"/>
        <v>27.744461451373233</v>
      </c>
      <c r="I43" s="253">
        <f t="shared" si="19"/>
        <v>0</v>
      </c>
      <c r="J43" s="253">
        <f t="shared" si="19"/>
        <v>0</v>
      </c>
      <c r="K43" s="253">
        <f t="shared" si="19"/>
        <v>6.0812580586032956</v>
      </c>
      <c r="L43" s="253">
        <f t="shared" si="19"/>
        <v>5.5841224741668469</v>
      </c>
      <c r="M43" s="253">
        <f t="shared" si="19"/>
        <v>5.3342091955433508</v>
      </c>
      <c r="N43" s="253">
        <f t="shared" si="19"/>
        <v>5.343649086477825</v>
      </c>
      <c r="O43" s="253">
        <f t="shared" si="19"/>
        <v>5.401222636581914</v>
      </c>
    </row>
    <row r="44" spans="1:16" x14ac:dyDescent="0.25">
      <c r="A44" s="65"/>
      <c r="D44" s="75"/>
      <c r="E44" s="253" t="str">
        <f xml:space="preserve"> E$40</f>
        <v>Bioresources initial cost of debt allowance</v>
      </c>
      <c r="F44" s="253">
        <f t="shared" ref="F44:O44" si="20" xml:space="preserve"> F$40</f>
        <v>0</v>
      </c>
      <c r="G44" s="253" t="str">
        <f t="shared" si="20"/>
        <v>£m</v>
      </c>
      <c r="H44" s="253">
        <f t="shared" si="20"/>
        <v>0</v>
      </c>
      <c r="I44" s="253">
        <f t="shared" si="20"/>
        <v>0</v>
      </c>
      <c r="J44" s="253">
        <f t="shared" si="20"/>
        <v>0</v>
      </c>
      <c r="K44" s="253">
        <f t="shared" si="20"/>
        <v>5.3438094150572608</v>
      </c>
      <c r="L44" s="253">
        <f t="shared" si="20"/>
        <v>5.3224261970526623</v>
      </c>
      <c r="M44" s="253">
        <f t="shared" si="20"/>
        <v>5.2745581655356322</v>
      </c>
      <c r="N44" s="253">
        <f t="shared" si="20"/>
        <v>5.1534652268269889</v>
      </c>
      <c r="O44" s="253">
        <f t="shared" si="20"/>
        <v>5.0001224254375956</v>
      </c>
    </row>
    <row r="45" spans="1:16" x14ac:dyDescent="0.25">
      <c r="A45" s="65"/>
      <c r="D45" s="75"/>
      <c r="E45" s="60" t="s">
        <v>372</v>
      </c>
      <c r="F45" s="60"/>
      <c r="G45" s="60" t="s">
        <v>279</v>
      </c>
      <c r="H45" s="253">
        <f xml:space="preserve"> SUM(J45:O45)</f>
        <v>1.6500800214630926</v>
      </c>
      <c r="I45" s="60"/>
      <c r="J45" s="253">
        <f t="shared" ref="J45:O45" si="21">J43-J44</f>
        <v>0</v>
      </c>
      <c r="K45" s="253">
        <f t="shared" si="21"/>
        <v>0.73744864354603479</v>
      </c>
      <c r="L45" s="253">
        <f t="shared" si="21"/>
        <v>0.26169627711418464</v>
      </c>
      <c r="M45" s="253">
        <f t="shared" si="21"/>
        <v>5.9651030007718653E-2</v>
      </c>
      <c r="N45" s="253">
        <f t="shared" si="21"/>
        <v>0.19018385965083606</v>
      </c>
      <c r="O45" s="253">
        <f t="shared" si="21"/>
        <v>0.40110021114431849</v>
      </c>
    </row>
    <row r="46" spans="1:16" x14ac:dyDescent="0.25">
      <c r="A46" s="65"/>
      <c r="D46" s="75"/>
      <c r="E46" s="60"/>
      <c r="F46" s="60"/>
      <c r="G46" s="60"/>
      <c r="H46" s="253"/>
      <c r="I46" s="60"/>
      <c r="J46" s="253"/>
      <c r="K46" s="253"/>
      <c r="L46" s="253"/>
      <c r="M46" s="253"/>
      <c r="N46" s="253"/>
      <c r="O46" s="253"/>
    </row>
    <row r="47" spans="1:16" s="60" customFormat="1" x14ac:dyDescent="0.25">
      <c r="A47" s="65"/>
      <c r="B47" s="75"/>
      <c r="C47" s="131"/>
      <c r="D47" s="75"/>
      <c r="E47" s="258" t="str">
        <f xml:space="preserve"> InpC!E$61</f>
        <v>PV base date</v>
      </c>
      <c r="F47" s="259">
        <f xml:space="preserve"> InpC!F$61</f>
        <v>45747</v>
      </c>
      <c r="G47" s="258" t="str">
        <f xml:space="preserve"> InpC!G$61</f>
        <v>date</v>
      </c>
      <c r="H47" s="253"/>
      <c r="J47" s="253"/>
      <c r="K47" s="253"/>
      <c r="L47" s="253"/>
      <c r="M47" s="253"/>
      <c r="N47" s="253"/>
      <c r="O47" s="253"/>
      <c r="P47" s="253"/>
    </row>
    <row r="48" spans="1:16" s="60" customFormat="1" x14ac:dyDescent="0.25">
      <c r="A48" s="65"/>
      <c r="B48" s="75"/>
      <c r="C48" s="131"/>
      <c r="D48" s="75"/>
      <c r="E48" s="182" t="str">
        <f xml:space="preserve"> InpC!E$62</f>
        <v>Days in a year</v>
      </c>
      <c r="F48" s="182">
        <f xml:space="preserve"> InpC!F$62</f>
        <v>365</v>
      </c>
      <c r="G48" s="182" t="str">
        <f xml:space="preserve"> InpC!G$62</f>
        <v>days</v>
      </c>
      <c r="H48" s="253"/>
      <c r="J48" s="253"/>
      <c r="K48" s="253"/>
      <c r="L48" s="253"/>
      <c r="M48" s="253"/>
      <c r="N48" s="253"/>
      <c r="O48" s="253"/>
      <c r="P48" s="253"/>
    </row>
    <row r="49" spans="1:16" s="260" customFormat="1" x14ac:dyDescent="0.25">
      <c r="B49" s="261"/>
      <c r="C49" s="262"/>
      <c r="D49" s="261"/>
      <c r="E49" s="264" t="str">
        <f xml:space="preserve"> Time!E$22</f>
        <v>Model Period END</v>
      </c>
      <c r="F49" s="264">
        <f xml:space="preserve"> Time!F$22</f>
        <v>0</v>
      </c>
      <c r="G49" s="263" t="str">
        <f xml:space="preserve"> Time!G$22</f>
        <v>date</v>
      </c>
      <c r="H49" s="263">
        <f xml:space="preserve"> Time!H$22</f>
        <v>0</v>
      </c>
      <c r="I49" s="263">
        <f xml:space="preserve"> Time!I$22</f>
        <v>0</v>
      </c>
      <c r="J49" s="263">
        <f xml:space="preserve"> Time!J$22</f>
        <v>43921</v>
      </c>
      <c r="K49" s="263">
        <f xml:space="preserve"> Time!K$22</f>
        <v>44286</v>
      </c>
      <c r="L49" s="263">
        <f xml:space="preserve"> Time!L$22</f>
        <v>44651</v>
      </c>
      <c r="M49" s="263">
        <f xml:space="preserve"> Time!M$22</f>
        <v>45016</v>
      </c>
      <c r="N49" s="263">
        <f xml:space="preserve"> Time!N$22</f>
        <v>45382</v>
      </c>
      <c r="O49" s="263">
        <f xml:space="preserve"> Time!O$22</f>
        <v>45747</v>
      </c>
      <c r="P49" s="263">
        <f>Time!P$22</f>
        <v>46112</v>
      </c>
    </row>
    <row r="50" spans="1:16" s="60" customFormat="1" x14ac:dyDescent="0.25">
      <c r="A50" s="65"/>
      <c r="B50" s="75"/>
      <c r="C50" s="131"/>
      <c r="D50" s="75"/>
      <c r="E50" s="60" t="s">
        <v>373</v>
      </c>
      <c r="G50" s="60" t="s">
        <v>162</v>
      </c>
      <c r="H50" s="253"/>
      <c r="J50" s="253">
        <f t="shared" ref="J50:O50" si="22" xml:space="preserve">  ( ( J49 - $F47 ) / $F48 ) * -1</f>
        <v>5.0027397260273974</v>
      </c>
      <c r="K50" s="253">
        <f t="shared" si="22"/>
        <v>4.0027397260273974</v>
      </c>
      <c r="L50" s="253">
        <f t="shared" si="22"/>
        <v>3.0027397260273974</v>
      </c>
      <c r="M50" s="253">
        <f t="shared" si="22"/>
        <v>2.0027397260273974</v>
      </c>
      <c r="N50" s="253">
        <f t="shared" si="22"/>
        <v>1</v>
      </c>
      <c r="O50" s="253">
        <f t="shared" si="22"/>
        <v>0</v>
      </c>
      <c r="P50" s="253"/>
    </row>
    <row r="51" spans="1:16" s="60" customFormat="1" x14ac:dyDescent="0.25">
      <c r="A51" s="65"/>
      <c r="B51" s="75"/>
      <c r="C51" s="131"/>
      <c r="D51" s="75"/>
      <c r="H51" s="253"/>
      <c r="J51" s="253"/>
      <c r="K51" s="253"/>
      <c r="L51" s="253"/>
      <c r="M51" s="253"/>
      <c r="N51" s="253"/>
      <c r="O51" s="253"/>
      <c r="P51" s="253"/>
    </row>
    <row r="52" spans="1:16" s="60" customFormat="1" x14ac:dyDescent="0.25">
      <c r="A52" s="65"/>
      <c r="B52" s="75"/>
      <c r="C52" s="131"/>
      <c r="D52" s="75"/>
      <c r="E52" s="205" t="str">
        <f>InpC!E56</f>
        <v>PR19 appointee allowed return on capital (CPIH-deflated using long-term assumption)</v>
      </c>
      <c r="F52" s="205">
        <f>InpC!F56</f>
        <v>2.9600000000000001E-2</v>
      </c>
      <c r="G52" s="205" t="str">
        <f>InpC!G56</f>
        <v>percentage</v>
      </c>
      <c r="H52" s="253"/>
      <c r="J52" s="253"/>
      <c r="K52" s="201">
        <f>$F$52</f>
        <v>2.9600000000000001E-2</v>
      </c>
      <c r="L52" s="201">
        <f t="shared" ref="L52:O52" si="23">$F$52</f>
        <v>2.9600000000000001E-2</v>
      </c>
      <c r="M52" s="201">
        <f t="shared" si="23"/>
        <v>2.9600000000000001E-2</v>
      </c>
      <c r="N52" s="201">
        <f t="shared" si="23"/>
        <v>2.9600000000000001E-2</v>
      </c>
      <c r="O52" s="201">
        <f t="shared" si="23"/>
        <v>2.9600000000000001E-2</v>
      </c>
      <c r="P52" s="253"/>
    </row>
    <row r="53" spans="1:16" s="60" customFormat="1" x14ac:dyDescent="0.25">
      <c r="A53" s="65"/>
      <c r="B53" s="75"/>
      <c r="C53" s="131"/>
      <c r="D53" s="75"/>
      <c r="E53" s="60" t="str">
        <f xml:space="preserve"> E$50</f>
        <v>Years from valuation date - Bioresources</v>
      </c>
      <c r="F53" s="60">
        <f t="shared" ref="F53:O53" si="24" xml:space="preserve"> F$50</f>
        <v>0</v>
      </c>
      <c r="G53" s="60" t="str">
        <f t="shared" si="24"/>
        <v>years</v>
      </c>
      <c r="H53" s="60">
        <f t="shared" si="24"/>
        <v>0</v>
      </c>
      <c r="I53" s="60">
        <f t="shared" si="24"/>
        <v>0</v>
      </c>
      <c r="J53" s="253">
        <f t="shared" si="24"/>
        <v>5.0027397260273974</v>
      </c>
      <c r="K53" s="253">
        <f t="shared" si="24"/>
        <v>4.0027397260273974</v>
      </c>
      <c r="L53" s="253">
        <f t="shared" si="24"/>
        <v>3.0027397260273974</v>
      </c>
      <c r="M53" s="253">
        <f t="shared" si="24"/>
        <v>2.0027397260273974</v>
      </c>
      <c r="N53" s="253">
        <f t="shared" si="24"/>
        <v>1</v>
      </c>
      <c r="O53" s="253">
        <f t="shared" si="24"/>
        <v>0</v>
      </c>
      <c r="P53" s="253"/>
    </row>
    <row r="54" spans="1:16" s="60" customFormat="1" x14ac:dyDescent="0.25">
      <c r="A54" s="65"/>
      <c r="B54" s="75"/>
      <c r="C54" s="131"/>
      <c r="D54" s="75"/>
      <c r="E54" s="60" t="s">
        <v>374</v>
      </c>
      <c r="G54" s="60" t="s">
        <v>335</v>
      </c>
      <c r="H54" s="253"/>
      <c r="J54" s="253">
        <f t="shared" ref="J54:O54" si="25" xml:space="preserve"> (1+$F52) ^J53</f>
        <v>1.15711727614186</v>
      </c>
      <c r="K54" s="253">
        <f t="shared" si="25"/>
        <v>1.1238512783040597</v>
      </c>
      <c r="L54" s="253">
        <f t="shared" si="25"/>
        <v>1.0915416455944635</v>
      </c>
      <c r="M54" s="253">
        <f t="shared" si="25"/>
        <v>1.060160883444506</v>
      </c>
      <c r="N54" s="253">
        <f t="shared" si="25"/>
        <v>1.0296000000000001</v>
      </c>
      <c r="O54" s="253">
        <f t="shared" si="25"/>
        <v>1</v>
      </c>
      <c r="P54" s="253"/>
    </row>
    <row r="55" spans="1:16" s="60" customFormat="1" x14ac:dyDescent="0.25">
      <c r="A55" s="65"/>
      <c r="B55" s="75"/>
      <c r="C55" s="131"/>
      <c r="D55" s="75"/>
      <c r="H55" s="253"/>
      <c r="J55" s="253"/>
      <c r="K55" s="253"/>
      <c r="L55" s="253"/>
      <c r="M55" s="253"/>
      <c r="N55" s="253"/>
      <c r="O55" s="253"/>
      <c r="P55" s="253"/>
    </row>
    <row r="56" spans="1:16" s="60" customFormat="1" x14ac:dyDescent="0.25">
      <c r="A56" s="65"/>
      <c r="B56" s="75"/>
      <c r="C56" s="131"/>
      <c r="D56" s="75"/>
      <c r="E56" s="60" t="str">
        <f xml:space="preserve"> E$45</f>
        <v>Reconciliation (in-year values) - Bioresources</v>
      </c>
      <c r="F56" s="60">
        <f t="shared" ref="F56:O56" si="26" xml:space="preserve"> F$45</f>
        <v>0</v>
      </c>
      <c r="G56" s="253" t="str">
        <f t="shared" si="26"/>
        <v>£m</v>
      </c>
      <c r="H56" s="253">
        <f t="shared" si="26"/>
        <v>1.6500800214630926</v>
      </c>
      <c r="I56" s="253">
        <f t="shared" si="26"/>
        <v>0</v>
      </c>
      <c r="J56" s="253">
        <f t="shared" si="26"/>
        <v>0</v>
      </c>
      <c r="K56" s="253">
        <f t="shared" si="26"/>
        <v>0.73744864354603479</v>
      </c>
      <c r="L56" s="253">
        <f t="shared" si="26"/>
        <v>0.26169627711418464</v>
      </c>
      <c r="M56" s="253">
        <f t="shared" si="26"/>
        <v>5.9651030007718653E-2</v>
      </c>
      <c r="N56" s="253">
        <f t="shared" si="26"/>
        <v>0.19018385965083606</v>
      </c>
      <c r="O56" s="253">
        <f t="shared" si="26"/>
        <v>0.40110021114431849</v>
      </c>
    </row>
    <row r="57" spans="1:16" s="60" customFormat="1" x14ac:dyDescent="0.25">
      <c r="A57" s="65"/>
      <c r="B57" s="75"/>
      <c r="C57" s="131"/>
      <c r="D57" s="75"/>
      <c r="E57" s="60" t="str">
        <f xml:space="preserve"> E$54</f>
        <v>Discount factor - Bioresources</v>
      </c>
      <c r="F57" s="60">
        <f t="shared" ref="F57:O57" si="27" xml:space="preserve"> F$54</f>
        <v>0</v>
      </c>
      <c r="G57" s="60" t="str">
        <f t="shared" si="27"/>
        <v>Factor</v>
      </c>
      <c r="H57" s="60">
        <f t="shared" si="27"/>
        <v>0</v>
      </c>
      <c r="I57" s="60">
        <f t="shared" si="27"/>
        <v>0</v>
      </c>
      <c r="J57" s="253">
        <f t="shared" si="27"/>
        <v>1.15711727614186</v>
      </c>
      <c r="K57" s="253">
        <f t="shared" si="27"/>
        <v>1.1238512783040597</v>
      </c>
      <c r="L57" s="253">
        <f t="shared" si="27"/>
        <v>1.0915416455944635</v>
      </c>
      <c r="M57" s="253">
        <f t="shared" si="27"/>
        <v>1.060160883444506</v>
      </c>
      <c r="N57" s="253">
        <f t="shared" si="27"/>
        <v>1.0296000000000001</v>
      </c>
      <c r="O57" s="253">
        <f t="shared" si="27"/>
        <v>1</v>
      </c>
    </row>
    <row r="58" spans="1:16" s="60" customFormat="1" x14ac:dyDescent="0.25">
      <c r="A58" s="65"/>
      <c r="B58" s="75"/>
      <c r="C58" s="131"/>
      <c r="D58" s="75"/>
      <c r="E58" s="60" t="s">
        <v>375</v>
      </c>
      <c r="G58" s="60" t="s">
        <v>279</v>
      </c>
      <c r="K58" s="254">
        <f>K57*K56</f>
        <v>0.82878260073280607</v>
      </c>
      <c r="L58" s="254">
        <f>L57*L56</f>
        <v>0.28565238496716183</v>
      </c>
      <c r="M58" s="254">
        <f>M57*M56</f>
        <v>6.3239688671357749E-2</v>
      </c>
      <c r="N58" s="254">
        <f>N57*N56</f>
        <v>0.19581330189650081</v>
      </c>
      <c r="O58" s="254">
        <f>O57*O56</f>
        <v>0.40110021114431849</v>
      </c>
    </row>
    <row r="59" spans="1:16" s="60" customFormat="1" x14ac:dyDescent="0.25">
      <c r="A59" s="65"/>
      <c r="B59" s="75"/>
      <c r="C59" s="131"/>
      <c r="D59" s="75"/>
      <c r="K59" s="254"/>
      <c r="L59" s="254"/>
      <c r="M59" s="254"/>
      <c r="N59" s="254"/>
      <c r="O59" s="254"/>
    </row>
    <row r="60" spans="1:16" s="60" customFormat="1" x14ac:dyDescent="0.25">
      <c r="A60" s="65"/>
      <c r="B60" s="75"/>
      <c r="C60" s="131"/>
      <c r="D60" s="75"/>
      <c r="E60" s="253" t="str">
        <f xml:space="preserve"> E$58</f>
        <v>Discounted reconciliation (in-year values) Bioresources</v>
      </c>
      <c r="F60" s="253">
        <f t="shared" ref="F60:O60" si="28" xml:space="preserve"> F$58</f>
        <v>0</v>
      </c>
      <c r="G60" s="253" t="str">
        <f t="shared" si="28"/>
        <v>£m</v>
      </c>
      <c r="H60" s="253">
        <f t="shared" si="28"/>
        <v>0</v>
      </c>
      <c r="I60" s="253">
        <f t="shared" si="28"/>
        <v>0</v>
      </c>
      <c r="J60" s="253">
        <f t="shared" si="28"/>
        <v>0</v>
      </c>
      <c r="K60" s="286">
        <f t="shared" si="28"/>
        <v>0.82878260073280607</v>
      </c>
      <c r="L60" s="286">
        <f t="shared" si="28"/>
        <v>0.28565238496716183</v>
      </c>
      <c r="M60" s="286">
        <f t="shared" si="28"/>
        <v>6.3239688671357749E-2</v>
      </c>
      <c r="N60" s="286">
        <f t="shared" si="28"/>
        <v>0.19581330189650081</v>
      </c>
      <c r="O60" s="286">
        <f t="shared" si="28"/>
        <v>0.40110021114431849</v>
      </c>
    </row>
    <row r="61" spans="1:16" s="60" customFormat="1" x14ac:dyDescent="0.25">
      <c r="A61" s="65"/>
      <c r="B61" s="75"/>
      <c r="C61" s="131"/>
      <c r="D61" s="75"/>
      <c r="E61" s="60" t="s">
        <v>376</v>
      </c>
      <c r="G61" s="60" t="s">
        <v>279</v>
      </c>
      <c r="H61" s="253">
        <f>SUM(K60:O60)</f>
        <v>1.774588187412145</v>
      </c>
      <c r="O61" s="253"/>
    </row>
    <row r="62" spans="1:16" x14ac:dyDescent="0.25">
      <c r="D62" s="75"/>
    </row>
  </sheetData>
  <conditionalFormatting sqref="J3:P3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0" tint="-4.9989318521683403E-2"/>
    <outlinePr summaryBelow="0" summaryRight="0"/>
  </sheetPr>
  <dimension ref="A1:P62"/>
  <sheetViews>
    <sheetView zoomScaleNormal="100" workbookViewId="0">
      <pane xSplit="9" ySplit="5" topLeftCell="XEO6" activePane="bottomRight" state="frozen"/>
      <selection pane="topRight" activeCell="Q1" sqref="Q1:XFD1048576"/>
      <selection pane="bottomLeft" activeCell="Q1" sqref="Q1:XFD1048576"/>
      <selection pane="bottomRight"/>
    </sheetView>
  </sheetViews>
  <sheetFormatPr defaultColWidth="0" defaultRowHeight="13.2" x14ac:dyDescent="0.25"/>
  <cols>
    <col min="1" max="1" width="1.88671875" style="66" customWidth="1"/>
    <col min="2" max="2" width="1.88671875" style="75" customWidth="1"/>
    <col min="3" max="3" width="1.88671875" style="131" customWidth="1"/>
    <col min="4" max="4" width="1.88671875" style="70" customWidth="1"/>
    <col min="5" max="5" width="68.44140625" style="7" customWidth="1"/>
    <col min="6" max="6" width="12.5546875" style="7" customWidth="1"/>
    <col min="7" max="7" width="10.88671875" style="7" bestFit="1" customWidth="1"/>
    <col min="8" max="8" width="11.5546875" style="7" customWidth="1"/>
    <col min="9" max="9" width="2.5546875" style="7" customWidth="1"/>
    <col min="10" max="16" width="11.5546875" style="7" customWidth="1"/>
    <col min="17" max="16384" width="9.109375" style="7" hidden="1"/>
  </cols>
  <sheetData>
    <row r="1" spans="1:16" s="143" customFormat="1" ht="25.2" x14ac:dyDescent="0.25">
      <c r="A1" s="139" t="str">
        <f ca="1" xml:space="preserve"> RIGHT(CELL("filename", $A$1), LEN(CELL("filename", $A$1)) - SEARCH("]", CELL("filename", $A$1)))</f>
        <v>Dummy</v>
      </c>
      <c r="B1" s="140"/>
      <c r="C1" s="141"/>
      <c r="D1" s="142"/>
    </row>
    <row r="2" spans="1:16" s="40" customFormat="1" x14ac:dyDescent="0.25">
      <c r="B2" s="72"/>
      <c r="C2" s="128"/>
      <c r="D2" s="67"/>
      <c r="E2" s="68"/>
      <c r="F2" s="68"/>
      <c r="G2" s="68"/>
      <c r="H2" s="36"/>
      <c r="I2" s="36"/>
      <c r="J2" s="36">
        <f>Time!J$22</f>
        <v>43921</v>
      </c>
      <c r="K2" s="36">
        <f>Time!K$22</f>
        <v>44286</v>
      </c>
      <c r="L2" s="36">
        <f>Time!L$22</f>
        <v>44651</v>
      </c>
      <c r="M2" s="36">
        <f>Time!M$22</f>
        <v>45016</v>
      </c>
      <c r="N2" s="36">
        <f>Time!N$22</f>
        <v>45382</v>
      </c>
      <c r="O2" s="36">
        <f>Time!O$22</f>
        <v>45747</v>
      </c>
      <c r="P2" s="36">
        <f>Time!P$22</f>
        <v>46112</v>
      </c>
    </row>
    <row r="3" spans="1:16" s="5" customFormat="1" x14ac:dyDescent="0.25">
      <c r="B3" s="73"/>
      <c r="C3" s="129"/>
      <c r="D3" s="68"/>
      <c r="E3" s="68"/>
      <c r="F3" s="68"/>
      <c r="G3" s="68"/>
      <c r="H3" s="36"/>
      <c r="I3" s="36"/>
      <c r="J3" s="36" t="str">
        <f>Time!J$58</f>
        <v>Pre Fcst</v>
      </c>
      <c r="K3" s="36" t="str">
        <f>Time!K$58</f>
        <v>Forecast</v>
      </c>
      <c r="L3" s="36" t="str">
        <f>Time!L$58</f>
        <v>Forecast</v>
      </c>
      <c r="M3" s="36" t="str">
        <f>Time!M$58</f>
        <v>Forecast</v>
      </c>
      <c r="N3" s="36" t="str">
        <f>Time!N$58</f>
        <v>Forecast</v>
      </c>
      <c r="O3" s="36" t="str">
        <f>Time!O$58</f>
        <v>Forecast</v>
      </c>
      <c r="P3" s="36" t="str">
        <f>Time!P$58</f>
        <v>Post-Fcst</v>
      </c>
    </row>
    <row r="4" spans="1:16" s="37" customFormat="1" x14ac:dyDescent="0.25">
      <c r="B4" s="74"/>
      <c r="C4" s="130"/>
      <c r="D4" s="69"/>
      <c r="E4" s="35" t="str">
        <f>Time!E$86</f>
        <v>Financial Year Ending</v>
      </c>
      <c r="F4" s="35"/>
      <c r="G4" s="35"/>
      <c r="H4" s="35"/>
      <c r="I4" s="35"/>
      <c r="J4">
        <f>Time!J$86</f>
        <v>2020</v>
      </c>
      <c r="K4" s="198">
        <f>Time!K$86</f>
        <v>2021</v>
      </c>
      <c r="L4" s="198">
        <f>Time!L$86</f>
        <v>2022</v>
      </c>
      <c r="M4" s="198">
        <f>Time!M$86</f>
        <v>2023</v>
      </c>
      <c r="N4" s="198">
        <f>Time!N$86</f>
        <v>2024</v>
      </c>
      <c r="O4" s="198">
        <f>Time!O$86</f>
        <v>2025</v>
      </c>
      <c r="P4" s="198">
        <f>Time!P$86</f>
        <v>2026</v>
      </c>
    </row>
    <row r="5" spans="1:16" s="37" customFormat="1" x14ac:dyDescent="0.25">
      <c r="B5" s="74"/>
      <c r="C5" s="130"/>
      <c r="D5" s="69"/>
      <c r="E5" s="35" t="str">
        <f>Time!E$10</f>
        <v>Model column counter</v>
      </c>
      <c r="F5" s="5" t="s">
        <v>104</v>
      </c>
      <c r="G5" s="5" t="s">
        <v>105</v>
      </c>
      <c r="H5" s="5" t="s">
        <v>106</v>
      </c>
      <c r="I5" s="35"/>
      <c r="J5" s="35">
        <f>Time!J$10</f>
        <v>1</v>
      </c>
      <c r="K5" s="35">
        <f>Time!K$10</f>
        <v>2</v>
      </c>
      <c r="L5" s="35">
        <f>Time!L$10</f>
        <v>3</v>
      </c>
      <c r="M5" s="35">
        <f>Time!M$10</f>
        <v>4</v>
      </c>
      <c r="N5" s="35">
        <f>Time!N$10</f>
        <v>5</v>
      </c>
      <c r="O5" s="35">
        <f>Time!O$10</f>
        <v>6</v>
      </c>
      <c r="P5" s="35">
        <f>Time!P$10</f>
        <v>7</v>
      </c>
    </row>
    <row r="7" spans="1:16" s="60" customFormat="1" x14ac:dyDescent="0.25">
      <c r="A7" s="65" t="s">
        <v>312</v>
      </c>
      <c r="B7" s="75"/>
      <c r="C7" s="131"/>
      <c r="D7" s="71"/>
    </row>
    <row r="8" spans="1:16" s="60" customFormat="1" x14ac:dyDescent="0.25">
      <c r="A8" s="65"/>
      <c r="B8" s="75"/>
      <c r="C8" s="75"/>
      <c r="D8" s="75"/>
      <c r="E8" s="182" t="s">
        <v>313</v>
      </c>
      <c r="F8" s="182">
        <f>IF(InpC!$F$70="YES",1,0)</f>
        <v>0</v>
      </c>
      <c r="G8" s="182" t="s">
        <v>314</v>
      </c>
      <c r="H8" s="182"/>
      <c r="I8" s="182"/>
      <c r="J8" s="182"/>
      <c r="K8" s="182">
        <f>$F$8</f>
        <v>0</v>
      </c>
      <c r="L8" s="182">
        <f t="shared" ref="L8:O8" si="0">$F$8</f>
        <v>0</v>
      </c>
      <c r="M8" s="182">
        <f t="shared" si="0"/>
        <v>0</v>
      </c>
      <c r="N8" s="182">
        <f t="shared" si="0"/>
        <v>0</v>
      </c>
      <c r="O8" s="182">
        <f t="shared" si="0"/>
        <v>0</v>
      </c>
    </row>
    <row r="9" spans="1:16" s="60" customFormat="1" x14ac:dyDescent="0.25">
      <c r="A9" s="65"/>
      <c r="B9" s="75"/>
      <c r="C9" s="75"/>
      <c r="D9" s="75"/>
      <c r="E9" s="182" t="str">
        <f>InpC!E64</f>
        <v>Company-specific adjustment (new debt)</v>
      </c>
      <c r="F9" s="205">
        <f>InpC!F64</f>
        <v>0</v>
      </c>
      <c r="G9" s="192" t="str">
        <f>'Cost of Debt'!G47</f>
        <v>Percentage</v>
      </c>
      <c r="K9" s="205">
        <f>$F$9</f>
        <v>0</v>
      </c>
      <c r="L9" s="205">
        <f t="shared" ref="L9:O9" si="1">$F$9</f>
        <v>0</v>
      </c>
      <c r="M9" s="205">
        <f t="shared" si="1"/>
        <v>0</v>
      </c>
      <c r="N9" s="205">
        <f t="shared" si="1"/>
        <v>0</v>
      </c>
      <c r="O9" s="205">
        <f t="shared" si="1"/>
        <v>0</v>
      </c>
    </row>
    <row r="10" spans="1:16" s="60" customFormat="1" x14ac:dyDescent="0.25">
      <c r="A10" s="65"/>
      <c r="B10" s="75"/>
      <c r="C10" s="75"/>
      <c r="D10" s="75"/>
      <c r="E10" s="182" t="str">
        <f>InpC!E65</f>
        <v>Company-specific adjustment (embedded debt)</v>
      </c>
      <c r="F10" s="205">
        <f>InpC!$F$65</f>
        <v>0</v>
      </c>
      <c r="G10" s="192" t="str">
        <f>'Cost of Debt'!G48</f>
        <v>Percentage</v>
      </c>
      <c r="K10" s="205">
        <f>$F$10</f>
        <v>0</v>
      </c>
      <c r="L10" s="205">
        <f>$F$10</f>
        <v>0</v>
      </c>
      <c r="M10" s="205">
        <f>$F$10</f>
        <v>0</v>
      </c>
      <c r="N10" s="205">
        <f>$F$10</f>
        <v>0</v>
      </c>
      <c r="O10" s="205">
        <f>$F$10</f>
        <v>0</v>
      </c>
    </row>
    <row r="11" spans="1:16" s="192" customFormat="1" x14ac:dyDescent="0.25">
      <c r="E11" s="192" t="str">
        <f>'Cost of Debt'!E48</f>
        <v>Extending trailing average rate</v>
      </c>
      <c r="F11" s="192">
        <f>'Cost of Debt'!F48</f>
        <v>0</v>
      </c>
      <c r="G11" s="192" t="str">
        <f>'Cost of Debt'!G48</f>
        <v>Percentage</v>
      </c>
      <c r="H11" s="192">
        <f>'Cost of Debt'!H48</f>
        <v>0</v>
      </c>
      <c r="I11" s="192">
        <f>'Cost of Debt'!I48</f>
        <v>0</v>
      </c>
      <c r="J11" s="192">
        <f>'Cost of Debt'!J48</f>
        <v>0</v>
      </c>
      <c r="K11" s="192">
        <f>'Cost of Debt'!K48</f>
        <v>1.4928126917812534E-4</v>
      </c>
      <c r="L11" s="192">
        <f>'Cost of Debt'!L48</f>
        <v>1.066857802604589E-3</v>
      </c>
      <c r="M11" s="192">
        <f>'Cost of Debt'!M48</f>
        <v>6.4546692580969454E-3</v>
      </c>
      <c r="N11" s="192">
        <f>'Cost of Debt'!N48</f>
        <v>1.3391361362235716E-2</v>
      </c>
      <c r="O11" s="192">
        <f>'Cost of Debt'!O48</f>
        <v>1.8250147651218192E-2</v>
      </c>
      <c r="P11" s="192">
        <f>'Cost of Debt'!P48</f>
        <v>0</v>
      </c>
    </row>
    <row r="12" spans="1:16" s="192" customFormat="1" x14ac:dyDescent="0.25">
      <c r="E12" s="188" t="s">
        <v>315</v>
      </c>
      <c r="G12" s="188" t="s">
        <v>253</v>
      </c>
      <c r="K12" s="188">
        <f>K11+(K8*K9)</f>
        <v>1.4928126917812534E-4</v>
      </c>
      <c r="L12" s="188">
        <f t="shared" ref="L12:P12" si="2">L11+(L8*L9)</f>
        <v>1.066857802604589E-3</v>
      </c>
      <c r="M12" s="188">
        <f t="shared" si="2"/>
        <v>6.4546692580969454E-3</v>
      </c>
      <c r="N12" s="188">
        <f t="shared" si="2"/>
        <v>1.3391361362235716E-2</v>
      </c>
      <c r="O12" s="188">
        <f t="shared" si="2"/>
        <v>1.8250147651218192E-2</v>
      </c>
      <c r="P12" s="192">
        <f t="shared" si="2"/>
        <v>0</v>
      </c>
    </row>
    <row r="13" spans="1:16" s="193" customFormat="1" x14ac:dyDescent="0.25">
      <c r="E13" s="192" t="str">
        <f>'RCV and post 2020 investment'!E86</f>
        <v>Dummy New debt for return</v>
      </c>
      <c r="F13" s="192">
        <f>'RCV and post 2020 investment'!F86</f>
        <v>0</v>
      </c>
      <c r="G13" s="192" t="str">
        <f>'RCV and post 2020 investment'!G86</f>
        <v>£m</v>
      </c>
      <c r="H13" s="196">
        <f>'RCV and post 2020 investment'!H86</f>
        <v>0</v>
      </c>
      <c r="I13" s="192">
        <f>'RCV and post 2020 investment'!I86</f>
        <v>0</v>
      </c>
      <c r="J13" s="192">
        <f>'RCV and post 2020 investment'!J86</f>
        <v>0</v>
      </c>
      <c r="K13" s="196">
        <f>'RCV and post 2020 investment'!K86</f>
        <v>0</v>
      </c>
      <c r="L13" s="196">
        <f>'RCV and post 2020 investment'!L86</f>
        <v>0</v>
      </c>
      <c r="M13" s="196">
        <f>'RCV and post 2020 investment'!M86</f>
        <v>0</v>
      </c>
      <c r="N13" s="196">
        <f>'RCV and post 2020 investment'!N86</f>
        <v>0</v>
      </c>
      <c r="O13" s="196">
        <f>'RCV and post 2020 investment'!O86</f>
        <v>0</v>
      </c>
      <c r="P13" s="196">
        <f>'RCV and post 2020 investment'!P52</f>
        <v>0</v>
      </c>
    </row>
    <row r="14" spans="1:16" x14ac:dyDescent="0.25">
      <c r="C14" s="75"/>
      <c r="D14" s="75"/>
      <c r="E14" s="7" t="s">
        <v>377</v>
      </c>
      <c r="G14" s="7" t="s">
        <v>279</v>
      </c>
      <c r="H14" s="194">
        <f xml:space="preserve"> SUM(J14:O14)</f>
        <v>0</v>
      </c>
      <c r="J14" s="194">
        <f t="shared" ref="J14:P14" si="3" xml:space="preserve"> J11 * J13</f>
        <v>0</v>
      </c>
      <c r="K14" s="194">
        <f xml:space="preserve"> K12 * K13</f>
        <v>0</v>
      </c>
      <c r="L14" s="194">
        <f t="shared" ref="L14:O14" si="4" xml:space="preserve"> L12 * L13</f>
        <v>0</v>
      </c>
      <c r="M14" s="194">
        <f t="shared" si="4"/>
        <v>0</v>
      </c>
      <c r="N14" s="194">
        <f t="shared" si="4"/>
        <v>0</v>
      </c>
      <c r="O14" s="194">
        <f t="shared" si="4"/>
        <v>0</v>
      </c>
      <c r="P14" s="194">
        <f t="shared" si="3"/>
        <v>0</v>
      </c>
    </row>
    <row r="15" spans="1:16" x14ac:dyDescent="0.25">
      <c r="C15" s="75"/>
      <c r="D15" s="75"/>
    </row>
    <row r="16" spans="1:16" x14ac:dyDescent="0.25">
      <c r="A16" s="7"/>
      <c r="B16" s="7"/>
      <c r="C16" s="7"/>
      <c r="D16" s="7"/>
      <c r="E16" s="196" t="str">
        <f>'RCV and post 2020 investment'!E90</f>
        <v>Dummy Embedded debt for return</v>
      </c>
      <c r="F16" s="196">
        <f>'RCV and post 2020 investment'!F56</f>
        <v>0</v>
      </c>
      <c r="G16" s="196" t="str">
        <f>'RCV and post 2020 investment'!G56</f>
        <v>£m</v>
      </c>
      <c r="H16" s="196">
        <f>'RCV and post 2020 investment'!H90</f>
        <v>0</v>
      </c>
      <c r="I16" s="196">
        <f>'RCV and post 2020 investment'!I56</f>
        <v>0</v>
      </c>
      <c r="J16" s="196">
        <f>'RCV and post 2020 investment'!J56</f>
        <v>0</v>
      </c>
      <c r="K16" s="219">
        <f>'RCV and post 2020 investment'!K90</f>
        <v>0</v>
      </c>
      <c r="L16" s="219">
        <f>'RCV and post 2020 investment'!L90</f>
        <v>0</v>
      </c>
      <c r="M16" s="219">
        <f>'RCV and post 2020 investment'!M90</f>
        <v>0</v>
      </c>
      <c r="N16" s="219">
        <f>'RCV and post 2020 investment'!N90</f>
        <v>0</v>
      </c>
      <c r="O16" s="219">
        <f>'RCV and post 2020 investment'!O90</f>
        <v>0</v>
      </c>
      <c r="P16" s="196">
        <f>'RCV and post 2020 investment'!P56</f>
        <v>0</v>
      </c>
    </row>
    <row r="17" spans="1:16" x14ac:dyDescent="0.25">
      <c r="A17" s="193"/>
      <c r="B17" s="193"/>
      <c r="C17" s="193"/>
      <c r="D17" s="193"/>
      <c r="E17" s="193" t="str">
        <f xml:space="preserve"> InpR!E$37</f>
        <v>Allowed sector embedded debt cost (not inc. CSA) - final determination (CPIH real)</v>
      </c>
      <c r="F17" s="193">
        <f xml:space="preserve"> InpR!F$37</f>
        <v>0</v>
      </c>
      <c r="G17" s="193" t="str">
        <f xml:space="preserve"> InpR!G$37</f>
        <v>percentage</v>
      </c>
      <c r="H17" s="193">
        <f xml:space="preserve"> InpR!H$37</f>
        <v>0</v>
      </c>
      <c r="I17" s="193">
        <f xml:space="preserve"> InpR!I$37</f>
        <v>0</v>
      </c>
      <c r="J17" s="192">
        <f xml:space="preserve"> InpR!J$37</f>
        <v>0</v>
      </c>
      <c r="K17" s="192">
        <f xml:space="preserve"> InpR!K$37</f>
        <v>2.4199999999999999E-2</v>
      </c>
      <c r="L17" s="192">
        <f xml:space="preserve"> InpR!L$37</f>
        <v>2.4199999999999999E-2</v>
      </c>
      <c r="M17" s="192">
        <f xml:space="preserve"> InpR!M$37</f>
        <v>2.4199999999999999E-2</v>
      </c>
      <c r="N17" s="192">
        <f xml:space="preserve"> InpR!N$37</f>
        <v>2.4199999999999999E-2</v>
      </c>
      <c r="O17" s="192">
        <f xml:space="preserve"> InpR!O$37</f>
        <v>2.4199999999999999E-2</v>
      </c>
      <c r="P17" s="193">
        <f xml:space="preserve"> InpR!P$37</f>
        <v>0</v>
      </c>
    </row>
    <row r="18" spans="1:16" x14ac:dyDescent="0.25">
      <c r="A18" s="193"/>
      <c r="B18" s="193"/>
      <c r="C18" s="193"/>
      <c r="D18" s="193"/>
      <c r="E18" s="188" t="s">
        <v>317</v>
      </c>
      <c r="F18" s="193"/>
      <c r="G18" s="193"/>
      <c r="H18" s="193"/>
      <c r="I18" s="193"/>
      <c r="J18" s="192"/>
      <c r="K18" s="281">
        <f>K17+(K8*K10)</f>
        <v>2.4199999999999999E-2</v>
      </c>
      <c r="L18" s="281">
        <f t="shared" ref="L18:O18" si="5">L17+(L8*L10)</f>
        <v>2.4199999999999999E-2</v>
      </c>
      <c r="M18" s="281">
        <f t="shared" si="5"/>
        <v>2.4199999999999999E-2</v>
      </c>
      <c r="N18" s="281">
        <f t="shared" si="5"/>
        <v>2.4199999999999999E-2</v>
      </c>
      <c r="O18" s="281">
        <f t="shared" si="5"/>
        <v>2.4199999999999999E-2</v>
      </c>
      <c r="P18" s="193"/>
    </row>
    <row r="19" spans="1:16" x14ac:dyDescent="0.25">
      <c r="C19" s="75"/>
      <c r="D19" s="75"/>
      <c r="E19" s="189" t="s">
        <v>378</v>
      </c>
      <c r="G19" s="7" t="s">
        <v>279</v>
      </c>
      <c r="H19" s="194">
        <f xml:space="preserve"> SUM(J19:O19)</f>
        <v>0</v>
      </c>
      <c r="J19" s="194">
        <f xml:space="preserve"> J16 * J17</f>
        <v>0</v>
      </c>
      <c r="K19" s="194">
        <f xml:space="preserve"> K16 * K18</f>
        <v>0</v>
      </c>
      <c r="L19" s="194">
        <f t="shared" ref="L19:O19" si="6" xml:space="preserve"> L16 * L18</f>
        <v>0</v>
      </c>
      <c r="M19" s="194">
        <f t="shared" si="6"/>
        <v>0</v>
      </c>
      <c r="N19" s="194">
        <f t="shared" si="6"/>
        <v>0</v>
      </c>
      <c r="O19" s="194">
        <f t="shared" si="6"/>
        <v>0</v>
      </c>
      <c r="P19" s="194">
        <f t="shared" ref="P19" si="7" xml:space="preserve"> P16 * P17</f>
        <v>0</v>
      </c>
    </row>
    <row r="20" spans="1:16" x14ac:dyDescent="0.25">
      <c r="C20" s="75"/>
      <c r="D20" s="75"/>
      <c r="E20" s="189"/>
      <c r="H20" s="194"/>
      <c r="J20" s="194"/>
      <c r="K20" s="194"/>
      <c r="L20" s="194"/>
      <c r="M20" s="194"/>
      <c r="N20" s="194"/>
      <c r="O20" s="194"/>
      <c r="P20" s="194"/>
    </row>
    <row r="21" spans="1:16" x14ac:dyDescent="0.25">
      <c r="C21" s="75"/>
      <c r="D21" s="75"/>
      <c r="E21" s="7" t="s">
        <v>379</v>
      </c>
      <c r="F21" s="7">
        <v>0</v>
      </c>
      <c r="G21" s="7" t="s">
        <v>253</v>
      </c>
      <c r="H21" s="194"/>
      <c r="J21" s="194"/>
      <c r="K21" s="188">
        <f>K12</f>
        <v>1.4928126917812534E-4</v>
      </c>
      <c r="L21" s="188">
        <f t="shared" ref="L21:O21" si="8">L12</f>
        <v>1.066857802604589E-3</v>
      </c>
      <c r="M21" s="188">
        <f t="shared" si="8"/>
        <v>6.4546692580969454E-3</v>
      </c>
      <c r="N21" s="188">
        <f t="shared" si="8"/>
        <v>1.3391361362235716E-2</v>
      </c>
      <c r="O21" s="188">
        <f t="shared" si="8"/>
        <v>1.8250147651218192E-2</v>
      </c>
      <c r="P21" s="194"/>
    </row>
    <row r="22" spans="1:16" x14ac:dyDescent="0.25">
      <c r="C22" s="75"/>
      <c r="D22" s="75"/>
      <c r="E22" s="7" t="s">
        <v>380</v>
      </c>
      <c r="F22" s="7">
        <v>0</v>
      </c>
      <c r="G22" s="7" t="s">
        <v>253</v>
      </c>
      <c r="H22" s="194"/>
      <c r="J22" s="194"/>
      <c r="K22" s="188">
        <f>K18</f>
        <v>2.4199999999999999E-2</v>
      </c>
      <c r="L22" s="188">
        <f t="shared" ref="L22:O22" si="9">L18</f>
        <v>2.4199999999999999E-2</v>
      </c>
      <c r="M22" s="188">
        <f t="shared" si="9"/>
        <v>2.4199999999999999E-2</v>
      </c>
      <c r="N22" s="188">
        <f t="shared" si="9"/>
        <v>2.4199999999999999E-2</v>
      </c>
      <c r="O22" s="188">
        <f t="shared" si="9"/>
        <v>2.4199999999999999E-2</v>
      </c>
      <c r="P22" s="192">
        <f t="shared" ref="P22" si="10">P17</f>
        <v>0</v>
      </c>
    </row>
    <row r="23" spans="1:16" x14ac:dyDescent="0.25">
      <c r="C23" s="75"/>
      <c r="D23" s="75"/>
      <c r="E23" s="265" t="s">
        <v>321</v>
      </c>
      <c r="F23" s="193">
        <v>0</v>
      </c>
      <c r="G23" s="193" t="s">
        <v>253</v>
      </c>
      <c r="H23" s="194"/>
      <c r="J23" s="194"/>
      <c r="K23" s="192">
        <f>InpR!K57</f>
        <v>0.04</v>
      </c>
      <c r="L23" s="192">
        <f>InpR!L57</f>
        <v>0.12</v>
      </c>
      <c r="M23" s="192">
        <f>InpR!M57</f>
        <v>0.2</v>
      </c>
      <c r="N23" s="192">
        <f>InpR!N57</f>
        <v>0.28000000000000003</v>
      </c>
      <c r="O23" s="192">
        <f>InpR!O57</f>
        <v>0.36</v>
      </c>
      <c r="P23" s="194"/>
    </row>
    <row r="24" spans="1:16" x14ac:dyDescent="0.25">
      <c r="C24" s="75"/>
      <c r="D24" s="75"/>
      <c r="E24" s="213" t="s">
        <v>381</v>
      </c>
      <c r="F24" s="7">
        <v>0</v>
      </c>
      <c r="G24" s="7" t="s">
        <v>253</v>
      </c>
      <c r="H24" s="194"/>
      <c r="J24" s="194"/>
      <c r="K24" s="188">
        <f>(K23*K21)+(1-K23)*K22</f>
        <v>2.3237971250767125E-2</v>
      </c>
      <c r="L24" s="188">
        <f>(L23*L21)+(1-L23)*L22</f>
        <v>2.1424022936312549E-2</v>
      </c>
      <c r="M24" s="188">
        <f>(M23*M21)+(1-M23)*M22</f>
        <v>2.0650933851619393E-2</v>
      </c>
      <c r="N24" s="188">
        <f>(N23*N21)+(1-N23)*N22</f>
        <v>2.1173581181426E-2</v>
      </c>
      <c r="O24" s="188">
        <f>(O23*O21)+(1-O23)*O22</f>
        <v>2.205805315443855E-2</v>
      </c>
      <c r="P24" s="194"/>
    </row>
    <row r="25" spans="1:16" x14ac:dyDescent="0.25">
      <c r="C25" s="75"/>
      <c r="D25" s="75"/>
      <c r="E25" s="265" t="s">
        <v>323</v>
      </c>
      <c r="F25" s="193">
        <v>0</v>
      </c>
      <c r="G25" s="193" t="s">
        <v>253</v>
      </c>
      <c r="H25" s="194"/>
      <c r="J25" s="194"/>
      <c r="K25" s="192">
        <f>InpR!K59</f>
        <v>0.02</v>
      </c>
      <c r="L25" s="192">
        <f>InpR!L59</f>
        <v>0.02</v>
      </c>
      <c r="M25" s="192">
        <f>InpR!M59</f>
        <v>0.02</v>
      </c>
      <c r="N25" s="192">
        <f>InpR!N59</f>
        <v>0.02</v>
      </c>
      <c r="O25" s="192">
        <f>InpR!O59</f>
        <v>0.02</v>
      </c>
      <c r="P25" s="194"/>
    </row>
    <row r="26" spans="1:16" x14ac:dyDescent="0.25">
      <c r="C26" s="75"/>
      <c r="D26" s="75"/>
      <c r="E26" s="265" t="s">
        <v>324</v>
      </c>
      <c r="F26" s="193"/>
      <c r="G26" s="193" t="s">
        <v>253</v>
      </c>
      <c r="H26" s="194"/>
      <c r="J26" s="194"/>
      <c r="K26" s="192">
        <f>InpR!K38</f>
        <v>1E-3</v>
      </c>
      <c r="L26" s="192">
        <f>InpR!L38</f>
        <v>1E-3</v>
      </c>
      <c r="M26" s="192">
        <f>InpR!M38</f>
        <v>1E-3</v>
      </c>
      <c r="N26" s="192">
        <f>InpR!N38</f>
        <v>1E-3</v>
      </c>
      <c r="O26" s="192">
        <f>InpR!O38</f>
        <v>1E-3</v>
      </c>
      <c r="P26" s="194"/>
    </row>
    <row r="27" spans="1:16" x14ac:dyDescent="0.25">
      <c r="C27" s="75"/>
      <c r="D27" s="75"/>
      <c r="E27" s="283" t="s">
        <v>382</v>
      </c>
      <c r="F27" s="48">
        <v>0</v>
      </c>
      <c r="G27" s="48" t="s">
        <v>253</v>
      </c>
      <c r="H27" s="195"/>
      <c r="I27" s="48"/>
      <c r="J27" s="195"/>
      <c r="K27" s="223">
        <f t="shared" ref="K27:L27" si="11">((1+K24)*(1+K25)-1)+K26</f>
        <v>4.4702730675782454E-2</v>
      </c>
      <c r="L27" s="223">
        <f t="shared" si="11"/>
        <v>4.2852503395038766E-2</v>
      </c>
      <c r="M27" s="223">
        <f>((1+M24)*(1+M25)-1)+M26</f>
        <v>4.2063952528651805E-2</v>
      </c>
      <c r="N27" s="223">
        <f t="shared" ref="N27:O27" si="12">((1+N24)*(1+N25)-1)+N26</f>
        <v>4.2597052805054436E-2</v>
      </c>
      <c r="O27" s="223">
        <f t="shared" si="12"/>
        <v>4.3499214217527338E-2</v>
      </c>
      <c r="P27" s="194"/>
    </row>
    <row r="28" spans="1:16" x14ac:dyDescent="0.25">
      <c r="C28" s="75"/>
      <c r="D28" s="75"/>
    </row>
    <row r="29" spans="1:16" x14ac:dyDescent="0.25">
      <c r="A29" s="7"/>
      <c r="B29" s="7"/>
      <c r="C29" s="7"/>
      <c r="D29" s="7"/>
      <c r="E29" s="7" t="str">
        <f t="shared" ref="E29:P29" si="13" xml:space="preserve"> E$14</f>
        <v>Dummy extending trailing average interest cost</v>
      </c>
      <c r="F29" s="7">
        <f t="shared" si="13"/>
        <v>0</v>
      </c>
      <c r="G29" s="7" t="str">
        <f t="shared" si="13"/>
        <v>£m</v>
      </c>
      <c r="H29" s="194">
        <f t="shared" si="13"/>
        <v>0</v>
      </c>
      <c r="I29" s="194">
        <f t="shared" si="13"/>
        <v>0</v>
      </c>
      <c r="J29" s="194">
        <f t="shared" si="13"/>
        <v>0</v>
      </c>
      <c r="K29" s="194">
        <f t="shared" si="13"/>
        <v>0</v>
      </c>
      <c r="L29" s="194">
        <f t="shared" si="13"/>
        <v>0</v>
      </c>
      <c r="M29" s="194">
        <f t="shared" si="13"/>
        <v>0</v>
      </c>
      <c r="N29" s="194">
        <f t="shared" si="13"/>
        <v>0</v>
      </c>
      <c r="O29" s="194">
        <f t="shared" si="13"/>
        <v>0</v>
      </c>
      <c r="P29" s="7">
        <f t="shared" si="13"/>
        <v>0</v>
      </c>
    </row>
    <row r="30" spans="1:16" x14ac:dyDescent="0.25">
      <c r="C30" s="75"/>
      <c r="D30" s="75"/>
      <c r="E30" s="7" t="str">
        <f xml:space="preserve"> E$19</f>
        <v>Dummy Embedded debt interest cost</v>
      </c>
      <c r="F30" s="7">
        <f t="shared" ref="F30:P31" si="14" xml:space="preserve"> F$19</f>
        <v>0</v>
      </c>
      <c r="G30" s="7" t="str">
        <f xml:space="preserve"> G$19</f>
        <v>£m</v>
      </c>
      <c r="H30" s="194">
        <f t="shared" si="14"/>
        <v>0</v>
      </c>
      <c r="I30" s="194">
        <f t="shared" si="14"/>
        <v>0</v>
      </c>
      <c r="J30" s="194">
        <f t="shared" si="14"/>
        <v>0</v>
      </c>
      <c r="K30" s="194">
        <f t="shared" si="14"/>
        <v>0</v>
      </c>
      <c r="L30" s="194">
        <f t="shared" si="14"/>
        <v>0</v>
      </c>
      <c r="M30" s="194">
        <f t="shared" si="14"/>
        <v>0</v>
      </c>
      <c r="N30" s="194">
        <f t="shared" si="14"/>
        <v>0</v>
      </c>
      <c r="O30" s="194">
        <f t="shared" si="14"/>
        <v>0</v>
      </c>
      <c r="P30" s="7">
        <f t="shared" si="14"/>
        <v>0</v>
      </c>
    </row>
    <row r="31" spans="1:16" s="225" customFormat="1" x14ac:dyDescent="0.25">
      <c r="A31" s="66"/>
      <c r="B31" s="75"/>
      <c r="C31" s="75"/>
      <c r="D31" s="75"/>
      <c r="E31" s="224" t="s">
        <v>383</v>
      </c>
      <c r="G31" s="225" t="str">
        <f t="shared" si="14"/>
        <v>£m</v>
      </c>
      <c r="H31" s="226">
        <f xml:space="preserve"> SUM(J31:O31)</f>
        <v>0</v>
      </c>
      <c r="J31" s="226">
        <f t="shared" ref="J31:P31" si="15" xml:space="preserve"> SUM(J29:J30)</f>
        <v>0</v>
      </c>
      <c r="K31" s="226">
        <f t="shared" si="15"/>
        <v>0</v>
      </c>
      <c r="L31" s="226">
        <f t="shared" si="15"/>
        <v>0</v>
      </c>
      <c r="M31" s="226">
        <f t="shared" si="15"/>
        <v>0</v>
      </c>
      <c r="N31" s="226">
        <f t="shared" si="15"/>
        <v>0</v>
      </c>
      <c r="O31" s="226">
        <f t="shared" si="15"/>
        <v>0</v>
      </c>
      <c r="P31" s="226">
        <f t="shared" si="15"/>
        <v>0</v>
      </c>
    </row>
    <row r="32" spans="1:16" x14ac:dyDescent="0.25">
      <c r="C32" s="75"/>
      <c r="D32" s="75"/>
      <c r="K32" s="194"/>
      <c r="L32" s="194"/>
      <c r="M32" s="194"/>
      <c r="N32" s="194"/>
      <c r="O32" s="194"/>
    </row>
    <row r="33" spans="1:16" x14ac:dyDescent="0.25">
      <c r="A33" s="65" t="s">
        <v>327</v>
      </c>
      <c r="C33" s="75"/>
      <c r="D33" s="75"/>
      <c r="E33" s="60"/>
      <c r="F33" s="60"/>
      <c r="G33" s="60"/>
      <c r="H33" s="60"/>
      <c r="I33" s="60"/>
      <c r="J33" s="60"/>
      <c r="K33" s="253"/>
      <c r="L33" s="253"/>
      <c r="M33" s="253"/>
      <c r="N33" s="253"/>
      <c r="O33" s="253"/>
    </row>
    <row r="34" spans="1:16" s="193" customFormat="1" x14ac:dyDescent="0.25">
      <c r="A34" s="182"/>
      <c r="B34" s="182"/>
      <c r="C34" s="182"/>
      <c r="D34" s="182"/>
      <c r="E34" s="205" t="str">
        <f>InpC!E51</f>
        <v xml:space="preserve">Notional % of 'new' debt over period </v>
      </c>
      <c r="F34" s="205">
        <f>InpC!F51</f>
        <v>0.2</v>
      </c>
      <c r="G34" s="205" t="str">
        <f>InpC!G51</f>
        <v>percentage</v>
      </c>
      <c r="H34" s="253"/>
      <c r="I34" s="253"/>
      <c r="J34" s="253"/>
      <c r="K34" s="285">
        <f>$F$34</f>
        <v>0.2</v>
      </c>
      <c r="L34" s="285">
        <f t="shared" ref="L34:O34" si="16">$F$34</f>
        <v>0.2</v>
      </c>
      <c r="M34" s="285">
        <f t="shared" si="16"/>
        <v>0.2</v>
      </c>
      <c r="N34" s="285">
        <f t="shared" si="16"/>
        <v>0.2</v>
      </c>
      <c r="O34" s="285">
        <f t="shared" si="16"/>
        <v>0.2</v>
      </c>
      <c r="P34" s="192">
        <f>InpR!P36</f>
        <v>0</v>
      </c>
    </row>
    <row r="35" spans="1:16" x14ac:dyDescent="0.25">
      <c r="A35" s="65"/>
      <c r="C35" s="75"/>
      <c r="D35" s="75"/>
      <c r="E35" s="256" t="str">
        <f>InpR!E36</f>
        <v>Allowed sector new debt cost (not inc. CSA) - final determination (CPIH real)</v>
      </c>
      <c r="F35" s="182">
        <f>InpR!F36</f>
        <v>0</v>
      </c>
      <c r="G35" s="182" t="str">
        <f>InpR!G36</f>
        <v>percentage</v>
      </c>
      <c r="H35" s="182">
        <f>InpR!H36</f>
        <v>0</v>
      </c>
      <c r="I35" s="182">
        <f>InpR!I36</f>
        <v>0</v>
      </c>
      <c r="J35" s="182">
        <f>InpR!J36</f>
        <v>0</v>
      </c>
      <c r="K35" s="256">
        <f>InpR!K36</f>
        <v>5.3E-3</v>
      </c>
      <c r="L35" s="256">
        <f>InpR!L36</f>
        <v>5.3E-3</v>
      </c>
      <c r="M35" s="256">
        <f>InpR!M36</f>
        <v>5.3E-3</v>
      </c>
      <c r="N35" s="256">
        <f>InpR!N36</f>
        <v>5.3E-3</v>
      </c>
      <c r="O35" s="256">
        <f>InpR!O36</f>
        <v>5.3E-3</v>
      </c>
      <c r="P35" s="194">
        <f>P13</f>
        <v>0</v>
      </c>
    </row>
    <row r="36" spans="1:16" x14ac:dyDescent="0.25">
      <c r="A36" s="65"/>
      <c r="C36" s="75"/>
      <c r="D36" s="75"/>
      <c r="E36" s="282" t="s">
        <v>328</v>
      </c>
      <c r="F36" s="182"/>
      <c r="G36" s="182"/>
      <c r="H36" s="182"/>
      <c r="I36" s="182"/>
      <c r="J36" s="182"/>
      <c r="K36" s="282">
        <f>K35+(K8*K9)</f>
        <v>5.3E-3</v>
      </c>
      <c r="L36" s="282">
        <f>L35+(L8*L9)</f>
        <v>5.3E-3</v>
      </c>
      <c r="M36" s="282">
        <f>M35+(M8*M9)</f>
        <v>5.3E-3</v>
      </c>
      <c r="N36" s="282">
        <f>N35+(N8*N9)</f>
        <v>5.3E-3</v>
      </c>
      <c r="O36" s="282">
        <f>O35+(O8*O9)</f>
        <v>5.3E-3</v>
      </c>
      <c r="P36" s="194"/>
    </row>
    <row r="37" spans="1:16" x14ac:dyDescent="0.25">
      <c r="A37" s="65"/>
      <c r="C37" s="75"/>
      <c r="D37" s="75"/>
      <c r="E37" s="256" t="str">
        <f>InpR!E37</f>
        <v>Allowed sector embedded debt cost (not inc. CSA) - final determination (CPIH real)</v>
      </c>
      <c r="F37" s="182">
        <f>InpR!F37</f>
        <v>0</v>
      </c>
      <c r="G37" s="182" t="str">
        <f>InpR!G37</f>
        <v>percentage</v>
      </c>
      <c r="H37" s="182">
        <f>InpR!H37</f>
        <v>0</v>
      </c>
      <c r="I37" s="182">
        <f>InpR!I37</f>
        <v>0</v>
      </c>
      <c r="J37" s="182">
        <f>InpR!J37</f>
        <v>0</v>
      </c>
      <c r="K37" s="256">
        <f>InpR!K37</f>
        <v>2.4199999999999999E-2</v>
      </c>
      <c r="L37" s="256">
        <f>InpR!L37</f>
        <v>2.4199999999999999E-2</v>
      </c>
      <c r="M37" s="256">
        <f>InpR!M37</f>
        <v>2.4199999999999999E-2</v>
      </c>
      <c r="N37" s="256">
        <f>InpR!N37</f>
        <v>2.4199999999999999E-2</v>
      </c>
      <c r="O37" s="256">
        <f>InpR!O37</f>
        <v>2.4199999999999999E-2</v>
      </c>
      <c r="P37" s="194">
        <f>P34*P35</f>
        <v>0</v>
      </c>
    </row>
    <row r="38" spans="1:16" x14ac:dyDescent="0.25">
      <c r="A38" s="65"/>
      <c r="C38" s="75"/>
      <c r="D38" s="75"/>
      <c r="E38" s="282" t="s">
        <v>329</v>
      </c>
      <c r="F38" s="182"/>
      <c r="G38" s="182"/>
      <c r="H38" s="182"/>
      <c r="I38" s="182"/>
      <c r="J38" s="182"/>
      <c r="K38" s="282">
        <f>K37+(K8*K10)</f>
        <v>2.4199999999999999E-2</v>
      </c>
      <c r="L38" s="282">
        <f>L37+(L8*L10)</f>
        <v>2.4199999999999999E-2</v>
      </c>
      <c r="M38" s="282">
        <f>M37+(M8*M10)</f>
        <v>2.4199999999999999E-2</v>
      </c>
      <c r="N38" s="282">
        <f>N37+(N8*N10)</f>
        <v>2.4199999999999999E-2</v>
      </c>
      <c r="O38" s="282">
        <f>O37+(O8*O10)</f>
        <v>2.4199999999999999E-2</v>
      </c>
      <c r="P38" s="194"/>
    </row>
    <row r="39" spans="1:16" s="193" customFormat="1" x14ac:dyDescent="0.25">
      <c r="A39" s="221"/>
      <c r="B39" s="209"/>
      <c r="C39" s="209"/>
      <c r="D39" s="209"/>
      <c r="E39" s="219" t="str">
        <f>'RCV and post 2020 investment'!E82</f>
        <v>Dummy Notional debt</v>
      </c>
      <c r="F39" s="219">
        <f>'RCV and post 2020 investment'!F82</f>
        <v>0</v>
      </c>
      <c r="G39" s="219" t="str">
        <f>'RCV and post 2020 investment'!G82</f>
        <v>£m</v>
      </c>
      <c r="H39" s="219">
        <f>'RCV and post 2020 investment'!H82</f>
        <v>0</v>
      </c>
      <c r="I39" s="219">
        <f>'RCV and post 2020 investment'!I82</f>
        <v>0</v>
      </c>
      <c r="J39" s="219">
        <f>'RCV and post 2020 investment'!J82</f>
        <v>0</v>
      </c>
      <c r="K39" s="219">
        <f>'RCV and post 2020 investment'!K82</f>
        <v>0</v>
      </c>
      <c r="L39" s="219">
        <f>'RCV and post 2020 investment'!L82</f>
        <v>0</v>
      </c>
      <c r="M39" s="219">
        <f>'RCV and post 2020 investment'!M82</f>
        <v>0</v>
      </c>
      <c r="N39" s="219">
        <f>'RCV and post 2020 investment'!N82</f>
        <v>0</v>
      </c>
      <c r="O39" s="219">
        <f>'RCV and post 2020 investment'!O82</f>
        <v>0</v>
      </c>
    </row>
    <row r="40" spans="1:16" x14ac:dyDescent="0.25">
      <c r="A40" s="65"/>
      <c r="C40" s="75"/>
      <c r="D40" s="75"/>
      <c r="E40" s="60" t="s">
        <v>384</v>
      </c>
      <c r="F40" s="60"/>
      <c r="G40" s="60" t="s">
        <v>279</v>
      </c>
      <c r="H40" s="253"/>
      <c r="I40" s="253">
        <f xml:space="preserve"> I$14</f>
        <v>0</v>
      </c>
      <c r="J40" s="253"/>
      <c r="K40" s="255">
        <f xml:space="preserve"> (K39 * $K34 * K36) + (K39 * (1-$K34) * K38)</f>
        <v>0</v>
      </c>
      <c r="L40" s="255">
        <f t="shared" ref="L40:O40" si="17" xml:space="preserve"> (L39 * $K34 * L36) + (L39 * (1-$K34) * L38)</f>
        <v>0</v>
      </c>
      <c r="M40" s="255">
        <f t="shared" si="17"/>
        <v>0</v>
      </c>
      <c r="N40" s="255">
        <f t="shared" si="17"/>
        <v>0</v>
      </c>
      <c r="O40" s="255">
        <f t="shared" si="17"/>
        <v>0</v>
      </c>
      <c r="P40" s="255">
        <f t="shared" ref="P40" si="18" xml:space="preserve"> (P39 * $F34 * P35) + (P39 * (1-$F34) * P37)</f>
        <v>0</v>
      </c>
    </row>
    <row r="41" spans="1:16" x14ac:dyDescent="0.25">
      <c r="A41" s="65"/>
      <c r="C41" s="75"/>
      <c r="D41" s="75"/>
      <c r="E41" s="60"/>
      <c r="F41" s="60"/>
      <c r="G41" s="60"/>
      <c r="H41" s="253"/>
      <c r="I41" s="253"/>
      <c r="J41" s="253"/>
      <c r="K41" s="279"/>
      <c r="L41" s="279"/>
      <c r="M41" s="279"/>
      <c r="N41" s="279"/>
      <c r="O41" s="279"/>
      <c r="P41" s="194">
        <f>P14</f>
        <v>0</v>
      </c>
    </row>
    <row r="42" spans="1:16" x14ac:dyDescent="0.25">
      <c r="A42" s="65" t="s">
        <v>331</v>
      </c>
      <c r="C42" s="75"/>
      <c r="D42" s="75"/>
      <c r="E42" s="60"/>
      <c r="F42" s="60"/>
      <c r="G42" s="60"/>
      <c r="H42" s="253"/>
      <c r="I42" s="60"/>
      <c r="J42" s="253"/>
      <c r="K42" s="253"/>
      <c r="L42" s="253"/>
      <c r="M42" s="253"/>
      <c r="N42" s="253"/>
      <c r="O42" s="253"/>
      <c r="P42" s="7">
        <f>P40-P41</f>
        <v>0</v>
      </c>
    </row>
    <row r="43" spans="1:16" x14ac:dyDescent="0.25">
      <c r="A43" s="65"/>
      <c r="C43" s="75"/>
      <c r="D43" s="75"/>
      <c r="E43" s="253" t="str">
        <f xml:space="preserve"> E$31</f>
        <v>Dummy outturn debt allowance</v>
      </c>
      <c r="F43" s="253">
        <f t="shared" ref="F43:O43" si="19" xml:space="preserve"> F$31</f>
        <v>0</v>
      </c>
      <c r="G43" s="253" t="str">
        <f t="shared" si="19"/>
        <v>£m</v>
      </c>
      <c r="H43" s="253">
        <f t="shared" si="19"/>
        <v>0</v>
      </c>
      <c r="I43" s="253">
        <f t="shared" si="19"/>
        <v>0</v>
      </c>
      <c r="J43" s="253">
        <f t="shared" si="19"/>
        <v>0</v>
      </c>
      <c r="K43" s="253">
        <f t="shared" si="19"/>
        <v>0</v>
      </c>
      <c r="L43" s="253">
        <f t="shared" si="19"/>
        <v>0</v>
      </c>
      <c r="M43" s="253">
        <f t="shared" si="19"/>
        <v>0</v>
      </c>
      <c r="N43" s="253">
        <f t="shared" si="19"/>
        <v>0</v>
      </c>
      <c r="O43" s="253">
        <f t="shared" si="19"/>
        <v>0</v>
      </c>
    </row>
    <row r="44" spans="1:16" x14ac:dyDescent="0.25">
      <c r="A44" s="65"/>
      <c r="C44" s="75"/>
      <c r="D44" s="75"/>
      <c r="E44" s="253" t="str">
        <f xml:space="preserve"> E$40</f>
        <v>Dummy initial cost of debt allowance</v>
      </c>
      <c r="F44" s="253">
        <f t="shared" ref="F44:O44" si="20" xml:space="preserve"> F$40</f>
        <v>0</v>
      </c>
      <c r="G44" s="253" t="str">
        <f t="shared" si="20"/>
        <v>£m</v>
      </c>
      <c r="H44" s="253">
        <f t="shared" si="20"/>
        <v>0</v>
      </c>
      <c r="I44" s="253">
        <f t="shared" si="20"/>
        <v>0</v>
      </c>
      <c r="J44" s="253">
        <f t="shared" si="20"/>
        <v>0</v>
      </c>
      <c r="K44" s="253">
        <f t="shared" si="20"/>
        <v>0</v>
      </c>
      <c r="L44" s="253">
        <f t="shared" si="20"/>
        <v>0</v>
      </c>
      <c r="M44" s="253">
        <f t="shared" si="20"/>
        <v>0</v>
      </c>
      <c r="N44" s="253">
        <f t="shared" si="20"/>
        <v>0</v>
      </c>
      <c r="O44" s="253">
        <f t="shared" si="20"/>
        <v>0</v>
      </c>
    </row>
    <row r="45" spans="1:16" x14ac:dyDescent="0.25">
      <c r="A45" s="65"/>
      <c r="C45" s="75"/>
      <c r="D45" s="75"/>
      <c r="E45" s="60" t="s">
        <v>385</v>
      </c>
      <c r="F45" s="60"/>
      <c r="G45" s="60" t="s">
        <v>279</v>
      </c>
      <c r="H45" s="253">
        <f xml:space="preserve"> SUM(J45:O45)</f>
        <v>0</v>
      </c>
      <c r="I45" s="60"/>
      <c r="J45" s="253">
        <f t="shared" ref="J45:O45" si="21">J43-J44</f>
        <v>0</v>
      </c>
      <c r="K45" s="253">
        <f t="shared" si="21"/>
        <v>0</v>
      </c>
      <c r="L45" s="253">
        <f t="shared" si="21"/>
        <v>0</v>
      </c>
      <c r="M45" s="253">
        <f t="shared" si="21"/>
        <v>0</v>
      </c>
      <c r="N45" s="253">
        <f t="shared" si="21"/>
        <v>0</v>
      </c>
      <c r="O45" s="253">
        <f t="shared" si="21"/>
        <v>0</v>
      </c>
    </row>
    <row r="46" spans="1:16" x14ac:dyDescent="0.25">
      <c r="A46" s="65"/>
      <c r="C46" s="75"/>
      <c r="D46" s="75"/>
      <c r="E46" s="60"/>
      <c r="F46" s="60"/>
      <c r="G46" s="60"/>
      <c r="H46" s="253"/>
      <c r="I46" s="60"/>
      <c r="J46" s="253"/>
      <c r="K46" s="253"/>
      <c r="L46" s="253"/>
      <c r="M46" s="253"/>
      <c r="N46" s="253"/>
      <c r="O46" s="253"/>
    </row>
    <row r="47" spans="1:16" s="60" customFormat="1" x14ac:dyDescent="0.25">
      <c r="A47" s="65"/>
      <c r="B47" s="75"/>
      <c r="C47" s="75"/>
      <c r="D47" s="75"/>
      <c r="E47" s="258" t="str">
        <f xml:space="preserve"> InpC!E$61</f>
        <v>PV base date</v>
      </c>
      <c r="F47" s="259">
        <f xml:space="preserve"> InpC!F$61</f>
        <v>45747</v>
      </c>
      <c r="G47" s="258" t="str">
        <f xml:space="preserve"> InpC!G$61</f>
        <v>date</v>
      </c>
      <c r="H47" s="253"/>
      <c r="J47" s="253"/>
      <c r="K47" s="253"/>
      <c r="L47" s="253"/>
      <c r="M47" s="253"/>
      <c r="N47" s="253"/>
      <c r="O47" s="253"/>
      <c r="P47" s="253"/>
    </row>
    <row r="48" spans="1:16" s="60" customFormat="1" x14ac:dyDescent="0.25">
      <c r="A48" s="65"/>
      <c r="B48" s="75"/>
      <c r="C48" s="75"/>
      <c r="D48" s="75"/>
      <c r="E48" s="182" t="str">
        <f xml:space="preserve"> InpC!E$62</f>
        <v>Days in a year</v>
      </c>
      <c r="F48" s="182">
        <f xml:space="preserve"> InpC!F$62</f>
        <v>365</v>
      </c>
      <c r="G48" s="182" t="str">
        <f xml:space="preserve"> InpC!G$62</f>
        <v>days</v>
      </c>
      <c r="H48" s="253"/>
      <c r="J48" s="253"/>
      <c r="K48" s="253"/>
      <c r="L48" s="253"/>
      <c r="M48" s="253"/>
      <c r="N48" s="253"/>
      <c r="O48" s="253"/>
      <c r="P48" s="253"/>
    </row>
    <row r="49" spans="1:16" s="260" customFormat="1" x14ac:dyDescent="0.25">
      <c r="B49" s="261"/>
      <c r="C49" s="261"/>
      <c r="D49" s="261"/>
      <c r="E49" s="264" t="str">
        <f xml:space="preserve"> Time!E$22</f>
        <v>Model Period END</v>
      </c>
      <c r="F49" s="264">
        <f xml:space="preserve"> Time!F$22</f>
        <v>0</v>
      </c>
      <c r="G49" s="263" t="str">
        <f xml:space="preserve"> Time!G$22</f>
        <v>date</v>
      </c>
      <c r="H49" s="263">
        <f xml:space="preserve"> Time!H$22</f>
        <v>0</v>
      </c>
      <c r="I49" s="263">
        <f xml:space="preserve"> Time!I$22</f>
        <v>0</v>
      </c>
      <c r="J49" s="263">
        <f xml:space="preserve"> Time!J$22</f>
        <v>43921</v>
      </c>
      <c r="K49" s="263">
        <f xml:space="preserve"> Time!K$22</f>
        <v>44286</v>
      </c>
      <c r="L49" s="263">
        <f xml:space="preserve"> Time!L$22</f>
        <v>44651</v>
      </c>
      <c r="M49" s="263">
        <f xml:space="preserve"> Time!M$22</f>
        <v>45016</v>
      </c>
      <c r="N49" s="263">
        <f xml:space="preserve"> Time!N$22</f>
        <v>45382</v>
      </c>
      <c r="O49" s="263">
        <f xml:space="preserve"> Time!O$22</f>
        <v>45747</v>
      </c>
      <c r="P49" s="263">
        <f>Time!P$22</f>
        <v>46112</v>
      </c>
    </row>
    <row r="50" spans="1:16" s="60" customFormat="1" x14ac:dyDescent="0.25">
      <c r="A50" s="65"/>
      <c r="B50" s="75"/>
      <c r="C50" s="75"/>
      <c r="D50" s="75"/>
      <c r="E50" s="60" t="s">
        <v>386</v>
      </c>
      <c r="G50" s="60" t="s">
        <v>162</v>
      </c>
      <c r="H50" s="253"/>
      <c r="J50" s="253">
        <f t="shared" ref="J50:O50" si="22" xml:space="preserve">  ( ( J49 - $F47 ) / $F48 ) * -1</f>
        <v>5.0027397260273974</v>
      </c>
      <c r="K50" s="253">
        <f t="shared" si="22"/>
        <v>4.0027397260273974</v>
      </c>
      <c r="L50" s="253">
        <f t="shared" si="22"/>
        <v>3.0027397260273974</v>
      </c>
      <c r="M50" s="253">
        <f t="shared" si="22"/>
        <v>2.0027397260273974</v>
      </c>
      <c r="N50" s="253">
        <f t="shared" si="22"/>
        <v>1</v>
      </c>
      <c r="O50" s="253">
        <f t="shared" si="22"/>
        <v>0</v>
      </c>
      <c r="P50" s="253"/>
    </row>
    <row r="51" spans="1:16" s="60" customFormat="1" x14ac:dyDescent="0.25">
      <c r="A51" s="65"/>
      <c r="B51" s="75"/>
      <c r="C51" s="75"/>
      <c r="D51" s="75"/>
      <c r="H51" s="253"/>
      <c r="J51" s="253"/>
      <c r="K51" s="253"/>
      <c r="L51" s="253"/>
      <c r="M51" s="253"/>
      <c r="N51" s="253"/>
      <c r="O51" s="253"/>
      <c r="P51" s="253"/>
    </row>
    <row r="52" spans="1:16" s="60" customFormat="1" x14ac:dyDescent="0.25">
      <c r="A52" s="65"/>
      <c r="B52" s="75"/>
      <c r="C52" s="75"/>
      <c r="D52" s="75"/>
      <c r="E52" s="205" t="str">
        <f>InpC!E56</f>
        <v>PR19 appointee allowed return on capital (CPIH-deflated using long-term assumption)</v>
      </c>
      <c r="F52" s="205">
        <f>InpC!F56</f>
        <v>2.9600000000000001E-2</v>
      </c>
      <c r="G52" s="205" t="str">
        <f>InpC!G56</f>
        <v>percentage</v>
      </c>
      <c r="H52" s="253"/>
      <c r="J52" s="253"/>
      <c r="K52" s="201">
        <f>$F$52</f>
        <v>2.9600000000000001E-2</v>
      </c>
      <c r="L52" s="201">
        <f t="shared" ref="L52:O52" si="23">$F$52</f>
        <v>2.9600000000000001E-2</v>
      </c>
      <c r="M52" s="201">
        <f t="shared" si="23"/>
        <v>2.9600000000000001E-2</v>
      </c>
      <c r="N52" s="201">
        <f t="shared" si="23"/>
        <v>2.9600000000000001E-2</v>
      </c>
      <c r="O52" s="201">
        <f t="shared" si="23"/>
        <v>2.9600000000000001E-2</v>
      </c>
      <c r="P52" s="253"/>
    </row>
    <row r="53" spans="1:16" s="60" customFormat="1" x14ac:dyDescent="0.25">
      <c r="A53" s="65"/>
      <c r="B53" s="75"/>
      <c r="C53" s="75"/>
      <c r="D53" s="75"/>
      <c r="E53" s="60" t="str">
        <f xml:space="preserve"> E$50</f>
        <v>Years from valuation date - Dummy</v>
      </c>
      <c r="F53" s="60">
        <f t="shared" ref="F53:O53" si="24" xml:space="preserve"> F$50</f>
        <v>0</v>
      </c>
      <c r="G53" s="60" t="str">
        <f t="shared" si="24"/>
        <v>years</v>
      </c>
      <c r="H53" s="60">
        <f t="shared" si="24"/>
        <v>0</v>
      </c>
      <c r="I53" s="60">
        <f t="shared" si="24"/>
        <v>0</v>
      </c>
      <c r="J53" s="253">
        <f t="shared" si="24"/>
        <v>5.0027397260273974</v>
      </c>
      <c r="K53" s="253">
        <f t="shared" si="24"/>
        <v>4.0027397260273974</v>
      </c>
      <c r="L53" s="253">
        <f t="shared" si="24"/>
        <v>3.0027397260273974</v>
      </c>
      <c r="M53" s="253">
        <f t="shared" si="24"/>
        <v>2.0027397260273974</v>
      </c>
      <c r="N53" s="253">
        <f t="shared" si="24"/>
        <v>1</v>
      </c>
      <c r="O53" s="253">
        <f t="shared" si="24"/>
        <v>0</v>
      </c>
      <c r="P53" s="253"/>
    </row>
    <row r="54" spans="1:16" s="60" customFormat="1" x14ac:dyDescent="0.25">
      <c r="A54" s="65"/>
      <c r="B54" s="75"/>
      <c r="C54" s="75"/>
      <c r="D54" s="75"/>
      <c r="E54" s="60" t="s">
        <v>387</v>
      </c>
      <c r="G54" s="60" t="s">
        <v>335</v>
      </c>
      <c r="H54" s="253"/>
      <c r="J54" s="253">
        <f t="shared" ref="J54:O54" si="25" xml:space="preserve"> (1+$F52) ^J53</f>
        <v>1.15711727614186</v>
      </c>
      <c r="K54" s="253">
        <f t="shared" si="25"/>
        <v>1.1238512783040597</v>
      </c>
      <c r="L54" s="253">
        <f t="shared" si="25"/>
        <v>1.0915416455944635</v>
      </c>
      <c r="M54" s="253">
        <f t="shared" si="25"/>
        <v>1.060160883444506</v>
      </c>
      <c r="N54" s="253">
        <f t="shared" si="25"/>
        <v>1.0296000000000001</v>
      </c>
      <c r="O54" s="253">
        <f t="shared" si="25"/>
        <v>1</v>
      </c>
      <c r="P54" s="253"/>
    </row>
    <row r="55" spans="1:16" s="60" customFormat="1" x14ac:dyDescent="0.25">
      <c r="A55" s="65"/>
      <c r="B55" s="75"/>
      <c r="C55" s="75"/>
      <c r="D55" s="75"/>
      <c r="H55" s="253"/>
      <c r="J55" s="253"/>
      <c r="K55" s="253"/>
      <c r="L55" s="253"/>
      <c r="M55" s="253"/>
      <c r="N55" s="253"/>
      <c r="O55" s="253"/>
      <c r="P55" s="253"/>
    </row>
    <row r="56" spans="1:16" s="60" customFormat="1" x14ac:dyDescent="0.25">
      <c r="A56" s="65"/>
      <c r="B56" s="75"/>
      <c r="C56" s="75"/>
      <c r="D56" s="75"/>
      <c r="E56" s="60" t="str">
        <f xml:space="preserve"> E$45</f>
        <v>Reconciliation (in-year values) - Dummy</v>
      </c>
      <c r="F56" s="60">
        <f t="shared" ref="F56:O56" si="26" xml:space="preserve"> F$45</f>
        <v>0</v>
      </c>
      <c r="G56" s="253" t="str">
        <f t="shared" si="26"/>
        <v>£m</v>
      </c>
      <c r="H56" s="253">
        <f t="shared" si="26"/>
        <v>0</v>
      </c>
      <c r="I56" s="253">
        <f t="shared" si="26"/>
        <v>0</v>
      </c>
      <c r="J56" s="253">
        <f t="shared" si="26"/>
        <v>0</v>
      </c>
      <c r="K56" s="253">
        <f t="shared" si="26"/>
        <v>0</v>
      </c>
      <c r="L56" s="253">
        <f t="shared" si="26"/>
        <v>0</v>
      </c>
      <c r="M56" s="253">
        <f t="shared" si="26"/>
        <v>0</v>
      </c>
      <c r="N56" s="253">
        <f t="shared" si="26"/>
        <v>0</v>
      </c>
      <c r="O56" s="253">
        <f t="shared" si="26"/>
        <v>0</v>
      </c>
    </row>
    <row r="57" spans="1:16" s="60" customFormat="1" x14ac:dyDescent="0.25">
      <c r="A57" s="65"/>
      <c r="B57" s="75"/>
      <c r="C57" s="75"/>
      <c r="D57" s="75"/>
      <c r="E57" s="60" t="str">
        <f xml:space="preserve"> E$54</f>
        <v>Discount factor - Dummy</v>
      </c>
      <c r="F57" s="60">
        <f t="shared" ref="F57:O57" si="27" xml:space="preserve"> F$54</f>
        <v>0</v>
      </c>
      <c r="G57" s="60" t="str">
        <f t="shared" si="27"/>
        <v>Factor</v>
      </c>
      <c r="H57" s="60">
        <f t="shared" si="27"/>
        <v>0</v>
      </c>
      <c r="I57" s="60">
        <f t="shared" si="27"/>
        <v>0</v>
      </c>
      <c r="J57" s="253">
        <f t="shared" si="27"/>
        <v>1.15711727614186</v>
      </c>
      <c r="K57" s="253">
        <f t="shared" si="27"/>
        <v>1.1238512783040597</v>
      </c>
      <c r="L57" s="253">
        <f t="shared" si="27"/>
        <v>1.0915416455944635</v>
      </c>
      <c r="M57" s="253">
        <f t="shared" si="27"/>
        <v>1.060160883444506</v>
      </c>
      <c r="N57" s="253">
        <f t="shared" si="27"/>
        <v>1.0296000000000001</v>
      </c>
      <c r="O57" s="253">
        <f t="shared" si="27"/>
        <v>1</v>
      </c>
    </row>
    <row r="58" spans="1:16" s="60" customFormat="1" x14ac:dyDescent="0.25">
      <c r="A58" s="65"/>
      <c r="B58" s="75"/>
      <c r="C58" s="75"/>
      <c r="D58" s="75"/>
      <c r="E58" s="60" t="s">
        <v>388</v>
      </c>
      <c r="G58" s="60" t="s">
        <v>279</v>
      </c>
      <c r="K58" s="254">
        <f>K57*K56</f>
        <v>0</v>
      </c>
      <c r="L58" s="254">
        <f>L57*L56</f>
        <v>0</v>
      </c>
      <c r="M58" s="254">
        <f>M57*M56</f>
        <v>0</v>
      </c>
      <c r="N58" s="254">
        <f>N57*N56</f>
        <v>0</v>
      </c>
      <c r="O58" s="254">
        <f>O57*O56</f>
        <v>0</v>
      </c>
    </row>
    <row r="59" spans="1:16" s="60" customFormat="1" x14ac:dyDescent="0.25">
      <c r="A59" s="65"/>
      <c r="B59" s="75"/>
      <c r="C59" s="75"/>
      <c r="D59" s="75"/>
      <c r="K59" s="254"/>
      <c r="L59" s="254"/>
      <c r="M59" s="254"/>
      <c r="N59" s="254"/>
      <c r="O59" s="254"/>
    </row>
    <row r="60" spans="1:16" s="60" customFormat="1" x14ac:dyDescent="0.25">
      <c r="A60" s="65"/>
      <c r="B60" s="75"/>
      <c r="C60" s="75"/>
      <c r="D60" s="75"/>
      <c r="E60" s="253" t="str">
        <f xml:space="preserve"> E$58</f>
        <v>Discounted reconciliation (in-year values) Dummy</v>
      </c>
      <c r="F60" s="253">
        <f t="shared" ref="F60:O60" si="28" xml:space="preserve"> F$58</f>
        <v>0</v>
      </c>
      <c r="G60" s="253" t="str">
        <f t="shared" si="28"/>
        <v>£m</v>
      </c>
      <c r="H60" s="253">
        <f t="shared" si="28"/>
        <v>0</v>
      </c>
      <c r="I60" s="253">
        <f t="shared" si="28"/>
        <v>0</v>
      </c>
      <c r="J60" s="253">
        <f t="shared" si="28"/>
        <v>0</v>
      </c>
      <c r="K60" s="286">
        <f t="shared" si="28"/>
        <v>0</v>
      </c>
      <c r="L60" s="286">
        <f t="shared" si="28"/>
        <v>0</v>
      </c>
      <c r="M60" s="286">
        <f t="shared" si="28"/>
        <v>0</v>
      </c>
      <c r="N60" s="286">
        <f t="shared" si="28"/>
        <v>0</v>
      </c>
      <c r="O60" s="286">
        <f t="shared" si="28"/>
        <v>0</v>
      </c>
    </row>
    <row r="61" spans="1:16" s="60" customFormat="1" x14ac:dyDescent="0.25">
      <c r="A61" s="65"/>
      <c r="B61" s="75"/>
      <c r="C61" s="75"/>
      <c r="D61" s="75"/>
      <c r="E61" s="60" t="s">
        <v>389</v>
      </c>
      <c r="G61" s="60" t="s">
        <v>279</v>
      </c>
      <c r="H61" s="253">
        <f>SUM(K60:O60)</f>
        <v>0</v>
      </c>
      <c r="O61" s="253"/>
    </row>
    <row r="62" spans="1:16" x14ac:dyDescent="0.25">
      <c r="C62" s="75"/>
      <c r="D62" s="75"/>
    </row>
  </sheetData>
  <conditionalFormatting sqref="J3:P3">
    <cfRule type="cellIs" dxfId="5" priority="3" operator="equal">
      <formula>"Post-Fcst"</formula>
    </cfRule>
    <cfRule type="cellIs" dxfId="4" priority="4" operator="equal">
      <formula>"Forecast"</formula>
    </cfRule>
    <cfRule type="cellIs" dxfId="3" priority="5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</oddHeader>
    <oddFooter>&amp;L&amp;F (Printed on &amp;D at &amp;T) &amp;ROfwat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3" tint="0.59999389629810485"/>
    <outlinePr summaryBelow="0" summaryRight="0"/>
  </sheetPr>
  <dimension ref="A1:XFA31"/>
  <sheetViews>
    <sheetView showGridLines="0" zoomScaleNormal="100" workbookViewId="0">
      <pane xSplit="9" ySplit="5" topLeftCell="J6" activePane="bottomRight" state="frozen"/>
      <selection pane="topRight" sqref="A1:XFD1"/>
      <selection pane="bottomLeft" sqref="A1:XFD1"/>
      <selection pane="bottomRight" activeCell="K21" sqref="K21:O21"/>
    </sheetView>
  </sheetViews>
  <sheetFormatPr defaultColWidth="0" defaultRowHeight="12.75" customHeight="1" zeroHeight="1" outlineLevelRow="1" x14ac:dyDescent="0.25"/>
  <cols>
    <col min="1" max="1" width="1.88671875" style="66" customWidth="1"/>
    <col min="2" max="2" width="1.88671875" style="81" customWidth="1"/>
    <col min="3" max="3" width="1.88671875" style="145" customWidth="1"/>
    <col min="4" max="4" width="1.88671875" style="70" customWidth="1"/>
    <col min="5" max="5" width="89.88671875" style="7" bestFit="1" customWidth="1"/>
    <col min="6" max="6" width="12.5546875" style="7" customWidth="1"/>
    <col min="7" max="7" width="40.88671875" style="7" customWidth="1"/>
    <col min="8" max="8" width="11.5546875" style="7" customWidth="1"/>
    <col min="9" max="9" width="3.109375" style="7" customWidth="1"/>
    <col min="10" max="16" width="11.5546875" style="7" customWidth="1"/>
    <col min="17" max="25" width="11.5546875" style="7" hidden="1" customWidth="1"/>
    <col min="26" max="16384" width="0" style="7" hidden="1"/>
  </cols>
  <sheetData>
    <row r="1" spans="1:24" s="143" customFormat="1" ht="25.2" x14ac:dyDescent="0.25">
      <c r="A1" s="139" t="str">
        <f ca="1" xml:space="preserve"> RIGHT(CELL("filename", $A$1), LEN(CELL("filename", $A$1)) - SEARCH("]", CELL("filename", $A$1)))</f>
        <v>Output</v>
      </c>
      <c r="B1" s="140"/>
      <c r="C1" s="141"/>
      <c r="D1" s="142"/>
      <c r="Q1" s="152"/>
      <c r="R1" s="152"/>
      <c r="S1" s="152"/>
      <c r="T1" s="152"/>
      <c r="U1" s="152"/>
      <c r="V1" s="152"/>
      <c r="W1" s="152"/>
      <c r="X1" s="152"/>
    </row>
    <row r="2" spans="1:24" s="266" customFormat="1" ht="13.2" x14ac:dyDescent="0.25">
      <c r="B2" s="93"/>
      <c r="C2" s="148"/>
      <c r="D2" s="94"/>
      <c r="E2" s="267"/>
      <c r="F2" s="27"/>
      <c r="G2" s="27"/>
      <c r="H2" s="267"/>
      <c r="I2" s="267"/>
      <c r="J2" s="267">
        <f>Time!J22</f>
        <v>43921</v>
      </c>
      <c r="K2" s="267">
        <f>Time!K22</f>
        <v>44286</v>
      </c>
      <c r="L2" s="267">
        <f>Time!L22</f>
        <v>44651</v>
      </c>
      <c r="M2" s="267">
        <f>Time!M22</f>
        <v>45016</v>
      </c>
      <c r="N2" s="267">
        <f>Time!N22</f>
        <v>45382</v>
      </c>
      <c r="O2" s="267">
        <f>Time!O22</f>
        <v>45747</v>
      </c>
      <c r="P2" s="267">
        <f>Time!P22</f>
        <v>46112</v>
      </c>
      <c r="Q2" s="267"/>
      <c r="R2" s="267"/>
      <c r="S2" s="267"/>
      <c r="T2" s="267"/>
      <c r="U2" s="267"/>
      <c r="V2" s="267"/>
      <c r="W2" s="267"/>
      <c r="X2" s="267"/>
    </row>
    <row r="3" spans="1:24" s="11" customFormat="1" ht="13.2" x14ac:dyDescent="0.25">
      <c r="B3" s="81"/>
      <c r="C3" s="145"/>
      <c r="D3" s="70"/>
      <c r="E3" s="267"/>
      <c r="F3" s="27"/>
      <c r="G3" s="27"/>
      <c r="H3" s="267"/>
      <c r="I3" s="267"/>
      <c r="J3" s="267" t="str">
        <f>Time!J58</f>
        <v>Pre Fcst</v>
      </c>
      <c r="K3" s="267" t="str">
        <f>Time!K58</f>
        <v>Forecast</v>
      </c>
      <c r="L3" s="267" t="str">
        <f>Time!L58</f>
        <v>Forecast</v>
      </c>
      <c r="M3" s="267" t="str">
        <f>Time!M58</f>
        <v>Forecast</v>
      </c>
      <c r="N3" s="267" t="str">
        <f>Time!N58</f>
        <v>Forecast</v>
      </c>
      <c r="O3" s="267" t="str">
        <f>Time!O58</f>
        <v>Forecast</v>
      </c>
      <c r="P3" s="267" t="str">
        <f>Time!P58</f>
        <v>Post-Fcst</v>
      </c>
      <c r="Q3" s="267"/>
      <c r="R3" s="267"/>
      <c r="S3" s="267"/>
      <c r="T3" s="267"/>
      <c r="U3" s="267"/>
      <c r="V3" s="267"/>
      <c r="W3" s="267"/>
      <c r="X3" s="267"/>
    </row>
    <row r="4" spans="1:24" s="33" customFormat="1" ht="13.2" x14ac:dyDescent="0.25">
      <c r="B4" s="268"/>
      <c r="C4" s="269"/>
      <c r="D4" s="270"/>
      <c r="E4" s="27"/>
      <c r="F4" s="27"/>
      <c r="G4" s="27"/>
      <c r="H4" s="27"/>
      <c r="I4" s="27"/>
      <c r="J4" s="271">
        <f>Time!J86</f>
        <v>2020</v>
      </c>
      <c r="K4" s="271">
        <f>Time!K86</f>
        <v>2021</v>
      </c>
      <c r="L4" s="271">
        <f>Time!L86</f>
        <v>2022</v>
      </c>
      <c r="M4" s="271">
        <f>Time!M86</f>
        <v>2023</v>
      </c>
      <c r="N4" s="271">
        <f>Time!N86</f>
        <v>2024</v>
      </c>
      <c r="O4" s="271">
        <f>Time!O86</f>
        <v>2025</v>
      </c>
      <c r="P4" s="271">
        <f>Time!P86</f>
        <v>2026</v>
      </c>
      <c r="Q4" s="27"/>
      <c r="R4" s="27"/>
      <c r="S4" s="27"/>
      <c r="T4" s="27"/>
      <c r="U4" s="27"/>
      <c r="V4" s="27"/>
      <c r="W4" s="27"/>
      <c r="X4" s="27"/>
    </row>
    <row r="5" spans="1:24" s="33" customFormat="1" ht="13.2" x14ac:dyDescent="0.25">
      <c r="B5" s="268"/>
      <c r="C5" s="269"/>
      <c r="D5" s="270"/>
      <c r="E5" s="27"/>
      <c r="F5" s="11" t="s">
        <v>104</v>
      </c>
      <c r="G5" s="11" t="s">
        <v>105</v>
      </c>
      <c r="H5" s="11" t="s">
        <v>106</v>
      </c>
      <c r="I5" s="27"/>
      <c r="J5" s="27">
        <f>Time!J5</f>
        <v>1</v>
      </c>
      <c r="K5" s="27">
        <f>Time!K5</f>
        <v>2</v>
      </c>
      <c r="L5" s="27">
        <f>Time!L5</f>
        <v>3</v>
      </c>
      <c r="M5" s="27">
        <f>Time!M5</f>
        <v>4</v>
      </c>
      <c r="N5" s="27">
        <f>Time!N5</f>
        <v>5</v>
      </c>
      <c r="O5" s="27">
        <f>Time!O5</f>
        <v>6</v>
      </c>
      <c r="P5" s="27">
        <f>Time!P5</f>
        <v>7</v>
      </c>
      <c r="Q5" s="27"/>
      <c r="R5" s="27"/>
      <c r="S5" s="27"/>
      <c r="T5" s="27"/>
      <c r="U5" s="27"/>
      <c r="V5" s="27"/>
      <c r="W5" s="27"/>
      <c r="X5" s="27"/>
    </row>
    <row r="6" spans="1:24" ht="13.2" x14ac:dyDescent="0.25"/>
    <row r="7" spans="1:24" customFormat="1" ht="12.75" customHeight="1" x14ac:dyDescent="0.25">
      <c r="A7" s="272" t="s">
        <v>390</v>
      </c>
      <c r="B7" s="272"/>
      <c r="C7" s="273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</row>
    <row r="8" spans="1:24" ht="13.2" x14ac:dyDescent="0.25">
      <c r="K8" s="192"/>
      <c r="L8" s="192"/>
      <c r="M8" s="192"/>
      <c r="N8" s="192"/>
      <c r="O8" s="192"/>
    </row>
    <row r="9" spans="1:24" ht="13.2" x14ac:dyDescent="0.25">
      <c r="E9" s="193" t="s">
        <v>391</v>
      </c>
      <c r="F9" s="193"/>
      <c r="G9" s="193" t="s">
        <v>183</v>
      </c>
      <c r="K9" s="192">
        <f>'Water resources'!K27</f>
        <v>4.4702730675782454E-2</v>
      </c>
      <c r="L9" s="192">
        <f>'Water resources'!L27</f>
        <v>4.2852503395038766E-2</v>
      </c>
      <c r="M9" s="192">
        <f>'Water resources'!M27</f>
        <v>4.2063952528651805E-2</v>
      </c>
      <c r="N9" s="192">
        <f>'Water resources'!N27</f>
        <v>4.2597052805054436E-2</v>
      </c>
      <c r="O9" s="192">
        <f>'Water resources'!O27</f>
        <v>4.3499214217527338E-2</v>
      </c>
    </row>
    <row r="10" spans="1:24" ht="13.2" x14ac:dyDescent="0.25">
      <c r="E10" s="193" t="s">
        <v>392</v>
      </c>
      <c r="F10" s="193"/>
      <c r="G10" s="193" t="s">
        <v>183</v>
      </c>
      <c r="K10" s="192">
        <f>'Water network +'!K27</f>
        <v>4.4702730675782454E-2</v>
      </c>
      <c r="L10" s="192">
        <f>'Water network +'!L27</f>
        <v>4.2852503395038766E-2</v>
      </c>
      <c r="M10" s="192">
        <f>'Water network +'!M27</f>
        <v>4.2063952528651805E-2</v>
      </c>
      <c r="N10" s="192">
        <f>'Water network +'!N27</f>
        <v>4.2597052805054436E-2</v>
      </c>
      <c r="O10" s="192">
        <f>'Water network +'!O27</f>
        <v>4.3499214217527338E-2</v>
      </c>
    </row>
    <row r="11" spans="1:24" ht="13.2" x14ac:dyDescent="0.25">
      <c r="E11" s="193" t="s">
        <v>393</v>
      </c>
      <c r="F11" s="193"/>
      <c r="G11" s="193" t="s">
        <v>183</v>
      </c>
      <c r="K11" s="192">
        <f>'Wastewater network +'!K27</f>
        <v>4.4702730675782454E-2</v>
      </c>
      <c r="L11" s="192">
        <f>'Wastewater network +'!L27</f>
        <v>4.2852503395038766E-2</v>
      </c>
      <c r="M11" s="192">
        <f>'Wastewater network +'!M27</f>
        <v>4.2063952528651805E-2</v>
      </c>
      <c r="N11" s="192">
        <f>'Wastewater network +'!N27</f>
        <v>4.2597052805054436E-2</v>
      </c>
      <c r="O11" s="192">
        <f>'Wastewater network +'!O27</f>
        <v>4.3499214217527338E-2</v>
      </c>
    </row>
    <row r="12" spans="1:24" ht="13.2" x14ac:dyDescent="0.25">
      <c r="E12" s="193" t="s">
        <v>394</v>
      </c>
      <c r="F12" s="193"/>
      <c r="G12" s="193" t="s">
        <v>183</v>
      </c>
      <c r="K12" s="192">
        <f>Bioresources!K27</f>
        <v>4.4702730675782454E-2</v>
      </c>
      <c r="L12" s="192">
        <f>Bioresources!L27</f>
        <v>4.2852503395038766E-2</v>
      </c>
      <c r="M12" s="192">
        <f>Bioresources!M27</f>
        <v>4.2063952528651805E-2</v>
      </c>
      <c r="N12" s="192">
        <f>Bioresources!N27</f>
        <v>4.2597052805054436E-2</v>
      </c>
      <c r="O12" s="192">
        <f>Bioresources!O27</f>
        <v>4.3499214217527338E-2</v>
      </c>
    </row>
    <row r="13" spans="1:24" ht="13.2" x14ac:dyDescent="0.25">
      <c r="E13" s="193" t="s">
        <v>395</v>
      </c>
      <c r="F13" s="193"/>
      <c r="G13" s="193" t="s">
        <v>183</v>
      </c>
      <c r="K13" s="192">
        <f>Dummy!K27</f>
        <v>4.4702730675782454E-2</v>
      </c>
      <c r="L13" s="192">
        <f>Dummy!L27</f>
        <v>4.2852503395038766E-2</v>
      </c>
      <c r="M13" s="192">
        <f>Dummy!M27</f>
        <v>4.2063952528651805E-2</v>
      </c>
      <c r="N13" s="192">
        <f>Dummy!N27</f>
        <v>4.2597052805054436E-2</v>
      </c>
      <c r="O13" s="192">
        <f>Dummy!O27</f>
        <v>4.3499214217527338E-2</v>
      </c>
    </row>
    <row r="14" spans="1:24" ht="13.2" x14ac:dyDescent="0.25">
      <c r="K14" s="280"/>
    </row>
    <row r="15" spans="1:24" ht="13.2" x14ac:dyDescent="0.25">
      <c r="E15" s="193" t="s">
        <v>396</v>
      </c>
      <c r="F15" s="193"/>
      <c r="G15" s="193" t="s">
        <v>397</v>
      </c>
      <c r="H15" s="193"/>
      <c r="I15" s="193"/>
      <c r="J15" s="193"/>
      <c r="K15" s="196">
        <f>'Water resources'!K60</f>
        <v>1.1295635191066558</v>
      </c>
      <c r="L15" s="196">
        <f>'Water resources'!L60</f>
        <v>0.38693562150873634</v>
      </c>
      <c r="M15" s="196">
        <f>'Water resources'!M60</f>
        <v>8.6354443284845497E-2</v>
      </c>
      <c r="N15" s="196">
        <f>'Water resources'!N60</f>
        <v>0.27743515256181028</v>
      </c>
      <c r="O15" s="196">
        <f>'Water resources'!O60</f>
        <v>0.59180242470379163</v>
      </c>
    </row>
    <row r="16" spans="1:24" ht="13.2" x14ac:dyDescent="0.25">
      <c r="E16" s="193" t="s">
        <v>398</v>
      </c>
      <c r="F16" s="193"/>
      <c r="G16" s="193" t="s">
        <v>397</v>
      </c>
      <c r="H16" s="193"/>
      <c r="I16" s="193"/>
      <c r="J16" s="193"/>
      <c r="K16" s="196">
        <f>'Water network +'!K60</f>
        <v>6.4151722153431745</v>
      </c>
      <c r="L16" s="196">
        <f>'Water network +'!L60</f>
        <v>2.1979351024126488</v>
      </c>
      <c r="M16" s="196">
        <f>'Water network +'!M60</f>
        <v>0.48518921394131959</v>
      </c>
      <c r="N16" s="196">
        <f>'Water network +'!N60</f>
        <v>1.5131886745594234</v>
      </c>
      <c r="O16" s="196">
        <f>'Water network +'!O60</f>
        <v>3.120354363482484</v>
      </c>
    </row>
    <row r="17" spans="1:16381" ht="13.2" x14ac:dyDescent="0.25">
      <c r="E17" s="193" t="s">
        <v>399</v>
      </c>
      <c r="F17" s="193"/>
      <c r="G17" s="193" t="s">
        <v>397</v>
      </c>
      <c r="H17" s="193"/>
      <c r="I17" s="193"/>
      <c r="J17" s="193"/>
      <c r="K17" s="196">
        <f>'Wastewater network +'!K60</f>
        <v>12.927499899269302</v>
      </c>
      <c r="L17" s="196">
        <f>'Wastewater network +'!L60</f>
        <v>4.417164659139007</v>
      </c>
      <c r="M17" s="196">
        <f>'Wastewater network +'!M60</f>
        <v>0.97456346806549821</v>
      </c>
      <c r="N17" s="196">
        <f>'Wastewater network +'!N60</f>
        <v>3.0830846448038871</v>
      </c>
      <c r="O17" s="196">
        <f>'Wastewater network +'!O60</f>
        <v>6.5477439666825887</v>
      </c>
    </row>
    <row r="18" spans="1:16381" ht="13.2" x14ac:dyDescent="0.25">
      <c r="E18" s="193" t="s">
        <v>400</v>
      </c>
      <c r="F18" s="193"/>
      <c r="G18" s="193" t="s">
        <v>397</v>
      </c>
      <c r="H18" s="193"/>
      <c r="I18" s="193"/>
      <c r="J18" s="193"/>
      <c r="K18" s="196">
        <f>Bioresources!K60</f>
        <v>0.82878260073280607</v>
      </c>
      <c r="L18" s="196">
        <f>Bioresources!L60</f>
        <v>0.28565238496716183</v>
      </c>
      <c r="M18" s="196">
        <f>Bioresources!M60</f>
        <v>6.3239688671357749E-2</v>
      </c>
      <c r="N18" s="196">
        <f>Bioresources!N60</f>
        <v>0.19581330189650081</v>
      </c>
      <c r="O18" s="196">
        <f>Bioresources!O60</f>
        <v>0.40110021114431849</v>
      </c>
    </row>
    <row r="19" spans="1:16381" ht="13.2" x14ac:dyDescent="0.25">
      <c r="E19" s="193" t="s">
        <v>401</v>
      </c>
      <c r="F19" s="193"/>
      <c r="G19" s="193" t="s">
        <v>397</v>
      </c>
      <c r="H19" s="193"/>
      <c r="I19" s="193"/>
      <c r="J19" s="193"/>
      <c r="K19" s="196">
        <f>Dummy!K60</f>
        <v>0</v>
      </c>
      <c r="L19" s="196">
        <f>Dummy!L60</f>
        <v>0</v>
      </c>
      <c r="M19" s="196">
        <f>Dummy!M60</f>
        <v>0</v>
      </c>
      <c r="N19" s="196">
        <f>Dummy!N60</f>
        <v>0</v>
      </c>
      <c r="O19" s="196">
        <f>Dummy!O60</f>
        <v>0</v>
      </c>
    </row>
    <row r="20" spans="1:16381" ht="13.2" x14ac:dyDescent="0.25">
      <c r="E20" s="11"/>
      <c r="G20" s="11"/>
    </row>
    <row r="21" spans="1:16381" s="277" customFormat="1" ht="13.2" outlineLevel="1" x14ac:dyDescent="0.25">
      <c r="A21" s="208"/>
      <c r="B21" s="274"/>
      <c r="C21" s="275"/>
      <c r="D21" s="276"/>
      <c r="E21" s="7" t="s">
        <v>402</v>
      </c>
      <c r="F21" s="7"/>
      <c r="G21" s="7" t="s">
        <v>397</v>
      </c>
      <c r="H21" s="196"/>
      <c r="I21" s="196"/>
      <c r="J21" s="196"/>
      <c r="K21" s="194">
        <f>SUM(K15:K19)</f>
        <v>21.301018234451938</v>
      </c>
      <c r="L21" s="194">
        <f t="shared" ref="L21:O21" si="0">SUM(L15:L19)</f>
        <v>7.2876877680275536</v>
      </c>
      <c r="M21" s="194">
        <f t="shared" si="0"/>
        <v>1.6093468139630211</v>
      </c>
      <c r="N21" s="194">
        <f t="shared" si="0"/>
        <v>5.0695217738216218</v>
      </c>
      <c r="O21" s="194">
        <f t="shared" si="0"/>
        <v>10.661000966013184</v>
      </c>
      <c r="P21" s="278">
        <v>0</v>
      </c>
      <c r="Q21" s="277">
        <v>0</v>
      </c>
      <c r="R21" s="277">
        <v>0</v>
      </c>
      <c r="S21" s="277">
        <v>0</v>
      </c>
      <c r="T21" s="277">
        <v>0</v>
      </c>
      <c r="U21" s="277">
        <v>0</v>
      </c>
      <c r="V21" s="277">
        <v>0</v>
      </c>
      <c r="W21" s="277">
        <v>0</v>
      </c>
      <c r="X21" s="277">
        <v>0</v>
      </c>
      <c r="Y21" s="277">
        <v>0</v>
      </c>
      <c r="Z21" s="277">
        <v>0</v>
      </c>
      <c r="AA21" s="277">
        <v>0</v>
      </c>
      <c r="AB21" s="277">
        <v>0</v>
      </c>
      <c r="AC21" s="277">
        <v>0</v>
      </c>
      <c r="AD21" s="277">
        <v>0</v>
      </c>
      <c r="AE21" s="277">
        <v>0</v>
      </c>
      <c r="AF21" s="277">
        <v>0</v>
      </c>
      <c r="AG21" s="277">
        <v>0</v>
      </c>
      <c r="AH21" s="277">
        <v>0</v>
      </c>
      <c r="AI21" s="277">
        <v>0</v>
      </c>
      <c r="AJ21" s="277">
        <v>0</v>
      </c>
      <c r="AK21" s="277">
        <v>0</v>
      </c>
      <c r="AL21" s="277">
        <v>0</v>
      </c>
      <c r="AM21" s="277">
        <v>0</v>
      </c>
      <c r="AN21" s="277">
        <v>0</v>
      </c>
      <c r="AO21" s="277">
        <v>0</v>
      </c>
      <c r="AP21" s="277">
        <v>0</v>
      </c>
      <c r="AQ21" s="277">
        <v>0</v>
      </c>
      <c r="AR21" s="277">
        <v>0</v>
      </c>
      <c r="AS21" s="277">
        <v>0</v>
      </c>
      <c r="AT21" s="277">
        <v>0</v>
      </c>
      <c r="AU21" s="277">
        <v>0</v>
      </c>
      <c r="AV21" s="277">
        <v>0</v>
      </c>
      <c r="AW21" s="277">
        <v>0</v>
      </c>
      <c r="AX21" s="277">
        <v>0</v>
      </c>
      <c r="AY21" s="277">
        <v>0</v>
      </c>
      <c r="AZ21" s="277">
        <v>0</v>
      </c>
      <c r="BA21" s="277">
        <v>0</v>
      </c>
      <c r="BB21" s="277">
        <v>0</v>
      </c>
      <c r="BC21" s="277">
        <v>0</v>
      </c>
      <c r="BD21" s="277">
        <v>0</v>
      </c>
      <c r="BE21" s="277">
        <v>0</v>
      </c>
      <c r="BF21" s="277">
        <v>0</v>
      </c>
      <c r="BG21" s="277">
        <v>0</v>
      </c>
      <c r="BH21" s="277">
        <v>0</v>
      </c>
      <c r="BI21" s="277">
        <v>0</v>
      </c>
      <c r="BJ21" s="277">
        <v>0</v>
      </c>
      <c r="BK21" s="277">
        <v>0</v>
      </c>
      <c r="BL21" s="277">
        <v>0</v>
      </c>
      <c r="BM21" s="277">
        <v>0</v>
      </c>
      <c r="BN21" s="277">
        <v>0</v>
      </c>
      <c r="BO21" s="277">
        <v>0</v>
      </c>
      <c r="BP21" s="277">
        <v>0</v>
      </c>
      <c r="BQ21" s="277">
        <v>0</v>
      </c>
      <c r="BR21" s="277">
        <v>0</v>
      </c>
      <c r="BS21" s="277">
        <v>0</v>
      </c>
      <c r="BT21" s="277">
        <v>0</v>
      </c>
      <c r="BU21" s="277">
        <v>0</v>
      </c>
      <c r="BV21" s="277">
        <v>0</v>
      </c>
      <c r="BW21" s="277">
        <v>0</v>
      </c>
      <c r="BX21" s="277">
        <v>0</v>
      </c>
      <c r="BY21" s="277">
        <v>0</v>
      </c>
      <c r="BZ21" s="277">
        <v>0</v>
      </c>
      <c r="CA21" s="277">
        <v>0</v>
      </c>
      <c r="CB21" s="277">
        <v>0</v>
      </c>
      <c r="CC21" s="277">
        <v>0</v>
      </c>
      <c r="CD21" s="277">
        <v>0</v>
      </c>
      <c r="CE21" s="277">
        <v>0</v>
      </c>
      <c r="CF21" s="277">
        <v>0</v>
      </c>
      <c r="CG21" s="277">
        <v>0</v>
      </c>
      <c r="CH21" s="277">
        <v>0</v>
      </c>
      <c r="CI21" s="277">
        <v>0</v>
      </c>
      <c r="CJ21" s="277">
        <v>0</v>
      </c>
      <c r="CK21" s="277">
        <v>0</v>
      </c>
      <c r="CL21" s="277">
        <v>0</v>
      </c>
      <c r="CM21" s="277">
        <v>0</v>
      </c>
      <c r="CN21" s="277">
        <v>0</v>
      </c>
      <c r="CO21" s="277">
        <v>0</v>
      </c>
      <c r="CP21" s="277">
        <v>0</v>
      </c>
      <c r="CQ21" s="277">
        <v>0</v>
      </c>
      <c r="CR21" s="277">
        <v>0</v>
      </c>
      <c r="CS21" s="277">
        <v>0</v>
      </c>
      <c r="CT21" s="277">
        <v>0</v>
      </c>
      <c r="CU21" s="277">
        <v>0</v>
      </c>
      <c r="CV21" s="277">
        <v>0</v>
      </c>
      <c r="CW21" s="277">
        <v>0</v>
      </c>
      <c r="CX21" s="277">
        <v>0</v>
      </c>
      <c r="CY21" s="277">
        <v>0</v>
      </c>
      <c r="CZ21" s="277">
        <v>0</v>
      </c>
      <c r="DA21" s="277">
        <v>0</v>
      </c>
      <c r="DB21" s="277">
        <v>0</v>
      </c>
      <c r="DC21" s="277">
        <v>0</v>
      </c>
      <c r="DD21" s="277">
        <v>0</v>
      </c>
      <c r="DE21" s="277">
        <v>0</v>
      </c>
      <c r="DF21" s="277">
        <v>0</v>
      </c>
      <c r="DG21" s="277">
        <v>0</v>
      </c>
      <c r="DH21" s="277">
        <v>0</v>
      </c>
      <c r="DI21" s="277">
        <v>0</v>
      </c>
      <c r="DJ21" s="277">
        <v>0</v>
      </c>
      <c r="DK21" s="277">
        <v>0</v>
      </c>
      <c r="DL21" s="277">
        <v>0</v>
      </c>
      <c r="DM21" s="277">
        <v>0</v>
      </c>
      <c r="DN21" s="277">
        <v>0</v>
      </c>
      <c r="DO21" s="277">
        <v>0</v>
      </c>
      <c r="DP21" s="277">
        <v>0</v>
      </c>
      <c r="DQ21" s="277">
        <v>0</v>
      </c>
      <c r="DR21" s="277">
        <v>0</v>
      </c>
      <c r="DS21" s="277">
        <v>0</v>
      </c>
      <c r="DT21" s="277">
        <v>0</v>
      </c>
      <c r="DU21" s="277">
        <v>0</v>
      </c>
      <c r="DV21" s="277">
        <v>0</v>
      </c>
      <c r="DW21" s="277">
        <v>0</v>
      </c>
      <c r="DX21" s="277">
        <v>0</v>
      </c>
      <c r="DY21" s="277">
        <v>0</v>
      </c>
      <c r="DZ21" s="277">
        <v>0</v>
      </c>
      <c r="EA21" s="277">
        <v>0</v>
      </c>
      <c r="EB21" s="277">
        <v>0</v>
      </c>
      <c r="EC21" s="277">
        <v>0</v>
      </c>
      <c r="ED21" s="277">
        <v>0</v>
      </c>
      <c r="EE21" s="277">
        <v>0</v>
      </c>
      <c r="EF21" s="277">
        <v>0</v>
      </c>
      <c r="EG21" s="277">
        <v>0</v>
      </c>
      <c r="EH21" s="277">
        <v>0</v>
      </c>
      <c r="EI21" s="277">
        <v>0</v>
      </c>
      <c r="EJ21" s="277">
        <v>0</v>
      </c>
      <c r="EK21" s="277">
        <v>0</v>
      </c>
      <c r="EL21" s="277">
        <v>0</v>
      </c>
      <c r="EM21" s="277">
        <v>0</v>
      </c>
      <c r="EN21" s="277">
        <v>0</v>
      </c>
      <c r="EO21" s="277">
        <v>0</v>
      </c>
      <c r="EP21" s="277">
        <v>0</v>
      </c>
      <c r="EQ21" s="277">
        <v>0</v>
      </c>
      <c r="ER21" s="277">
        <v>0</v>
      </c>
      <c r="ES21" s="277">
        <v>0</v>
      </c>
      <c r="ET21" s="277">
        <v>0</v>
      </c>
      <c r="EU21" s="277">
        <v>0</v>
      </c>
      <c r="EV21" s="277">
        <v>0</v>
      </c>
      <c r="EW21" s="277">
        <v>0</v>
      </c>
      <c r="EX21" s="277">
        <v>0</v>
      </c>
      <c r="EY21" s="277">
        <v>0</v>
      </c>
      <c r="EZ21" s="277">
        <v>0</v>
      </c>
      <c r="FA21" s="277">
        <v>0</v>
      </c>
      <c r="FB21" s="277">
        <v>0</v>
      </c>
      <c r="FC21" s="277">
        <v>0</v>
      </c>
      <c r="FD21" s="277">
        <v>0</v>
      </c>
      <c r="FE21" s="277">
        <v>0</v>
      </c>
      <c r="FF21" s="277">
        <v>0</v>
      </c>
      <c r="FG21" s="277">
        <v>0</v>
      </c>
      <c r="FH21" s="277">
        <v>0</v>
      </c>
      <c r="FI21" s="277">
        <v>0</v>
      </c>
      <c r="FJ21" s="277">
        <v>0</v>
      </c>
      <c r="FK21" s="277">
        <v>0</v>
      </c>
      <c r="FL21" s="277">
        <v>0</v>
      </c>
      <c r="FM21" s="277">
        <v>0</v>
      </c>
      <c r="FN21" s="277">
        <v>0</v>
      </c>
      <c r="FO21" s="277">
        <v>0</v>
      </c>
      <c r="FP21" s="277">
        <v>0</v>
      </c>
      <c r="FQ21" s="277">
        <v>0</v>
      </c>
      <c r="FR21" s="277">
        <v>0</v>
      </c>
      <c r="FS21" s="277">
        <v>0</v>
      </c>
      <c r="FT21" s="277">
        <v>0</v>
      </c>
      <c r="FU21" s="277">
        <v>0</v>
      </c>
      <c r="FV21" s="277">
        <v>0</v>
      </c>
      <c r="FW21" s="277">
        <v>0</v>
      </c>
      <c r="FX21" s="277">
        <v>0</v>
      </c>
      <c r="FY21" s="277">
        <v>0</v>
      </c>
      <c r="FZ21" s="277">
        <v>0</v>
      </c>
      <c r="GA21" s="277">
        <v>0</v>
      </c>
      <c r="GB21" s="277">
        <v>0</v>
      </c>
      <c r="GC21" s="277">
        <v>0</v>
      </c>
      <c r="GD21" s="277">
        <v>0</v>
      </c>
      <c r="GE21" s="277">
        <v>0</v>
      </c>
      <c r="GF21" s="277">
        <v>0</v>
      </c>
      <c r="GG21" s="277">
        <v>0</v>
      </c>
      <c r="GH21" s="277">
        <v>0</v>
      </c>
      <c r="GI21" s="277">
        <v>0</v>
      </c>
      <c r="GJ21" s="277">
        <v>0</v>
      </c>
      <c r="GK21" s="277">
        <v>0</v>
      </c>
      <c r="GL21" s="277">
        <v>0</v>
      </c>
      <c r="GM21" s="277">
        <v>0</v>
      </c>
      <c r="GN21" s="277">
        <v>0</v>
      </c>
      <c r="GO21" s="277">
        <v>0</v>
      </c>
      <c r="GP21" s="277">
        <v>0</v>
      </c>
      <c r="GQ21" s="277">
        <v>0</v>
      </c>
      <c r="GR21" s="277">
        <v>0</v>
      </c>
      <c r="GS21" s="277">
        <v>0</v>
      </c>
      <c r="GT21" s="277">
        <v>0</v>
      </c>
      <c r="GU21" s="277">
        <v>0</v>
      </c>
      <c r="GV21" s="277">
        <v>0</v>
      </c>
      <c r="GW21" s="277">
        <v>0</v>
      </c>
      <c r="GX21" s="277">
        <v>0</v>
      </c>
      <c r="GY21" s="277">
        <v>0</v>
      </c>
      <c r="GZ21" s="277">
        <v>0</v>
      </c>
      <c r="HA21" s="277">
        <v>0</v>
      </c>
      <c r="HB21" s="277">
        <v>0</v>
      </c>
      <c r="HC21" s="277">
        <v>0</v>
      </c>
      <c r="HD21" s="277">
        <v>0</v>
      </c>
      <c r="HE21" s="277">
        <v>0</v>
      </c>
      <c r="HF21" s="277">
        <v>0</v>
      </c>
      <c r="HG21" s="277">
        <v>0</v>
      </c>
      <c r="HH21" s="277">
        <v>0</v>
      </c>
      <c r="HI21" s="277">
        <v>0</v>
      </c>
      <c r="HJ21" s="277">
        <v>0</v>
      </c>
      <c r="HK21" s="277">
        <v>0</v>
      </c>
      <c r="HL21" s="277">
        <v>0</v>
      </c>
      <c r="HM21" s="277">
        <v>0</v>
      </c>
      <c r="HN21" s="277">
        <v>0</v>
      </c>
      <c r="HO21" s="277">
        <v>0</v>
      </c>
      <c r="HP21" s="277">
        <v>0</v>
      </c>
      <c r="HQ21" s="277">
        <v>0</v>
      </c>
      <c r="HR21" s="277">
        <v>0</v>
      </c>
      <c r="HS21" s="277">
        <v>0</v>
      </c>
      <c r="HT21" s="277">
        <v>0</v>
      </c>
      <c r="HU21" s="277">
        <v>0</v>
      </c>
      <c r="HV21" s="277">
        <v>0</v>
      </c>
      <c r="HW21" s="277">
        <v>0</v>
      </c>
      <c r="HX21" s="277">
        <v>0</v>
      </c>
      <c r="HY21" s="277">
        <v>0</v>
      </c>
      <c r="HZ21" s="277">
        <v>0</v>
      </c>
      <c r="IA21" s="277">
        <v>0</v>
      </c>
      <c r="IB21" s="277">
        <v>0</v>
      </c>
      <c r="IC21" s="277">
        <v>0</v>
      </c>
      <c r="ID21" s="277">
        <v>0</v>
      </c>
      <c r="IE21" s="277">
        <v>0</v>
      </c>
      <c r="IF21" s="277">
        <v>0</v>
      </c>
      <c r="IG21" s="277">
        <v>0</v>
      </c>
      <c r="IH21" s="277">
        <v>0</v>
      </c>
      <c r="II21" s="277">
        <v>0</v>
      </c>
      <c r="IJ21" s="277">
        <v>0</v>
      </c>
      <c r="IK21" s="277">
        <v>0</v>
      </c>
      <c r="IL21" s="277">
        <v>0</v>
      </c>
      <c r="IM21" s="277">
        <v>0</v>
      </c>
      <c r="IN21" s="277">
        <v>0</v>
      </c>
      <c r="IO21" s="277">
        <v>0</v>
      </c>
      <c r="IP21" s="277">
        <v>0</v>
      </c>
      <c r="IQ21" s="277">
        <v>0</v>
      </c>
      <c r="IR21" s="277">
        <v>0</v>
      </c>
      <c r="IS21" s="277">
        <v>0</v>
      </c>
      <c r="IT21" s="277">
        <v>0</v>
      </c>
      <c r="IU21" s="277">
        <v>0</v>
      </c>
      <c r="IV21" s="277">
        <v>0</v>
      </c>
      <c r="IW21" s="277">
        <v>0</v>
      </c>
      <c r="IX21" s="277">
        <v>0</v>
      </c>
      <c r="IY21" s="277">
        <v>0</v>
      </c>
      <c r="IZ21" s="277">
        <v>0</v>
      </c>
      <c r="JA21" s="277">
        <v>0</v>
      </c>
      <c r="JB21" s="277">
        <v>0</v>
      </c>
      <c r="JC21" s="277">
        <v>0</v>
      </c>
      <c r="JD21" s="277">
        <v>0</v>
      </c>
      <c r="JE21" s="277">
        <v>0</v>
      </c>
      <c r="JF21" s="277">
        <v>0</v>
      </c>
      <c r="JG21" s="277">
        <v>0</v>
      </c>
      <c r="JH21" s="277">
        <v>0</v>
      </c>
      <c r="JI21" s="277">
        <v>0</v>
      </c>
      <c r="JJ21" s="277">
        <v>0</v>
      </c>
      <c r="JK21" s="277">
        <v>0</v>
      </c>
      <c r="JL21" s="277">
        <v>0</v>
      </c>
      <c r="JM21" s="277">
        <v>0</v>
      </c>
      <c r="JN21" s="277">
        <v>0</v>
      </c>
      <c r="JO21" s="277">
        <v>0</v>
      </c>
      <c r="JP21" s="277">
        <v>0</v>
      </c>
      <c r="JQ21" s="277">
        <v>0</v>
      </c>
      <c r="JR21" s="277">
        <v>0</v>
      </c>
      <c r="JS21" s="277">
        <v>0</v>
      </c>
      <c r="JT21" s="277">
        <v>0</v>
      </c>
      <c r="JU21" s="277">
        <v>0</v>
      </c>
      <c r="JV21" s="277">
        <v>0</v>
      </c>
      <c r="JW21" s="277">
        <v>0</v>
      </c>
      <c r="JX21" s="277">
        <v>0</v>
      </c>
      <c r="JY21" s="277">
        <v>0</v>
      </c>
      <c r="JZ21" s="277">
        <v>0</v>
      </c>
      <c r="KA21" s="277">
        <v>0</v>
      </c>
      <c r="KB21" s="277">
        <v>0</v>
      </c>
      <c r="KC21" s="277">
        <v>0</v>
      </c>
      <c r="KD21" s="277">
        <v>0</v>
      </c>
      <c r="KE21" s="277">
        <v>0</v>
      </c>
      <c r="KF21" s="277">
        <v>0</v>
      </c>
      <c r="KG21" s="277">
        <v>0</v>
      </c>
      <c r="KH21" s="277">
        <v>0</v>
      </c>
      <c r="KI21" s="277">
        <v>0</v>
      </c>
      <c r="KJ21" s="277">
        <v>0</v>
      </c>
      <c r="KK21" s="277">
        <v>0</v>
      </c>
      <c r="KL21" s="277">
        <v>0</v>
      </c>
      <c r="KM21" s="277">
        <v>0</v>
      </c>
      <c r="KN21" s="277">
        <v>0</v>
      </c>
      <c r="KO21" s="277">
        <v>0</v>
      </c>
      <c r="KP21" s="277">
        <v>0</v>
      </c>
      <c r="KQ21" s="277">
        <v>0</v>
      </c>
      <c r="KR21" s="277">
        <v>0</v>
      </c>
      <c r="KS21" s="277">
        <v>0</v>
      </c>
      <c r="KT21" s="277">
        <v>0</v>
      </c>
      <c r="KU21" s="277">
        <v>0</v>
      </c>
      <c r="KV21" s="277">
        <v>0</v>
      </c>
      <c r="KW21" s="277">
        <v>0</v>
      </c>
      <c r="KX21" s="277">
        <v>0</v>
      </c>
      <c r="KY21" s="277">
        <v>0</v>
      </c>
      <c r="KZ21" s="277">
        <v>0</v>
      </c>
      <c r="LA21" s="277">
        <v>0</v>
      </c>
      <c r="LB21" s="277">
        <v>0</v>
      </c>
      <c r="LC21" s="277">
        <v>0</v>
      </c>
      <c r="LD21" s="277">
        <v>0</v>
      </c>
      <c r="LE21" s="277">
        <v>0</v>
      </c>
      <c r="LF21" s="277">
        <v>0</v>
      </c>
      <c r="LG21" s="277">
        <v>0</v>
      </c>
      <c r="LH21" s="277">
        <v>0</v>
      </c>
      <c r="LI21" s="277">
        <v>0</v>
      </c>
      <c r="LJ21" s="277">
        <v>0</v>
      </c>
      <c r="LK21" s="277">
        <v>0</v>
      </c>
      <c r="LL21" s="277">
        <v>0</v>
      </c>
      <c r="LM21" s="277">
        <v>0</v>
      </c>
      <c r="LN21" s="277">
        <v>0</v>
      </c>
      <c r="LO21" s="277">
        <v>0</v>
      </c>
      <c r="LP21" s="277">
        <v>0</v>
      </c>
      <c r="LQ21" s="277">
        <v>0</v>
      </c>
      <c r="LR21" s="277">
        <v>0</v>
      </c>
      <c r="LS21" s="277">
        <v>0</v>
      </c>
      <c r="LT21" s="277">
        <v>0</v>
      </c>
      <c r="LU21" s="277">
        <v>0</v>
      </c>
      <c r="LV21" s="277">
        <v>0</v>
      </c>
      <c r="LW21" s="277">
        <v>0</v>
      </c>
      <c r="LX21" s="277">
        <v>0</v>
      </c>
      <c r="LY21" s="277">
        <v>0</v>
      </c>
      <c r="LZ21" s="277">
        <v>0</v>
      </c>
      <c r="MA21" s="277">
        <v>0</v>
      </c>
      <c r="MB21" s="277">
        <v>0</v>
      </c>
      <c r="MC21" s="277">
        <v>0</v>
      </c>
      <c r="MD21" s="277">
        <v>0</v>
      </c>
      <c r="ME21" s="277">
        <v>0</v>
      </c>
      <c r="MF21" s="277">
        <v>0</v>
      </c>
      <c r="MG21" s="277">
        <v>0</v>
      </c>
      <c r="MH21" s="277">
        <v>0</v>
      </c>
      <c r="MI21" s="277">
        <v>0</v>
      </c>
      <c r="MJ21" s="277">
        <v>0</v>
      </c>
      <c r="MK21" s="277">
        <v>0</v>
      </c>
      <c r="ML21" s="277">
        <v>0</v>
      </c>
      <c r="MM21" s="277">
        <v>0</v>
      </c>
      <c r="MN21" s="277">
        <v>0</v>
      </c>
      <c r="MO21" s="277">
        <v>0</v>
      </c>
      <c r="MP21" s="277">
        <v>0</v>
      </c>
      <c r="MQ21" s="277">
        <v>0</v>
      </c>
      <c r="MR21" s="277">
        <v>0</v>
      </c>
      <c r="MS21" s="277">
        <v>0</v>
      </c>
      <c r="MT21" s="277">
        <v>0</v>
      </c>
      <c r="MU21" s="277">
        <v>0</v>
      </c>
      <c r="MV21" s="277">
        <v>0</v>
      </c>
      <c r="MW21" s="277">
        <v>0</v>
      </c>
      <c r="MX21" s="277">
        <v>0</v>
      </c>
      <c r="MY21" s="277">
        <v>0</v>
      </c>
      <c r="MZ21" s="277">
        <v>0</v>
      </c>
      <c r="NA21" s="277">
        <v>0</v>
      </c>
      <c r="NB21" s="277">
        <v>0</v>
      </c>
      <c r="NC21" s="277">
        <v>0</v>
      </c>
      <c r="ND21" s="277">
        <v>0</v>
      </c>
      <c r="NE21" s="277">
        <v>0</v>
      </c>
      <c r="NF21" s="277">
        <v>0</v>
      </c>
      <c r="NG21" s="277">
        <v>0</v>
      </c>
      <c r="NH21" s="277">
        <v>0</v>
      </c>
      <c r="NI21" s="277">
        <v>0</v>
      </c>
      <c r="NJ21" s="277">
        <v>0</v>
      </c>
      <c r="NK21" s="277">
        <v>0</v>
      </c>
      <c r="NL21" s="277">
        <v>0</v>
      </c>
      <c r="NM21" s="277">
        <v>0</v>
      </c>
      <c r="NN21" s="277">
        <v>0</v>
      </c>
      <c r="NO21" s="277">
        <v>0</v>
      </c>
      <c r="NP21" s="277">
        <v>0</v>
      </c>
      <c r="NQ21" s="277">
        <v>0</v>
      </c>
      <c r="NR21" s="277">
        <v>0</v>
      </c>
      <c r="NS21" s="277">
        <v>0</v>
      </c>
      <c r="NT21" s="277">
        <v>0</v>
      </c>
      <c r="NU21" s="277">
        <v>0</v>
      </c>
      <c r="NV21" s="277">
        <v>0</v>
      </c>
      <c r="NW21" s="277">
        <v>0</v>
      </c>
      <c r="NX21" s="277">
        <v>0</v>
      </c>
      <c r="NY21" s="277">
        <v>0</v>
      </c>
      <c r="NZ21" s="277">
        <v>0</v>
      </c>
      <c r="OA21" s="277">
        <v>0</v>
      </c>
      <c r="OB21" s="277">
        <v>0</v>
      </c>
      <c r="OC21" s="277">
        <v>0</v>
      </c>
      <c r="OD21" s="277">
        <v>0</v>
      </c>
      <c r="OE21" s="277">
        <v>0</v>
      </c>
      <c r="OF21" s="277">
        <v>0</v>
      </c>
      <c r="OG21" s="277">
        <v>0</v>
      </c>
      <c r="OH21" s="277">
        <v>0</v>
      </c>
      <c r="OI21" s="277">
        <v>0</v>
      </c>
      <c r="OJ21" s="277">
        <v>0</v>
      </c>
      <c r="OK21" s="277">
        <v>0</v>
      </c>
      <c r="OL21" s="277">
        <v>0</v>
      </c>
      <c r="OM21" s="277">
        <v>0</v>
      </c>
      <c r="ON21" s="277">
        <v>0</v>
      </c>
      <c r="OO21" s="277">
        <v>0</v>
      </c>
      <c r="OP21" s="277">
        <v>0</v>
      </c>
      <c r="OQ21" s="277">
        <v>0</v>
      </c>
      <c r="OR21" s="277">
        <v>0</v>
      </c>
      <c r="OS21" s="277">
        <v>0</v>
      </c>
      <c r="OT21" s="277">
        <v>0</v>
      </c>
      <c r="OU21" s="277">
        <v>0</v>
      </c>
      <c r="OV21" s="277">
        <v>0</v>
      </c>
      <c r="OW21" s="277">
        <v>0</v>
      </c>
      <c r="OX21" s="277">
        <v>0</v>
      </c>
      <c r="OY21" s="277">
        <v>0</v>
      </c>
      <c r="OZ21" s="277">
        <v>0</v>
      </c>
      <c r="PA21" s="277">
        <v>0</v>
      </c>
      <c r="PB21" s="277">
        <v>0</v>
      </c>
      <c r="PC21" s="277">
        <v>0</v>
      </c>
      <c r="PD21" s="277">
        <v>0</v>
      </c>
      <c r="PE21" s="277">
        <v>0</v>
      </c>
      <c r="PF21" s="277">
        <v>0</v>
      </c>
      <c r="PG21" s="277">
        <v>0</v>
      </c>
      <c r="PH21" s="277">
        <v>0</v>
      </c>
      <c r="PI21" s="277">
        <v>0</v>
      </c>
      <c r="PJ21" s="277">
        <v>0</v>
      </c>
      <c r="PK21" s="277">
        <v>0</v>
      </c>
      <c r="PL21" s="277">
        <v>0</v>
      </c>
      <c r="PM21" s="277">
        <v>0</v>
      </c>
      <c r="PN21" s="277">
        <v>0</v>
      </c>
      <c r="PO21" s="277">
        <v>0</v>
      </c>
      <c r="PP21" s="277">
        <v>0</v>
      </c>
      <c r="PQ21" s="277">
        <v>0</v>
      </c>
      <c r="PR21" s="277">
        <v>0</v>
      </c>
      <c r="PS21" s="277">
        <v>0</v>
      </c>
      <c r="PT21" s="277">
        <v>0</v>
      </c>
      <c r="PU21" s="277">
        <v>0</v>
      </c>
      <c r="PV21" s="277">
        <v>0</v>
      </c>
      <c r="PW21" s="277">
        <v>0</v>
      </c>
      <c r="PX21" s="277">
        <v>0</v>
      </c>
      <c r="PY21" s="277">
        <v>0</v>
      </c>
      <c r="PZ21" s="277">
        <v>0</v>
      </c>
      <c r="QA21" s="277">
        <v>0</v>
      </c>
      <c r="QB21" s="277">
        <v>0</v>
      </c>
      <c r="QC21" s="277">
        <v>0</v>
      </c>
      <c r="QD21" s="277">
        <v>0</v>
      </c>
      <c r="QE21" s="277">
        <v>0</v>
      </c>
      <c r="QF21" s="277">
        <v>0</v>
      </c>
      <c r="QG21" s="277">
        <v>0</v>
      </c>
      <c r="QH21" s="277">
        <v>0</v>
      </c>
      <c r="QI21" s="277">
        <v>0</v>
      </c>
      <c r="QJ21" s="277">
        <v>0</v>
      </c>
      <c r="QK21" s="277">
        <v>0</v>
      </c>
      <c r="QL21" s="277">
        <v>0</v>
      </c>
      <c r="QM21" s="277">
        <v>0</v>
      </c>
      <c r="QN21" s="277">
        <v>0</v>
      </c>
      <c r="QO21" s="277">
        <v>0</v>
      </c>
      <c r="QP21" s="277">
        <v>0</v>
      </c>
      <c r="QQ21" s="277">
        <v>0</v>
      </c>
      <c r="QR21" s="277">
        <v>0</v>
      </c>
      <c r="QS21" s="277">
        <v>0</v>
      </c>
      <c r="QT21" s="277">
        <v>0</v>
      </c>
      <c r="QU21" s="277">
        <v>0</v>
      </c>
      <c r="QV21" s="277">
        <v>0</v>
      </c>
      <c r="QW21" s="277">
        <v>0</v>
      </c>
      <c r="QX21" s="277">
        <v>0</v>
      </c>
      <c r="QY21" s="277">
        <v>0</v>
      </c>
      <c r="QZ21" s="277">
        <v>0</v>
      </c>
      <c r="RA21" s="277">
        <v>0</v>
      </c>
      <c r="RB21" s="277">
        <v>0</v>
      </c>
      <c r="RC21" s="277">
        <v>0</v>
      </c>
      <c r="RD21" s="277">
        <v>0</v>
      </c>
      <c r="RE21" s="277">
        <v>0</v>
      </c>
      <c r="RF21" s="277">
        <v>0</v>
      </c>
      <c r="RG21" s="277">
        <v>0</v>
      </c>
      <c r="RH21" s="277">
        <v>0</v>
      </c>
      <c r="RI21" s="277">
        <v>0</v>
      </c>
      <c r="RJ21" s="277">
        <v>0</v>
      </c>
      <c r="RK21" s="277">
        <v>0</v>
      </c>
      <c r="RL21" s="277">
        <v>0</v>
      </c>
      <c r="RM21" s="277">
        <v>0</v>
      </c>
      <c r="RN21" s="277">
        <v>0</v>
      </c>
      <c r="RO21" s="277">
        <v>0</v>
      </c>
      <c r="RP21" s="277">
        <v>0</v>
      </c>
      <c r="RQ21" s="277">
        <v>0</v>
      </c>
      <c r="RR21" s="277">
        <v>0</v>
      </c>
      <c r="RS21" s="277">
        <v>0</v>
      </c>
      <c r="RT21" s="277">
        <v>0</v>
      </c>
      <c r="RU21" s="277">
        <v>0</v>
      </c>
      <c r="RV21" s="277">
        <v>0</v>
      </c>
      <c r="RW21" s="277">
        <v>0</v>
      </c>
      <c r="RX21" s="277">
        <v>0</v>
      </c>
      <c r="RY21" s="277">
        <v>0</v>
      </c>
      <c r="RZ21" s="277">
        <v>0</v>
      </c>
      <c r="SA21" s="277">
        <v>0</v>
      </c>
      <c r="SB21" s="277">
        <v>0</v>
      </c>
      <c r="SC21" s="277">
        <v>0</v>
      </c>
      <c r="SD21" s="277">
        <v>0</v>
      </c>
      <c r="SE21" s="277">
        <v>0</v>
      </c>
      <c r="SF21" s="277">
        <v>0</v>
      </c>
      <c r="SG21" s="277">
        <v>0</v>
      </c>
      <c r="SH21" s="277">
        <v>0</v>
      </c>
      <c r="SI21" s="277">
        <v>0</v>
      </c>
      <c r="SJ21" s="277">
        <v>0</v>
      </c>
      <c r="SK21" s="277">
        <v>0</v>
      </c>
      <c r="SL21" s="277">
        <v>0</v>
      </c>
      <c r="SM21" s="277">
        <v>0</v>
      </c>
      <c r="SN21" s="277">
        <v>0</v>
      </c>
      <c r="SO21" s="277">
        <v>0</v>
      </c>
      <c r="SP21" s="277">
        <v>0</v>
      </c>
      <c r="SQ21" s="277">
        <v>0</v>
      </c>
      <c r="SR21" s="277">
        <v>0</v>
      </c>
      <c r="SS21" s="277">
        <v>0</v>
      </c>
      <c r="ST21" s="277">
        <v>0</v>
      </c>
      <c r="SU21" s="277">
        <v>0</v>
      </c>
      <c r="SV21" s="277">
        <v>0</v>
      </c>
      <c r="SW21" s="277">
        <v>0</v>
      </c>
      <c r="SX21" s="277">
        <v>0</v>
      </c>
      <c r="SY21" s="277">
        <v>0</v>
      </c>
      <c r="SZ21" s="277">
        <v>0</v>
      </c>
      <c r="TA21" s="277">
        <v>0</v>
      </c>
      <c r="TB21" s="277">
        <v>0</v>
      </c>
      <c r="TC21" s="277">
        <v>0</v>
      </c>
      <c r="TD21" s="277">
        <v>0</v>
      </c>
      <c r="TE21" s="277">
        <v>0</v>
      </c>
      <c r="TF21" s="277">
        <v>0</v>
      </c>
      <c r="TG21" s="277">
        <v>0</v>
      </c>
      <c r="TH21" s="277">
        <v>0</v>
      </c>
      <c r="TI21" s="277">
        <v>0</v>
      </c>
      <c r="TJ21" s="277">
        <v>0</v>
      </c>
      <c r="TK21" s="277">
        <v>0</v>
      </c>
      <c r="TL21" s="277">
        <v>0</v>
      </c>
      <c r="TM21" s="277">
        <v>0</v>
      </c>
      <c r="TN21" s="277">
        <v>0</v>
      </c>
      <c r="TO21" s="277">
        <v>0</v>
      </c>
      <c r="TP21" s="277">
        <v>0</v>
      </c>
      <c r="TQ21" s="277">
        <v>0</v>
      </c>
      <c r="TR21" s="277">
        <v>0</v>
      </c>
      <c r="TS21" s="277">
        <v>0</v>
      </c>
      <c r="TT21" s="277">
        <v>0</v>
      </c>
      <c r="TU21" s="277">
        <v>0</v>
      </c>
      <c r="TV21" s="277">
        <v>0</v>
      </c>
      <c r="TW21" s="277">
        <v>0</v>
      </c>
      <c r="TX21" s="277">
        <v>0</v>
      </c>
      <c r="TY21" s="277">
        <v>0</v>
      </c>
      <c r="TZ21" s="277">
        <v>0</v>
      </c>
      <c r="UA21" s="277">
        <v>0</v>
      </c>
      <c r="UB21" s="277">
        <v>0</v>
      </c>
      <c r="UC21" s="277">
        <v>0</v>
      </c>
      <c r="UD21" s="277">
        <v>0</v>
      </c>
      <c r="UE21" s="277">
        <v>0</v>
      </c>
      <c r="UF21" s="277">
        <v>0</v>
      </c>
      <c r="UG21" s="277">
        <v>0</v>
      </c>
      <c r="UH21" s="277">
        <v>0</v>
      </c>
      <c r="UI21" s="277">
        <v>0</v>
      </c>
      <c r="UJ21" s="277">
        <v>0</v>
      </c>
      <c r="UK21" s="277">
        <v>0</v>
      </c>
      <c r="UL21" s="277">
        <v>0</v>
      </c>
      <c r="UM21" s="277">
        <v>0</v>
      </c>
      <c r="UN21" s="277">
        <v>0</v>
      </c>
      <c r="UO21" s="277">
        <v>0</v>
      </c>
      <c r="UP21" s="277">
        <v>0</v>
      </c>
      <c r="UQ21" s="277">
        <v>0</v>
      </c>
      <c r="UR21" s="277">
        <v>0</v>
      </c>
      <c r="US21" s="277">
        <v>0</v>
      </c>
      <c r="UT21" s="277">
        <v>0</v>
      </c>
      <c r="UU21" s="277">
        <v>0</v>
      </c>
      <c r="UV21" s="277">
        <v>0</v>
      </c>
      <c r="UW21" s="277">
        <v>0</v>
      </c>
      <c r="UX21" s="277">
        <v>0</v>
      </c>
      <c r="UY21" s="277">
        <v>0</v>
      </c>
      <c r="UZ21" s="277">
        <v>0</v>
      </c>
      <c r="VA21" s="277">
        <v>0</v>
      </c>
      <c r="VB21" s="277">
        <v>0</v>
      </c>
      <c r="VC21" s="277">
        <v>0</v>
      </c>
      <c r="VD21" s="277">
        <v>0</v>
      </c>
      <c r="VE21" s="277">
        <v>0</v>
      </c>
      <c r="VF21" s="277">
        <v>0</v>
      </c>
      <c r="VG21" s="277">
        <v>0</v>
      </c>
      <c r="VH21" s="277">
        <v>0</v>
      </c>
      <c r="VI21" s="277">
        <v>0</v>
      </c>
      <c r="VJ21" s="277">
        <v>0</v>
      </c>
      <c r="VK21" s="277">
        <v>0</v>
      </c>
      <c r="VL21" s="277">
        <v>0</v>
      </c>
      <c r="VM21" s="277">
        <v>0</v>
      </c>
      <c r="VN21" s="277">
        <v>0</v>
      </c>
      <c r="VO21" s="277">
        <v>0</v>
      </c>
      <c r="VP21" s="277">
        <v>0</v>
      </c>
      <c r="VQ21" s="277">
        <v>0</v>
      </c>
      <c r="VR21" s="277">
        <v>0</v>
      </c>
      <c r="VS21" s="277">
        <v>0</v>
      </c>
      <c r="VT21" s="277">
        <v>0</v>
      </c>
      <c r="VU21" s="277">
        <v>0</v>
      </c>
      <c r="VV21" s="277">
        <v>0</v>
      </c>
      <c r="VW21" s="277">
        <v>0</v>
      </c>
      <c r="VX21" s="277">
        <v>0</v>
      </c>
      <c r="VY21" s="277">
        <v>0</v>
      </c>
      <c r="VZ21" s="277">
        <v>0</v>
      </c>
      <c r="WA21" s="277">
        <v>0</v>
      </c>
      <c r="WB21" s="277">
        <v>0</v>
      </c>
      <c r="WC21" s="277">
        <v>0</v>
      </c>
      <c r="WD21" s="277">
        <v>0</v>
      </c>
      <c r="WE21" s="277">
        <v>0</v>
      </c>
      <c r="WF21" s="277">
        <v>0</v>
      </c>
      <c r="WG21" s="277">
        <v>0</v>
      </c>
      <c r="WH21" s="277">
        <v>0</v>
      </c>
      <c r="WI21" s="277">
        <v>0</v>
      </c>
      <c r="WJ21" s="277">
        <v>0</v>
      </c>
      <c r="WK21" s="277">
        <v>0</v>
      </c>
      <c r="WL21" s="277">
        <v>0</v>
      </c>
      <c r="WM21" s="277">
        <v>0</v>
      </c>
      <c r="WN21" s="277">
        <v>0</v>
      </c>
      <c r="WO21" s="277">
        <v>0</v>
      </c>
      <c r="WP21" s="277">
        <v>0</v>
      </c>
      <c r="WQ21" s="277">
        <v>0</v>
      </c>
      <c r="WR21" s="277">
        <v>0</v>
      </c>
      <c r="WS21" s="277">
        <v>0</v>
      </c>
      <c r="WT21" s="277">
        <v>0</v>
      </c>
      <c r="WU21" s="277">
        <v>0</v>
      </c>
      <c r="WV21" s="277">
        <v>0</v>
      </c>
      <c r="WW21" s="277">
        <v>0</v>
      </c>
      <c r="WX21" s="277">
        <v>0</v>
      </c>
      <c r="WY21" s="277">
        <v>0</v>
      </c>
      <c r="WZ21" s="277">
        <v>0</v>
      </c>
      <c r="XA21" s="277">
        <v>0</v>
      </c>
      <c r="XB21" s="277">
        <v>0</v>
      </c>
      <c r="XC21" s="277">
        <v>0</v>
      </c>
      <c r="XD21" s="277">
        <v>0</v>
      </c>
      <c r="XE21" s="277">
        <v>0</v>
      </c>
      <c r="XF21" s="277">
        <v>0</v>
      </c>
      <c r="XG21" s="277">
        <v>0</v>
      </c>
      <c r="XH21" s="277">
        <v>0</v>
      </c>
      <c r="XI21" s="277">
        <v>0</v>
      </c>
      <c r="XJ21" s="277">
        <v>0</v>
      </c>
      <c r="XK21" s="277">
        <v>0</v>
      </c>
      <c r="XL21" s="277">
        <v>0</v>
      </c>
      <c r="XM21" s="277">
        <v>0</v>
      </c>
      <c r="XN21" s="277">
        <v>0</v>
      </c>
      <c r="XO21" s="277">
        <v>0</v>
      </c>
      <c r="XP21" s="277">
        <v>0</v>
      </c>
      <c r="XQ21" s="277">
        <v>0</v>
      </c>
      <c r="XR21" s="277">
        <v>0</v>
      </c>
      <c r="XS21" s="277">
        <v>0</v>
      </c>
      <c r="XT21" s="277">
        <v>0</v>
      </c>
      <c r="XU21" s="277">
        <v>0</v>
      </c>
      <c r="XV21" s="277">
        <v>0</v>
      </c>
      <c r="XW21" s="277">
        <v>0</v>
      </c>
      <c r="XX21" s="277">
        <v>0</v>
      </c>
      <c r="XY21" s="277">
        <v>0</v>
      </c>
      <c r="XZ21" s="277">
        <v>0</v>
      </c>
      <c r="YA21" s="277">
        <v>0</v>
      </c>
      <c r="YB21" s="277">
        <v>0</v>
      </c>
      <c r="YC21" s="277">
        <v>0</v>
      </c>
      <c r="YD21" s="277">
        <v>0</v>
      </c>
      <c r="YE21" s="277">
        <v>0</v>
      </c>
      <c r="YF21" s="277">
        <v>0</v>
      </c>
      <c r="YG21" s="277">
        <v>0</v>
      </c>
      <c r="YH21" s="277">
        <v>0</v>
      </c>
      <c r="YI21" s="277">
        <v>0</v>
      </c>
      <c r="YJ21" s="277">
        <v>0</v>
      </c>
      <c r="YK21" s="277">
        <v>0</v>
      </c>
      <c r="YL21" s="277">
        <v>0</v>
      </c>
      <c r="YM21" s="277">
        <v>0</v>
      </c>
      <c r="YN21" s="277">
        <v>0</v>
      </c>
      <c r="YO21" s="277">
        <v>0</v>
      </c>
      <c r="YP21" s="277">
        <v>0</v>
      </c>
      <c r="YQ21" s="277">
        <v>0</v>
      </c>
      <c r="YR21" s="277">
        <v>0</v>
      </c>
      <c r="YS21" s="277">
        <v>0</v>
      </c>
      <c r="YT21" s="277">
        <v>0</v>
      </c>
      <c r="YU21" s="277">
        <v>0</v>
      </c>
      <c r="YV21" s="277">
        <v>0</v>
      </c>
      <c r="YW21" s="277">
        <v>0</v>
      </c>
      <c r="YX21" s="277">
        <v>0</v>
      </c>
      <c r="YY21" s="277">
        <v>0</v>
      </c>
      <c r="YZ21" s="277">
        <v>0</v>
      </c>
      <c r="ZA21" s="277">
        <v>0</v>
      </c>
      <c r="ZB21" s="277">
        <v>0</v>
      </c>
      <c r="ZC21" s="277">
        <v>0</v>
      </c>
      <c r="ZD21" s="277">
        <v>0</v>
      </c>
      <c r="ZE21" s="277">
        <v>0</v>
      </c>
      <c r="ZF21" s="277">
        <v>0</v>
      </c>
      <c r="ZG21" s="277">
        <v>0</v>
      </c>
      <c r="ZH21" s="277">
        <v>0</v>
      </c>
      <c r="ZI21" s="277">
        <v>0</v>
      </c>
      <c r="ZJ21" s="277">
        <v>0</v>
      </c>
      <c r="ZK21" s="277">
        <v>0</v>
      </c>
      <c r="ZL21" s="277">
        <v>0</v>
      </c>
      <c r="ZM21" s="277">
        <v>0</v>
      </c>
      <c r="ZN21" s="277">
        <v>0</v>
      </c>
      <c r="ZO21" s="277">
        <v>0</v>
      </c>
      <c r="ZP21" s="277">
        <v>0</v>
      </c>
      <c r="ZQ21" s="277">
        <v>0</v>
      </c>
      <c r="ZR21" s="277">
        <v>0</v>
      </c>
      <c r="ZS21" s="277">
        <v>0</v>
      </c>
      <c r="ZT21" s="277">
        <v>0</v>
      </c>
      <c r="ZU21" s="277">
        <v>0</v>
      </c>
      <c r="ZV21" s="277">
        <v>0</v>
      </c>
      <c r="ZW21" s="277">
        <v>0</v>
      </c>
      <c r="ZX21" s="277">
        <v>0</v>
      </c>
      <c r="ZY21" s="277">
        <v>0</v>
      </c>
      <c r="ZZ21" s="277">
        <v>0</v>
      </c>
      <c r="AAA21" s="277">
        <v>0</v>
      </c>
      <c r="AAB21" s="277">
        <v>0</v>
      </c>
      <c r="AAC21" s="277">
        <v>0</v>
      </c>
      <c r="AAD21" s="277">
        <v>0</v>
      </c>
      <c r="AAE21" s="277">
        <v>0</v>
      </c>
      <c r="AAF21" s="277">
        <v>0</v>
      </c>
      <c r="AAG21" s="277">
        <v>0</v>
      </c>
      <c r="AAH21" s="277">
        <v>0</v>
      </c>
      <c r="AAI21" s="277">
        <v>0</v>
      </c>
      <c r="AAJ21" s="277">
        <v>0</v>
      </c>
      <c r="AAK21" s="277">
        <v>0</v>
      </c>
      <c r="AAL21" s="277">
        <v>0</v>
      </c>
      <c r="AAM21" s="277">
        <v>0</v>
      </c>
      <c r="AAN21" s="277">
        <v>0</v>
      </c>
      <c r="AAO21" s="277">
        <v>0</v>
      </c>
      <c r="AAP21" s="277">
        <v>0</v>
      </c>
      <c r="AAQ21" s="277">
        <v>0</v>
      </c>
      <c r="AAR21" s="277">
        <v>0</v>
      </c>
      <c r="AAS21" s="277">
        <v>0</v>
      </c>
      <c r="AAT21" s="277">
        <v>0</v>
      </c>
      <c r="AAU21" s="277">
        <v>0</v>
      </c>
      <c r="AAV21" s="277">
        <v>0</v>
      </c>
      <c r="AAW21" s="277">
        <v>0</v>
      </c>
      <c r="AAX21" s="277">
        <v>0</v>
      </c>
      <c r="AAY21" s="277">
        <v>0</v>
      </c>
      <c r="AAZ21" s="277">
        <v>0</v>
      </c>
      <c r="ABA21" s="277">
        <v>0</v>
      </c>
      <c r="ABB21" s="277">
        <v>0</v>
      </c>
      <c r="ABC21" s="277">
        <v>0</v>
      </c>
      <c r="ABD21" s="277">
        <v>0</v>
      </c>
      <c r="ABE21" s="277">
        <v>0</v>
      </c>
      <c r="ABF21" s="277">
        <v>0</v>
      </c>
      <c r="ABG21" s="277">
        <v>0</v>
      </c>
      <c r="ABH21" s="277">
        <v>0</v>
      </c>
      <c r="ABI21" s="277">
        <v>0</v>
      </c>
      <c r="ABJ21" s="277">
        <v>0</v>
      </c>
      <c r="ABK21" s="277">
        <v>0</v>
      </c>
      <c r="ABL21" s="277">
        <v>0</v>
      </c>
      <c r="ABM21" s="277">
        <v>0</v>
      </c>
      <c r="ABN21" s="277">
        <v>0</v>
      </c>
      <c r="ABO21" s="277">
        <v>0</v>
      </c>
      <c r="ABP21" s="277">
        <v>0</v>
      </c>
      <c r="ABQ21" s="277">
        <v>0</v>
      </c>
      <c r="ABR21" s="277">
        <v>0</v>
      </c>
      <c r="ABS21" s="277">
        <v>0</v>
      </c>
      <c r="ABT21" s="277">
        <v>0</v>
      </c>
      <c r="ABU21" s="277">
        <v>0</v>
      </c>
      <c r="ABV21" s="277">
        <v>0</v>
      </c>
      <c r="ABW21" s="277">
        <v>0</v>
      </c>
      <c r="ABX21" s="277">
        <v>0</v>
      </c>
      <c r="ABY21" s="277">
        <v>0</v>
      </c>
      <c r="ABZ21" s="277">
        <v>0</v>
      </c>
      <c r="ACA21" s="277">
        <v>0</v>
      </c>
      <c r="ACB21" s="277">
        <v>0</v>
      </c>
      <c r="ACC21" s="277">
        <v>0</v>
      </c>
      <c r="ACD21" s="277">
        <v>0</v>
      </c>
      <c r="ACE21" s="277">
        <v>0</v>
      </c>
      <c r="ACF21" s="277">
        <v>0</v>
      </c>
      <c r="ACG21" s="277">
        <v>0</v>
      </c>
      <c r="ACH21" s="277">
        <v>0</v>
      </c>
      <c r="ACI21" s="277">
        <v>0</v>
      </c>
      <c r="ACJ21" s="277">
        <v>0</v>
      </c>
      <c r="ACK21" s="277">
        <v>0</v>
      </c>
      <c r="ACL21" s="277">
        <v>0</v>
      </c>
      <c r="ACM21" s="277">
        <v>0</v>
      </c>
      <c r="ACN21" s="277">
        <v>0</v>
      </c>
      <c r="ACO21" s="277">
        <v>0</v>
      </c>
      <c r="ACP21" s="277">
        <v>0</v>
      </c>
      <c r="ACQ21" s="277">
        <v>0</v>
      </c>
      <c r="ACR21" s="277">
        <v>0</v>
      </c>
      <c r="ACS21" s="277">
        <v>0</v>
      </c>
      <c r="ACT21" s="277">
        <v>0</v>
      </c>
      <c r="ACU21" s="277">
        <v>0</v>
      </c>
      <c r="ACV21" s="277">
        <v>0</v>
      </c>
      <c r="ACW21" s="277">
        <v>0</v>
      </c>
      <c r="ACX21" s="277">
        <v>0</v>
      </c>
      <c r="ACY21" s="277">
        <v>0</v>
      </c>
      <c r="ACZ21" s="277">
        <v>0</v>
      </c>
      <c r="ADA21" s="277">
        <v>0</v>
      </c>
      <c r="ADB21" s="277">
        <v>0</v>
      </c>
      <c r="ADC21" s="277">
        <v>0</v>
      </c>
      <c r="ADD21" s="277">
        <v>0</v>
      </c>
      <c r="ADE21" s="277">
        <v>0</v>
      </c>
      <c r="ADF21" s="277">
        <v>0</v>
      </c>
      <c r="ADG21" s="277">
        <v>0</v>
      </c>
      <c r="ADH21" s="277">
        <v>0</v>
      </c>
      <c r="ADI21" s="277">
        <v>0</v>
      </c>
      <c r="ADJ21" s="277">
        <v>0</v>
      </c>
      <c r="ADK21" s="277">
        <v>0</v>
      </c>
      <c r="ADL21" s="277">
        <v>0</v>
      </c>
      <c r="ADM21" s="277">
        <v>0</v>
      </c>
      <c r="ADN21" s="277">
        <v>0</v>
      </c>
      <c r="ADO21" s="277">
        <v>0</v>
      </c>
      <c r="ADP21" s="277">
        <v>0</v>
      </c>
      <c r="ADQ21" s="277">
        <v>0</v>
      </c>
      <c r="ADR21" s="277">
        <v>0</v>
      </c>
      <c r="ADS21" s="277">
        <v>0</v>
      </c>
      <c r="ADT21" s="277">
        <v>0</v>
      </c>
      <c r="ADU21" s="277">
        <v>0</v>
      </c>
      <c r="ADV21" s="277">
        <v>0</v>
      </c>
      <c r="ADW21" s="277">
        <v>0</v>
      </c>
      <c r="ADX21" s="277">
        <v>0</v>
      </c>
      <c r="ADY21" s="277">
        <v>0</v>
      </c>
      <c r="ADZ21" s="277">
        <v>0</v>
      </c>
      <c r="AEA21" s="277">
        <v>0</v>
      </c>
      <c r="AEB21" s="277">
        <v>0</v>
      </c>
      <c r="AEC21" s="277">
        <v>0</v>
      </c>
      <c r="AED21" s="277">
        <v>0</v>
      </c>
      <c r="AEE21" s="277">
        <v>0</v>
      </c>
      <c r="AEF21" s="277">
        <v>0</v>
      </c>
      <c r="AEG21" s="277">
        <v>0</v>
      </c>
      <c r="AEH21" s="277">
        <v>0</v>
      </c>
      <c r="AEI21" s="277">
        <v>0</v>
      </c>
      <c r="AEJ21" s="277">
        <v>0</v>
      </c>
      <c r="AEK21" s="277">
        <v>0</v>
      </c>
      <c r="AEL21" s="277">
        <v>0</v>
      </c>
      <c r="AEM21" s="277">
        <v>0</v>
      </c>
      <c r="AEN21" s="277">
        <v>0</v>
      </c>
      <c r="AEO21" s="277">
        <v>0</v>
      </c>
      <c r="AEP21" s="277">
        <v>0</v>
      </c>
      <c r="AEQ21" s="277">
        <v>0</v>
      </c>
      <c r="AER21" s="277">
        <v>0</v>
      </c>
      <c r="AES21" s="277">
        <v>0</v>
      </c>
      <c r="AET21" s="277">
        <v>0</v>
      </c>
      <c r="AEU21" s="277">
        <v>0</v>
      </c>
      <c r="AEV21" s="277">
        <v>0</v>
      </c>
      <c r="AEW21" s="277">
        <v>0</v>
      </c>
      <c r="AEX21" s="277">
        <v>0</v>
      </c>
      <c r="AEY21" s="277">
        <v>0</v>
      </c>
      <c r="AEZ21" s="277">
        <v>0</v>
      </c>
      <c r="AFA21" s="277">
        <v>0</v>
      </c>
      <c r="AFB21" s="277">
        <v>0</v>
      </c>
      <c r="AFC21" s="277">
        <v>0</v>
      </c>
      <c r="AFD21" s="277">
        <v>0</v>
      </c>
      <c r="AFE21" s="277">
        <v>0</v>
      </c>
      <c r="AFF21" s="277">
        <v>0</v>
      </c>
      <c r="AFG21" s="277">
        <v>0</v>
      </c>
      <c r="AFH21" s="277">
        <v>0</v>
      </c>
      <c r="AFI21" s="277">
        <v>0</v>
      </c>
      <c r="AFJ21" s="277">
        <v>0</v>
      </c>
      <c r="AFK21" s="277">
        <v>0</v>
      </c>
      <c r="AFL21" s="277">
        <v>0</v>
      </c>
      <c r="AFM21" s="277">
        <v>0</v>
      </c>
      <c r="AFN21" s="277">
        <v>0</v>
      </c>
      <c r="AFO21" s="277">
        <v>0</v>
      </c>
      <c r="AFP21" s="277">
        <v>0</v>
      </c>
      <c r="AFQ21" s="277">
        <v>0</v>
      </c>
      <c r="AFR21" s="277">
        <v>0</v>
      </c>
      <c r="AFS21" s="277">
        <v>0</v>
      </c>
      <c r="AFT21" s="277">
        <v>0</v>
      </c>
      <c r="AFU21" s="277">
        <v>0</v>
      </c>
      <c r="AFV21" s="277">
        <v>0</v>
      </c>
      <c r="AFW21" s="277">
        <v>0</v>
      </c>
      <c r="AFX21" s="277">
        <v>0</v>
      </c>
      <c r="AFY21" s="277">
        <v>0</v>
      </c>
      <c r="AFZ21" s="277">
        <v>0</v>
      </c>
      <c r="AGA21" s="277">
        <v>0</v>
      </c>
      <c r="AGB21" s="277">
        <v>0</v>
      </c>
      <c r="AGC21" s="277">
        <v>0</v>
      </c>
      <c r="AGD21" s="277">
        <v>0</v>
      </c>
      <c r="AGE21" s="277">
        <v>0</v>
      </c>
      <c r="AGF21" s="277">
        <v>0</v>
      </c>
      <c r="AGG21" s="277">
        <v>0</v>
      </c>
      <c r="AGH21" s="277">
        <v>0</v>
      </c>
      <c r="AGI21" s="277">
        <v>0</v>
      </c>
      <c r="AGJ21" s="277">
        <v>0</v>
      </c>
      <c r="AGK21" s="277">
        <v>0</v>
      </c>
      <c r="AGL21" s="277">
        <v>0</v>
      </c>
      <c r="AGM21" s="277">
        <v>0</v>
      </c>
      <c r="AGN21" s="277">
        <v>0</v>
      </c>
      <c r="AGO21" s="277">
        <v>0</v>
      </c>
      <c r="AGP21" s="277">
        <v>0</v>
      </c>
      <c r="AGQ21" s="277">
        <v>0</v>
      </c>
      <c r="AGR21" s="277">
        <v>0</v>
      </c>
      <c r="AGS21" s="277">
        <v>0</v>
      </c>
      <c r="AGT21" s="277">
        <v>0</v>
      </c>
      <c r="AGU21" s="277">
        <v>0</v>
      </c>
      <c r="AGV21" s="277">
        <v>0</v>
      </c>
      <c r="AGW21" s="277">
        <v>0</v>
      </c>
      <c r="AGX21" s="277">
        <v>0</v>
      </c>
      <c r="AGY21" s="277">
        <v>0</v>
      </c>
      <c r="AGZ21" s="277">
        <v>0</v>
      </c>
      <c r="AHA21" s="277">
        <v>0</v>
      </c>
      <c r="AHB21" s="277">
        <v>0</v>
      </c>
      <c r="AHC21" s="277">
        <v>0</v>
      </c>
      <c r="AHD21" s="277">
        <v>0</v>
      </c>
      <c r="AHE21" s="277">
        <v>0</v>
      </c>
      <c r="AHF21" s="277">
        <v>0</v>
      </c>
      <c r="AHG21" s="277">
        <v>0</v>
      </c>
      <c r="AHH21" s="277">
        <v>0</v>
      </c>
      <c r="AHI21" s="277">
        <v>0</v>
      </c>
      <c r="AHJ21" s="277">
        <v>0</v>
      </c>
      <c r="AHK21" s="277">
        <v>0</v>
      </c>
      <c r="AHL21" s="277">
        <v>0</v>
      </c>
      <c r="AHM21" s="277">
        <v>0</v>
      </c>
      <c r="AHN21" s="277">
        <v>0</v>
      </c>
      <c r="AHO21" s="277">
        <v>0</v>
      </c>
      <c r="AHP21" s="277">
        <v>0</v>
      </c>
      <c r="AHQ21" s="277">
        <v>0</v>
      </c>
      <c r="AHR21" s="277">
        <v>0</v>
      </c>
      <c r="AHS21" s="277">
        <v>0</v>
      </c>
      <c r="AHT21" s="277">
        <v>0</v>
      </c>
      <c r="AHU21" s="277">
        <v>0</v>
      </c>
      <c r="AHV21" s="277">
        <v>0</v>
      </c>
      <c r="AHW21" s="277">
        <v>0</v>
      </c>
      <c r="AHX21" s="277">
        <v>0</v>
      </c>
      <c r="AHY21" s="277">
        <v>0</v>
      </c>
      <c r="AHZ21" s="277">
        <v>0</v>
      </c>
      <c r="AIA21" s="277">
        <v>0</v>
      </c>
      <c r="AIB21" s="277">
        <v>0</v>
      </c>
      <c r="AIC21" s="277">
        <v>0</v>
      </c>
      <c r="AID21" s="277">
        <v>0</v>
      </c>
      <c r="AIE21" s="277">
        <v>0</v>
      </c>
      <c r="AIF21" s="277">
        <v>0</v>
      </c>
      <c r="AIG21" s="277">
        <v>0</v>
      </c>
      <c r="AIH21" s="277">
        <v>0</v>
      </c>
      <c r="AII21" s="277">
        <v>0</v>
      </c>
      <c r="AIJ21" s="277">
        <v>0</v>
      </c>
      <c r="AIK21" s="277">
        <v>0</v>
      </c>
      <c r="AIL21" s="277">
        <v>0</v>
      </c>
      <c r="AIM21" s="277">
        <v>0</v>
      </c>
      <c r="AIN21" s="277">
        <v>0</v>
      </c>
      <c r="AIO21" s="277">
        <v>0</v>
      </c>
      <c r="AIP21" s="277">
        <v>0</v>
      </c>
      <c r="AIQ21" s="277">
        <v>0</v>
      </c>
      <c r="AIR21" s="277">
        <v>0</v>
      </c>
      <c r="AIS21" s="277">
        <v>0</v>
      </c>
      <c r="AIT21" s="277">
        <v>0</v>
      </c>
      <c r="AIU21" s="277">
        <v>0</v>
      </c>
      <c r="AIV21" s="277">
        <v>0</v>
      </c>
      <c r="AIW21" s="277">
        <v>0</v>
      </c>
      <c r="AIX21" s="277">
        <v>0</v>
      </c>
      <c r="AIY21" s="277">
        <v>0</v>
      </c>
      <c r="AIZ21" s="277">
        <v>0</v>
      </c>
      <c r="AJA21" s="277">
        <v>0</v>
      </c>
      <c r="AJB21" s="277">
        <v>0</v>
      </c>
      <c r="AJC21" s="277">
        <v>0</v>
      </c>
      <c r="AJD21" s="277">
        <v>0</v>
      </c>
      <c r="AJE21" s="277">
        <v>0</v>
      </c>
      <c r="AJF21" s="277">
        <v>0</v>
      </c>
      <c r="AJG21" s="277">
        <v>0</v>
      </c>
      <c r="AJH21" s="277">
        <v>0</v>
      </c>
      <c r="AJI21" s="277">
        <v>0</v>
      </c>
      <c r="AJJ21" s="277">
        <v>0</v>
      </c>
      <c r="AJK21" s="277">
        <v>0</v>
      </c>
      <c r="AJL21" s="277">
        <v>0</v>
      </c>
      <c r="AJM21" s="277">
        <v>0</v>
      </c>
      <c r="AJN21" s="277">
        <v>0</v>
      </c>
      <c r="AJO21" s="277">
        <v>0</v>
      </c>
      <c r="AJP21" s="277">
        <v>0</v>
      </c>
      <c r="AJQ21" s="277">
        <v>0</v>
      </c>
      <c r="AJR21" s="277">
        <v>0</v>
      </c>
      <c r="AJS21" s="277">
        <v>0</v>
      </c>
      <c r="AJT21" s="277">
        <v>0</v>
      </c>
      <c r="AJU21" s="277">
        <v>0</v>
      </c>
      <c r="AJV21" s="277">
        <v>0</v>
      </c>
      <c r="AJW21" s="277">
        <v>0</v>
      </c>
      <c r="AJX21" s="277">
        <v>0</v>
      </c>
      <c r="AJY21" s="277">
        <v>0</v>
      </c>
      <c r="AJZ21" s="277">
        <v>0</v>
      </c>
      <c r="AKA21" s="277">
        <v>0</v>
      </c>
      <c r="AKB21" s="277">
        <v>0</v>
      </c>
      <c r="AKC21" s="277">
        <v>0</v>
      </c>
      <c r="AKD21" s="277">
        <v>0</v>
      </c>
      <c r="AKE21" s="277">
        <v>0</v>
      </c>
      <c r="AKF21" s="277">
        <v>0</v>
      </c>
      <c r="AKG21" s="277">
        <v>0</v>
      </c>
      <c r="AKH21" s="277">
        <v>0</v>
      </c>
      <c r="AKI21" s="277">
        <v>0</v>
      </c>
      <c r="AKJ21" s="277">
        <v>0</v>
      </c>
      <c r="AKK21" s="277">
        <v>0</v>
      </c>
      <c r="AKL21" s="277">
        <v>0</v>
      </c>
      <c r="AKM21" s="277">
        <v>0</v>
      </c>
      <c r="AKN21" s="277">
        <v>0</v>
      </c>
      <c r="AKO21" s="277">
        <v>0</v>
      </c>
      <c r="AKP21" s="277">
        <v>0</v>
      </c>
      <c r="AKQ21" s="277">
        <v>0</v>
      </c>
      <c r="AKR21" s="277">
        <v>0</v>
      </c>
      <c r="AKS21" s="277">
        <v>0</v>
      </c>
      <c r="AKT21" s="277">
        <v>0</v>
      </c>
      <c r="AKU21" s="277">
        <v>0</v>
      </c>
      <c r="AKV21" s="277">
        <v>0</v>
      </c>
      <c r="AKW21" s="277">
        <v>0</v>
      </c>
      <c r="AKX21" s="277">
        <v>0</v>
      </c>
      <c r="AKY21" s="277">
        <v>0</v>
      </c>
      <c r="AKZ21" s="277">
        <v>0</v>
      </c>
      <c r="ALA21" s="277">
        <v>0</v>
      </c>
      <c r="ALB21" s="277">
        <v>0</v>
      </c>
      <c r="ALC21" s="277">
        <v>0</v>
      </c>
      <c r="ALD21" s="277">
        <v>0</v>
      </c>
      <c r="ALE21" s="277">
        <v>0</v>
      </c>
      <c r="ALF21" s="277">
        <v>0</v>
      </c>
      <c r="ALG21" s="277">
        <v>0</v>
      </c>
      <c r="ALH21" s="277">
        <v>0</v>
      </c>
      <c r="ALI21" s="277">
        <v>0</v>
      </c>
      <c r="ALJ21" s="277">
        <v>0</v>
      </c>
      <c r="ALK21" s="277">
        <v>0</v>
      </c>
      <c r="ALL21" s="277">
        <v>0</v>
      </c>
      <c r="ALM21" s="277">
        <v>0</v>
      </c>
      <c r="ALN21" s="277">
        <v>0</v>
      </c>
      <c r="ALO21" s="277">
        <v>0</v>
      </c>
      <c r="ALP21" s="277">
        <v>0</v>
      </c>
      <c r="ALQ21" s="277">
        <v>0</v>
      </c>
      <c r="ALR21" s="277">
        <v>0</v>
      </c>
      <c r="ALS21" s="277">
        <v>0</v>
      </c>
      <c r="ALT21" s="277">
        <v>0</v>
      </c>
      <c r="ALU21" s="277">
        <v>0</v>
      </c>
      <c r="ALV21" s="277">
        <v>0</v>
      </c>
      <c r="ALW21" s="277">
        <v>0</v>
      </c>
      <c r="ALX21" s="277">
        <v>0</v>
      </c>
      <c r="ALY21" s="277">
        <v>0</v>
      </c>
      <c r="ALZ21" s="277">
        <v>0</v>
      </c>
      <c r="AMA21" s="277">
        <v>0</v>
      </c>
      <c r="AMB21" s="277">
        <v>0</v>
      </c>
      <c r="AMC21" s="277">
        <v>0</v>
      </c>
      <c r="AMD21" s="277">
        <v>0</v>
      </c>
      <c r="AME21" s="277">
        <v>0</v>
      </c>
      <c r="AMF21" s="277">
        <v>0</v>
      </c>
      <c r="AMG21" s="277">
        <v>0</v>
      </c>
      <c r="AMH21" s="277">
        <v>0</v>
      </c>
      <c r="AMI21" s="277">
        <v>0</v>
      </c>
      <c r="AMJ21" s="277">
        <v>0</v>
      </c>
      <c r="AMK21" s="277">
        <v>0</v>
      </c>
      <c r="AML21" s="277">
        <v>0</v>
      </c>
      <c r="AMM21" s="277">
        <v>0</v>
      </c>
      <c r="AMN21" s="277">
        <v>0</v>
      </c>
      <c r="AMO21" s="277">
        <v>0</v>
      </c>
      <c r="AMP21" s="277">
        <v>0</v>
      </c>
      <c r="AMQ21" s="277">
        <v>0</v>
      </c>
      <c r="AMR21" s="277">
        <v>0</v>
      </c>
      <c r="AMS21" s="277">
        <v>0</v>
      </c>
      <c r="AMT21" s="277">
        <v>0</v>
      </c>
      <c r="AMU21" s="277">
        <v>0</v>
      </c>
      <c r="AMV21" s="277">
        <v>0</v>
      </c>
      <c r="AMW21" s="277">
        <v>0</v>
      </c>
      <c r="AMX21" s="277">
        <v>0</v>
      </c>
      <c r="AMY21" s="277">
        <v>0</v>
      </c>
      <c r="AMZ21" s="277">
        <v>0</v>
      </c>
      <c r="ANA21" s="277">
        <v>0</v>
      </c>
      <c r="ANB21" s="277">
        <v>0</v>
      </c>
      <c r="ANC21" s="277">
        <v>0</v>
      </c>
      <c r="AND21" s="277">
        <v>0</v>
      </c>
      <c r="ANE21" s="277">
        <v>0</v>
      </c>
      <c r="ANF21" s="277">
        <v>0</v>
      </c>
      <c r="ANG21" s="277">
        <v>0</v>
      </c>
      <c r="ANH21" s="277">
        <v>0</v>
      </c>
      <c r="ANI21" s="277">
        <v>0</v>
      </c>
      <c r="ANJ21" s="277">
        <v>0</v>
      </c>
      <c r="ANK21" s="277">
        <v>0</v>
      </c>
      <c r="ANL21" s="277">
        <v>0</v>
      </c>
      <c r="ANM21" s="277">
        <v>0</v>
      </c>
      <c r="ANN21" s="277">
        <v>0</v>
      </c>
      <c r="ANO21" s="277">
        <v>0</v>
      </c>
      <c r="ANP21" s="277">
        <v>0</v>
      </c>
      <c r="ANQ21" s="277">
        <v>0</v>
      </c>
      <c r="ANR21" s="277">
        <v>0</v>
      </c>
      <c r="ANS21" s="277">
        <v>0</v>
      </c>
      <c r="ANT21" s="277">
        <v>0</v>
      </c>
      <c r="ANU21" s="277">
        <v>0</v>
      </c>
      <c r="ANV21" s="277">
        <v>0</v>
      </c>
      <c r="ANW21" s="277">
        <v>0</v>
      </c>
      <c r="ANX21" s="277">
        <v>0</v>
      </c>
      <c r="ANY21" s="277">
        <v>0</v>
      </c>
      <c r="ANZ21" s="277">
        <v>0</v>
      </c>
      <c r="AOA21" s="277">
        <v>0</v>
      </c>
      <c r="AOB21" s="277">
        <v>0</v>
      </c>
      <c r="AOC21" s="277">
        <v>0</v>
      </c>
      <c r="AOD21" s="277">
        <v>0</v>
      </c>
      <c r="AOE21" s="277">
        <v>0</v>
      </c>
      <c r="AOF21" s="277">
        <v>0</v>
      </c>
      <c r="AOG21" s="277">
        <v>0</v>
      </c>
      <c r="AOH21" s="277">
        <v>0</v>
      </c>
      <c r="AOI21" s="277">
        <v>0</v>
      </c>
      <c r="AOJ21" s="277">
        <v>0</v>
      </c>
      <c r="AOK21" s="277">
        <v>0</v>
      </c>
      <c r="AOL21" s="277">
        <v>0</v>
      </c>
      <c r="AOM21" s="277">
        <v>0</v>
      </c>
      <c r="AON21" s="277">
        <v>0</v>
      </c>
      <c r="AOO21" s="277">
        <v>0</v>
      </c>
      <c r="AOP21" s="277">
        <v>0</v>
      </c>
      <c r="AOQ21" s="277">
        <v>0</v>
      </c>
      <c r="AOR21" s="277">
        <v>0</v>
      </c>
      <c r="AOS21" s="277">
        <v>0</v>
      </c>
      <c r="AOT21" s="277">
        <v>0</v>
      </c>
      <c r="AOU21" s="277">
        <v>0</v>
      </c>
      <c r="AOV21" s="277">
        <v>0</v>
      </c>
      <c r="AOW21" s="277">
        <v>0</v>
      </c>
      <c r="AOX21" s="277">
        <v>0</v>
      </c>
      <c r="AOY21" s="277">
        <v>0</v>
      </c>
      <c r="AOZ21" s="277">
        <v>0</v>
      </c>
      <c r="APA21" s="277">
        <v>0</v>
      </c>
      <c r="APB21" s="277">
        <v>0</v>
      </c>
      <c r="APC21" s="277">
        <v>0</v>
      </c>
      <c r="APD21" s="277">
        <v>0</v>
      </c>
      <c r="APE21" s="277">
        <v>0</v>
      </c>
      <c r="APF21" s="277">
        <v>0</v>
      </c>
      <c r="APG21" s="277">
        <v>0</v>
      </c>
      <c r="APH21" s="277">
        <v>0</v>
      </c>
      <c r="API21" s="277">
        <v>0</v>
      </c>
      <c r="APJ21" s="277">
        <v>0</v>
      </c>
      <c r="APK21" s="277">
        <v>0</v>
      </c>
      <c r="APL21" s="277">
        <v>0</v>
      </c>
      <c r="APM21" s="277">
        <v>0</v>
      </c>
      <c r="APN21" s="277">
        <v>0</v>
      </c>
      <c r="APO21" s="277">
        <v>0</v>
      </c>
      <c r="APP21" s="277">
        <v>0</v>
      </c>
      <c r="APQ21" s="277">
        <v>0</v>
      </c>
      <c r="APR21" s="277">
        <v>0</v>
      </c>
      <c r="APS21" s="277">
        <v>0</v>
      </c>
      <c r="APT21" s="277">
        <v>0</v>
      </c>
      <c r="APU21" s="277">
        <v>0</v>
      </c>
      <c r="APV21" s="277">
        <v>0</v>
      </c>
      <c r="APW21" s="277">
        <v>0</v>
      </c>
      <c r="APX21" s="277">
        <v>0</v>
      </c>
      <c r="APY21" s="277">
        <v>0</v>
      </c>
      <c r="APZ21" s="277">
        <v>0</v>
      </c>
      <c r="AQA21" s="277">
        <v>0</v>
      </c>
      <c r="AQB21" s="277">
        <v>0</v>
      </c>
      <c r="AQC21" s="277">
        <v>0</v>
      </c>
      <c r="AQD21" s="277">
        <v>0</v>
      </c>
      <c r="AQE21" s="277">
        <v>0</v>
      </c>
      <c r="AQF21" s="277">
        <v>0</v>
      </c>
      <c r="AQG21" s="277">
        <v>0</v>
      </c>
      <c r="AQH21" s="277">
        <v>0</v>
      </c>
      <c r="AQI21" s="277">
        <v>0</v>
      </c>
      <c r="AQJ21" s="277">
        <v>0</v>
      </c>
      <c r="AQK21" s="277">
        <v>0</v>
      </c>
      <c r="AQL21" s="277">
        <v>0</v>
      </c>
      <c r="AQM21" s="277">
        <v>0</v>
      </c>
      <c r="AQN21" s="277">
        <v>0</v>
      </c>
      <c r="AQO21" s="277">
        <v>0</v>
      </c>
      <c r="AQP21" s="277">
        <v>0</v>
      </c>
      <c r="AQQ21" s="277">
        <v>0</v>
      </c>
      <c r="AQR21" s="277">
        <v>0</v>
      </c>
      <c r="AQS21" s="277">
        <v>0</v>
      </c>
      <c r="AQT21" s="277">
        <v>0</v>
      </c>
      <c r="AQU21" s="277">
        <v>0</v>
      </c>
      <c r="AQV21" s="277">
        <v>0</v>
      </c>
      <c r="AQW21" s="277">
        <v>0</v>
      </c>
      <c r="AQX21" s="277">
        <v>0</v>
      </c>
      <c r="AQY21" s="277">
        <v>0</v>
      </c>
      <c r="AQZ21" s="277">
        <v>0</v>
      </c>
      <c r="ARA21" s="277">
        <v>0</v>
      </c>
      <c r="ARB21" s="277">
        <v>0</v>
      </c>
      <c r="ARC21" s="277">
        <v>0</v>
      </c>
      <c r="ARD21" s="277">
        <v>0</v>
      </c>
      <c r="ARE21" s="277">
        <v>0</v>
      </c>
      <c r="ARF21" s="277">
        <v>0</v>
      </c>
      <c r="ARG21" s="277">
        <v>0</v>
      </c>
      <c r="ARH21" s="277">
        <v>0</v>
      </c>
      <c r="ARI21" s="277">
        <v>0</v>
      </c>
      <c r="ARJ21" s="277">
        <v>0</v>
      </c>
      <c r="ARK21" s="277">
        <v>0</v>
      </c>
      <c r="ARL21" s="277">
        <v>0</v>
      </c>
      <c r="ARM21" s="277">
        <v>0</v>
      </c>
      <c r="ARN21" s="277">
        <v>0</v>
      </c>
      <c r="ARO21" s="277">
        <v>0</v>
      </c>
      <c r="ARP21" s="277">
        <v>0</v>
      </c>
      <c r="ARQ21" s="277">
        <v>0</v>
      </c>
      <c r="ARR21" s="277">
        <v>0</v>
      </c>
      <c r="ARS21" s="277">
        <v>0</v>
      </c>
      <c r="ART21" s="277">
        <v>0</v>
      </c>
      <c r="ARU21" s="277">
        <v>0</v>
      </c>
      <c r="ARV21" s="277">
        <v>0</v>
      </c>
      <c r="ARW21" s="277">
        <v>0</v>
      </c>
      <c r="ARX21" s="277">
        <v>0</v>
      </c>
      <c r="ARY21" s="277">
        <v>0</v>
      </c>
      <c r="ARZ21" s="277">
        <v>0</v>
      </c>
      <c r="ASA21" s="277">
        <v>0</v>
      </c>
      <c r="ASB21" s="277">
        <v>0</v>
      </c>
      <c r="ASC21" s="277">
        <v>0</v>
      </c>
      <c r="ASD21" s="277">
        <v>0</v>
      </c>
      <c r="ASE21" s="277">
        <v>0</v>
      </c>
      <c r="ASF21" s="277">
        <v>0</v>
      </c>
      <c r="ASG21" s="277">
        <v>0</v>
      </c>
      <c r="ASH21" s="277">
        <v>0</v>
      </c>
      <c r="ASI21" s="277">
        <v>0</v>
      </c>
      <c r="ASJ21" s="277">
        <v>0</v>
      </c>
      <c r="ASK21" s="277">
        <v>0</v>
      </c>
      <c r="ASL21" s="277">
        <v>0</v>
      </c>
      <c r="ASM21" s="277">
        <v>0</v>
      </c>
      <c r="ASN21" s="277">
        <v>0</v>
      </c>
      <c r="ASO21" s="277">
        <v>0</v>
      </c>
      <c r="ASP21" s="277">
        <v>0</v>
      </c>
      <c r="ASQ21" s="277">
        <v>0</v>
      </c>
      <c r="ASR21" s="277">
        <v>0</v>
      </c>
      <c r="ASS21" s="277">
        <v>0</v>
      </c>
      <c r="AST21" s="277">
        <v>0</v>
      </c>
      <c r="ASU21" s="277">
        <v>0</v>
      </c>
      <c r="ASV21" s="277">
        <v>0</v>
      </c>
      <c r="ASW21" s="277">
        <v>0</v>
      </c>
      <c r="ASX21" s="277">
        <v>0</v>
      </c>
      <c r="ASY21" s="277">
        <v>0</v>
      </c>
      <c r="ASZ21" s="277">
        <v>0</v>
      </c>
      <c r="ATA21" s="277">
        <v>0</v>
      </c>
      <c r="ATB21" s="277">
        <v>0</v>
      </c>
      <c r="ATC21" s="277">
        <v>0</v>
      </c>
      <c r="ATD21" s="277">
        <v>0</v>
      </c>
      <c r="ATE21" s="277">
        <v>0</v>
      </c>
      <c r="ATF21" s="277">
        <v>0</v>
      </c>
      <c r="ATG21" s="277">
        <v>0</v>
      </c>
      <c r="ATH21" s="277">
        <v>0</v>
      </c>
      <c r="ATI21" s="277">
        <v>0</v>
      </c>
      <c r="ATJ21" s="277">
        <v>0</v>
      </c>
      <c r="ATK21" s="277">
        <v>0</v>
      </c>
      <c r="ATL21" s="277">
        <v>0</v>
      </c>
      <c r="ATM21" s="277">
        <v>0</v>
      </c>
      <c r="ATN21" s="277">
        <v>0</v>
      </c>
      <c r="ATO21" s="277">
        <v>0</v>
      </c>
      <c r="ATP21" s="277">
        <v>0</v>
      </c>
      <c r="ATQ21" s="277">
        <v>0</v>
      </c>
      <c r="ATR21" s="277">
        <v>0</v>
      </c>
      <c r="ATS21" s="277">
        <v>0</v>
      </c>
      <c r="ATT21" s="277">
        <v>0</v>
      </c>
      <c r="ATU21" s="277">
        <v>0</v>
      </c>
      <c r="ATV21" s="277">
        <v>0</v>
      </c>
      <c r="ATW21" s="277">
        <v>0</v>
      </c>
      <c r="ATX21" s="277">
        <v>0</v>
      </c>
      <c r="ATY21" s="277">
        <v>0</v>
      </c>
      <c r="ATZ21" s="277">
        <v>0</v>
      </c>
      <c r="AUA21" s="277">
        <v>0</v>
      </c>
      <c r="AUB21" s="277">
        <v>0</v>
      </c>
      <c r="AUC21" s="277">
        <v>0</v>
      </c>
      <c r="AUD21" s="277">
        <v>0</v>
      </c>
      <c r="AUE21" s="277">
        <v>0</v>
      </c>
      <c r="AUF21" s="277">
        <v>0</v>
      </c>
      <c r="AUG21" s="277">
        <v>0</v>
      </c>
      <c r="AUH21" s="277">
        <v>0</v>
      </c>
      <c r="AUI21" s="277">
        <v>0</v>
      </c>
      <c r="AUJ21" s="277">
        <v>0</v>
      </c>
      <c r="AUK21" s="277">
        <v>0</v>
      </c>
      <c r="AUL21" s="277">
        <v>0</v>
      </c>
      <c r="AUM21" s="277">
        <v>0</v>
      </c>
      <c r="AUN21" s="277">
        <v>0</v>
      </c>
      <c r="AUO21" s="277">
        <v>0</v>
      </c>
      <c r="AUP21" s="277">
        <v>0</v>
      </c>
      <c r="AUQ21" s="277">
        <v>0</v>
      </c>
      <c r="AUR21" s="277">
        <v>0</v>
      </c>
      <c r="AUS21" s="277">
        <v>0</v>
      </c>
      <c r="AUT21" s="277">
        <v>0</v>
      </c>
      <c r="AUU21" s="277">
        <v>0</v>
      </c>
      <c r="AUV21" s="277">
        <v>0</v>
      </c>
      <c r="AUW21" s="277">
        <v>0</v>
      </c>
      <c r="AUX21" s="277">
        <v>0</v>
      </c>
      <c r="AUY21" s="277">
        <v>0</v>
      </c>
      <c r="AUZ21" s="277">
        <v>0</v>
      </c>
      <c r="AVA21" s="277">
        <v>0</v>
      </c>
      <c r="AVB21" s="277">
        <v>0</v>
      </c>
      <c r="AVC21" s="277">
        <v>0</v>
      </c>
      <c r="AVD21" s="277">
        <v>0</v>
      </c>
      <c r="AVE21" s="277">
        <v>0</v>
      </c>
      <c r="AVF21" s="277">
        <v>0</v>
      </c>
      <c r="AVG21" s="277">
        <v>0</v>
      </c>
      <c r="AVH21" s="277">
        <v>0</v>
      </c>
      <c r="AVI21" s="277">
        <v>0</v>
      </c>
      <c r="AVJ21" s="277">
        <v>0</v>
      </c>
      <c r="AVK21" s="277">
        <v>0</v>
      </c>
      <c r="AVL21" s="277">
        <v>0</v>
      </c>
      <c r="AVM21" s="277">
        <v>0</v>
      </c>
      <c r="AVN21" s="277">
        <v>0</v>
      </c>
      <c r="AVO21" s="277">
        <v>0</v>
      </c>
      <c r="AVP21" s="277">
        <v>0</v>
      </c>
      <c r="AVQ21" s="277">
        <v>0</v>
      </c>
      <c r="AVR21" s="277">
        <v>0</v>
      </c>
      <c r="AVS21" s="277">
        <v>0</v>
      </c>
      <c r="AVT21" s="277">
        <v>0</v>
      </c>
      <c r="AVU21" s="277">
        <v>0</v>
      </c>
      <c r="AVV21" s="277">
        <v>0</v>
      </c>
      <c r="AVW21" s="277">
        <v>0</v>
      </c>
      <c r="AVX21" s="277">
        <v>0</v>
      </c>
      <c r="AVY21" s="277">
        <v>0</v>
      </c>
      <c r="AVZ21" s="277">
        <v>0</v>
      </c>
      <c r="AWA21" s="277">
        <v>0</v>
      </c>
      <c r="AWB21" s="277">
        <v>0</v>
      </c>
      <c r="AWC21" s="277">
        <v>0</v>
      </c>
      <c r="AWD21" s="277">
        <v>0</v>
      </c>
      <c r="AWE21" s="277">
        <v>0</v>
      </c>
      <c r="AWF21" s="277">
        <v>0</v>
      </c>
      <c r="AWG21" s="277">
        <v>0</v>
      </c>
      <c r="AWH21" s="277">
        <v>0</v>
      </c>
      <c r="AWI21" s="277">
        <v>0</v>
      </c>
      <c r="AWJ21" s="277">
        <v>0</v>
      </c>
      <c r="AWK21" s="277">
        <v>0</v>
      </c>
      <c r="AWL21" s="277">
        <v>0</v>
      </c>
      <c r="AWM21" s="277">
        <v>0</v>
      </c>
      <c r="AWN21" s="277">
        <v>0</v>
      </c>
      <c r="AWO21" s="277">
        <v>0</v>
      </c>
      <c r="AWP21" s="277">
        <v>0</v>
      </c>
      <c r="AWQ21" s="277">
        <v>0</v>
      </c>
      <c r="AWR21" s="277">
        <v>0</v>
      </c>
      <c r="AWS21" s="277">
        <v>0</v>
      </c>
      <c r="AWT21" s="277">
        <v>0</v>
      </c>
      <c r="AWU21" s="277">
        <v>0</v>
      </c>
      <c r="AWV21" s="277">
        <v>0</v>
      </c>
      <c r="AWW21" s="277">
        <v>0</v>
      </c>
      <c r="AWX21" s="277">
        <v>0</v>
      </c>
      <c r="AWY21" s="277">
        <v>0</v>
      </c>
      <c r="AWZ21" s="277">
        <v>0</v>
      </c>
      <c r="AXA21" s="277">
        <v>0</v>
      </c>
      <c r="AXB21" s="277">
        <v>0</v>
      </c>
      <c r="AXC21" s="277">
        <v>0</v>
      </c>
      <c r="AXD21" s="277">
        <v>0</v>
      </c>
      <c r="AXE21" s="277">
        <v>0</v>
      </c>
      <c r="AXF21" s="277">
        <v>0</v>
      </c>
      <c r="AXG21" s="277">
        <v>0</v>
      </c>
      <c r="AXH21" s="277">
        <v>0</v>
      </c>
      <c r="AXI21" s="277">
        <v>0</v>
      </c>
      <c r="AXJ21" s="277">
        <v>0</v>
      </c>
      <c r="AXK21" s="277">
        <v>0</v>
      </c>
      <c r="AXL21" s="277">
        <v>0</v>
      </c>
      <c r="AXM21" s="277">
        <v>0</v>
      </c>
      <c r="AXN21" s="277">
        <v>0</v>
      </c>
      <c r="AXO21" s="277">
        <v>0</v>
      </c>
      <c r="AXP21" s="277">
        <v>0</v>
      </c>
      <c r="AXQ21" s="277">
        <v>0</v>
      </c>
      <c r="AXR21" s="277">
        <v>0</v>
      </c>
      <c r="AXS21" s="277">
        <v>0</v>
      </c>
      <c r="AXT21" s="277">
        <v>0</v>
      </c>
      <c r="AXU21" s="277">
        <v>0</v>
      </c>
      <c r="AXV21" s="277">
        <v>0</v>
      </c>
      <c r="AXW21" s="277">
        <v>0</v>
      </c>
      <c r="AXX21" s="277">
        <v>0</v>
      </c>
      <c r="AXY21" s="277">
        <v>0</v>
      </c>
      <c r="AXZ21" s="277">
        <v>0</v>
      </c>
      <c r="AYA21" s="277">
        <v>0</v>
      </c>
      <c r="AYB21" s="277">
        <v>0</v>
      </c>
      <c r="AYC21" s="277">
        <v>0</v>
      </c>
      <c r="AYD21" s="277">
        <v>0</v>
      </c>
      <c r="AYE21" s="277">
        <v>0</v>
      </c>
      <c r="AYF21" s="277">
        <v>0</v>
      </c>
      <c r="AYG21" s="277">
        <v>0</v>
      </c>
      <c r="AYH21" s="277">
        <v>0</v>
      </c>
      <c r="AYI21" s="277">
        <v>0</v>
      </c>
      <c r="AYJ21" s="277">
        <v>0</v>
      </c>
      <c r="AYK21" s="277">
        <v>0</v>
      </c>
      <c r="AYL21" s="277">
        <v>0</v>
      </c>
      <c r="AYM21" s="277">
        <v>0</v>
      </c>
      <c r="AYN21" s="277">
        <v>0</v>
      </c>
      <c r="AYO21" s="277">
        <v>0</v>
      </c>
      <c r="AYP21" s="277">
        <v>0</v>
      </c>
      <c r="AYQ21" s="277">
        <v>0</v>
      </c>
      <c r="AYR21" s="277">
        <v>0</v>
      </c>
      <c r="AYS21" s="277">
        <v>0</v>
      </c>
      <c r="AYT21" s="277">
        <v>0</v>
      </c>
      <c r="AYU21" s="277">
        <v>0</v>
      </c>
      <c r="AYV21" s="277">
        <v>0</v>
      </c>
      <c r="AYW21" s="277">
        <v>0</v>
      </c>
      <c r="AYX21" s="277">
        <v>0</v>
      </c>
      <c r="AYY21" s="277">
        <v>0</v>
      </c>
      <c r="AYZ21" s="277">
        <v>0</v>
      </c>
      <c r="AZA21" s="277">
        <v>0</v>
      </c>
      <c r="AZB21" s="277">
        <v>0</v>
      </c>
      <c r="AZC21" s="277">
        <v>0</v>
      </c>
      <c r="AZD21" s="277">
        <v>0</v>
      </c>
      <c r="AZE21" s="277">
        <v>0</v>
      </c>
      <c r="AZF21" s="277">
        <v>0</v>
      </c>
      <c r="AZG21" s="277">
        <v>0</v>
      </c>
      <c r="AZH21" s="277">
        <v>0</v>
      </c>
      <c r="AZI21" s="277">
        <v>0</v>
      </c>
      <c r="AZJ21" s="277">
        <v>0</v>
      </c>
      <c r="AZK21" s="277">
        <v>0</v>
      </c>
      <c r="AZL21" s="277">
        <v>0</v>
      </c>
      <c r="AZM21" s="277">
        <v>0</v>
      </c>
      <c r="AZN21" s="277">
        <v>0</v>
      </c>
      <c r="AZO21" s="277">
        <v>0</v>
      </c>
      <c r="AZP21" s="277">
        <v>0</v>
      </c>
      <c r="AZQ21" s="277">
        <v>0</v>
      </c>
      <c r="AZR21" s="277">
        <v>0</v>
      </c>
      <c r="AZS21" s="277">
        <v>0</v>
      </c>
      <c r="AZT21" s="277">
        <v>0</v>
      </c>
      <c r="AZU21" s="277">
        <v>0</v>
      </c>
      <c r="AZV21" s="277">
        <v>0</v>
      </c>
      <c r="AZW21" s="277">
        <v>0</v>
      </c>
      <c r="AZX21" s="277">
        <v>0</v>
      </c>
      <c r="AZY21" s="277">
        <v>0</v>
      </c>
      <c r="AZZ21" s="277">
        <v>0</v>
      </c>
      <c r="BAA21" s="277">
        <v>0</v>
      </c>
      <c r="BAB21" s="277">
        <v>0</v>
      </c>
      <c r="BAC21" s="277">
        <v>0</v>
      </c>
      <c r="BAD21" s="277">
        <v>0</v>
      </c>
      <c r="BAE21" s="277">
        <v>0</v>
      </c>
      <c r="BAF21" s="277">
        <v>0</v>
      </c>
      <c r="BAG21" s="277">
        <v>0</v>
      </c>
      <c r="BAH21" s="277">
        <v>0</v>
      </c>
      <c r="BAI21" s="277">
        <v>0</v>
      </c>
      <c r="BAJ21" s="277">
        <v>0</v>
      </c>
      <c r="BAK21" s="277">
        <v>0</v>
      </c>
      <c r="BAL21" s="277">
        <v>0</v>
      </c>
      <c r="BAM21" s="277">
        <v>0</v>
      </c>
      <c r="BAN21" s="277">
        <v>0</v>
      </c>
      <c r="BAO21" s="277">
        <v>0</v>
      </c>
      <c r="BAP21" s="277">
        <v>0</v>
      </c>
      <c r="BAQ21" s="277">
        <v>0</v>
      </c>
      <c r="BAR21" s="277">
        <v>0</v>
      </c>
      <c r="BAS21" s="277">
        <v>0</v>
      </c>
      <c r="BAT21" s="277">
        <v>0</v>
      </c>
      <c r="BAU21" s="277">
        <v>0</v>
      </c>
      <c r="BAV21" s="277">
        <v>0</v>
      </c>
      <c r="BAW21" s="277">
        <v>0</v>
      </c>
      <c r="BAX21" s="277">
        <v>0</v>
      </c>
      <c r="BAY21" s="277">
        <v>0</v>
      </c>
      <c r="BAZ21" s="277">
        <v>0</v>
      </c>
      <c r="BBA21" s="277">
        <v>0</v>
      </c>
      <c r="BBB21" s="277">
        <v>0</v>
      </c>
      <c r="BBC21" s="277">
        <v>0</v>
      </c>
      <c r="BBD21" s="277">
        <v>0</v>
      </c>
      <c r="BBE21" s="277">
        <v>0</v>
      </c>
      <c r="BBF21" s="277">
        <v>0</v>
      </c>
      <c r="BBG21" s="277">
        <v>0</v>
      </c>
      <c r="BBH21" s="277">
        <v>0</v>
      </c>
      <c r="BBI21" s="277">
        <v>0</v>
      </c>
      <c r="BBJ21" s="277">
        <v>0</v>
      </c>
      <c r="BBK21" s="277">
        <v>0</v>
      </c>
      <c r="BBL21" s="277">
        <v>0</v>
      </c>
      <c r="BBM21" s="277">
        <v>0</v>
      </c>
      <c r="BBN21" s="277">
        <v>0</v>
      </c>
      <c r="BBO21" s="277">
        <v>0</v>
      </c>
      <c r="BBP21" s="277">
        <v>0</v>
      </c>
      <c r="BBQ21" s="277">
        <v>0</v>
      </c>
      <c r="BBR21" s="277">
        <v>0</v>
      </c>
      <c r="BBS21" s="277">
        <v>0</v>
      </c>
      <c r="BBT21" s="277">
        <v>0</v>
      </c>
      <c r="BBU21" s="277">
        <v>0</v>
      </c>
      <c r="BBV21" s="277">
        <v>0</v>
      </c>
      <c r="BBW21" s="277">
        <v>0</v>
      </c>
      <c r="BBX21" s="277">
        <v>0</v>
      </c>
      <c r="BBY21" s="277">
        <v>0</v>
      </c>
      <c r="BBZ21" s="277">
        <v>0</v>
      </c>
      <c r="BCA21" s="277">
        <v>0</v>
      </c>
      <c r="BCB21" s="277">
        <v>0</v>
      </c>
      <c r="BCC21" s="277">
        <v>0</v>
      </c>
      <c r="BCD21" s="277">
        <v>0</v>
      </c>
      <c r="BCE21" s="277">
        <v>0</v>
      </c>
      <c r="BCF21" s="277">
        <v>0</v>
      </c>
      <c r="BCG21" s="277">
        <v>0</v>
      </c>
      <c r="BCH21" s="277">
        <v>0</v>
      </c>
      <c r="BCI21" s="277">
        <v>0</v>
      </c>
      <c r="BCJ21" s="277">
        <v>0</v>
      </c>
      <c r="BCK21" s="277">
        <v>0</v>
      </c>
      <c r="BCL21" s="277">
        <v>0</v>
      </c>
      <c r="BCM21" s="277">
        <v>0</v>
      </c>
      <c r="BCN21" s="277">
        <v>0</v>
      </c>
      <c r="BCO21" s="277">
        <v>0</v>
      </c>
      <c r="BCP21" s="277">
        <v>0</v>
      </c>
      <c r="BCQ21" s="277">
        <v>0</v>
      </c>
      <c r="BCR21" s="277">
        <v>0</v>
      </c>
      <c r="BCS21" s="277">
        <v>0</v>
      </c>
      <c r="BCT21" s="277">
        <v>0</v>
      </c>
      <c r="BCU21" s="277">
        <v>0</v>
      </c>
      <c r="BCV21" s="277">
        <v>0</v>
      </c>
      <c r="BCW21" s="277">
        <v>0</v>
      </c>
      <c r="BCX21" s="277">
        <v>0</v>
      </c>
      <c r="BCY21" s="277">
        <v>0</v>
      </c>
      <c r="BCZ21" s="277">
        <v>0</v>
      </c>
      <c r="BDA21" s="277">
        <v>0</v>
      </c>
      <c r="BDB21" s="277">
        <v>0</v>
      </c>
      <c r="BDC21" s="277">
        <v>0</v>
      </c>
      <c r="BDD21" s="277">
        <v>0</v>
      </c>
      <c r="BDE21" s="277">
        <v>0</v>
      </c>
      <c r="BDF21" s="277">
        <v>0</v>
      </c>
      <c r="BDG21" s="277">
        <v>0</v>
      </c>
      <c r="BDH21" s="277">
        <v>0</v>
      </c>
      <c r="BDI21" s="277">
        <v>0</v>
      </c>
      <c r="BDJ21" s="277">
        <v>0</v>
      </c>
      <c r="BDK21" s="277">
        <v>0</v>
      </c>
      <c r="BDL21" s="277">
        <v>0</v>
      </c>
      <c r="BDM21" s="277">
        <v>0</v>
      </c>
      <c r="BDN21" s="277">
        <v>0</v>
      </c>
      <c r="BDO21" s="277">
        <v>0</v>
      </c>
      <c r="BDP21" s="277">
        <v>0</v>
      </c>
      <c r="BDQ21" s="277">
        <v>0</v>
      </c>
      <c r="BDR21" s="277">
        <v>0</v>
      </c>
      <c r="BDS21" s="277">
        <v>0</v>
      </c>
      <c r="BDT21" s="277">
        <v>0</v>
      </c>
      <c r="BDU21" s="277">
        <v>0</v>
      </c>
      <c r="BDV21" s="277">
        <v>0</v>
      </c>
      <c r="BDW21" s="277">
        <v>0</v>
      </c>
      <c r="BDX21" s="277">
        <v>0</v>
      </c>
      <c r="BDY21" s="277">
        <v>0</v>
      </c>
      <c r="BDZ21" s="277">
        <v>0</v>
      </c>
      <c r="BEA21" s="277">
        <v>0</v>
      </c>
      <c r="BEB21" s="277">
        <v>0</v>
      </c>
      <c r="BEC21" s="277">
        <v>0</v>
      </c>
      <c r="BED21" s="277">
        <v>0</v>
      </c>
      <c r="BEE21" s="277">
        <v>0</v>
      </c>
      <c r="BEF21" s="277">
        <v>0</v>
      </c>
      <c r="BEG21" s="277">
        <v>0</v>
      </c>
      <c r="BEH21" s="277">
        <v>0</v>
      </c>
      <c r="BEI21" s="277">
        <v>0</v>
      </c>
      <c r="BEJ21" s="277">
        <v>0</v>
      </c>
      <c r="BEK21" s="277">
        <v>0</v>
      </c>
      <c r="BEL21" s="277">
        <v>0</v>
      </c>
      <c r="BEM21" s="277">
        <v>0</v>
      </c>
      <c r="BEN21" s="277">
        <v>0</v>
      </c>
      <c r="BEO21" s="277">
        <v>0</v>
      </c>
      <c r="BEP21" s="277">
        <v>0</v>
      </c>
      <c r="BEQ21" s="277">
        <v>0</v>
      </c>
      <c r="BER21" s="277">
        <v>0</v>
      </c>
      <c r="BES21" s="277">
        <v>0</v>
      </c>
      <c r="BET21" s="277">
        <v>0</v>
      </c>
      <c r="BEU21" s="277">
        <v>0</v>
      </c>
      <c r="BEV21" s="277">
        <v>0</v>
      </c>
      <c r="BEW21" s="277">
        <v>0</v>
      </c>
      <c r="BEX21" s="277">
        <v>0</v>
      </c>
      <c r="BEY21" s="277">
        <v>0</v>
      </c>
      <c r="BEZ21" s="277">
        <v>0</v>
      </c>
      <c r="BFA21" s="277">
        <v>0</v>
      </c>
      <c r="BFB21" s="277">
        <v>0</v>
      </c>
      <c r="BFC21" s="277">
        <v>0</v>
      </c>
      <c r="BFD21" s="277">
        <v>0</v>
      </c>
      <c r="BFE21" s="277">
        <v>0</v>
      </c>
      <c r="BFF21" s="277">
        <v>0</v>
      </c>
      <c r="BFG21" s="277">
        <v>0</v>
      </c>
      <c r="BFH21" s="277">
        <v>0</v>
      </c>
      <c r="BFI21" s="277">
        <v>0</v>
      </c>
      <c r="BFJ21" s="277">
        <v>0</v>
      </c>
      <c r="BFK21" s="277">
        <v>0</v>
      </c>
      <c r="BFL21" s="277">
        <v>0</v>
      </c>
      <c r="BFM21" s="277">
        <v>0</v>
      </c>
      <c r="BFN21" s="277">
        <v>0</v>
      </c>
      <c r="BFO21" s="277">
        <v>0</v>
      </c>
      <c r="BFP21" s="277">
        <v>0</v>
      </c>
      <c r="BFQ21" s="277">
        <v>0</v>
      </c>
      <c r="BFR21" s="277">
        <v>0</v>
      </c>
      <c r="BFS21" s="277">
        <v>0</v>
      </c>
      <c r="BFT21" s="277">
        <v>0</v>
      </c>
      <c r="BFU21" s="277">
        <v>0</v>
      </c>
      <c r="BFV21" s="277">
        <v>0</v>
      </c>
      <c r="BFW21" s="277">
        <v>0</v>
      </c>
      <c r="BFX21" s="277">
        <v>0</v>
      </c>
      <c r="BFY21" s="277">
        <v>0</v>
      </c>
      <c r="BFZ21" s="277">
        <v>0</v>
      </c>
      <c r="BGA21" s="277">
        <v>0</v>
      </c>
      <c r="BGB21" s="277">
        <v>0</v>
      </c>
      <c r="BGC21" s="277">
        <v>0</v>
      </c>
      <c r="BGD21" s="277">
        <v>0</v>
      </c>
      <c r="BGE21" s="277">
        <v>0</v>
      </c>
      <c r="BGF21" s="277">
        <v>0</v>
      </c>
      <c r="BGG21" s="277">
        <v>0</v>
      </c>
      <c r="BGH21" s="277">
        <v>0</v>
      </c>
      <c r="BGI21" s="277">
        <v>0</v>
      </c>
      <c r="BGJ21" s="277">
        <v>0</v>
      </c>
      <c r="BGK21" s="277">
        <v>0</v>
      </c>
      <c r="BGL21" s="277">
        <v>0</v>
      </c>
      <c r="BGM21" s="277">
        <v>0</v>
      </c>
      <c r="BGN21" s="277">
        <v>0</v>
      </c>
      <c r="BGO21" s="277">
        <v>0</v>
      </c>
      <c r="BGP21" s="277">
        <v>0</v>
      </c>
      <c r="BGQ21" s="277">
        <v>0</v>
      </c>
      <c r="BGR21" s="277">
        <v>0</v>
      </c>
      <c r="BGS21" s="277">
        <v>0</v>
      </c>
      <c r="BGT21" s="277">
        <v>0</v>
      </c>
      <c r="BGU21" s="277">
        <v>0</v>
      </c>
      <c r="BGV21" s="277">
        <v>0</v>
      </c>
      <c r="BGW21" s="277">
        <v>0</v>
      </c>
      <c r="BGX21" s="277">
        <v>0</v>
      </c>
      <c r="BGY21" s="277">
        <v>0</v>
      </c>
      <c r="BGZ21" s="277">
        <v>0</v>
      </c>
      <c r="BHA21" s="277">
        <v>0</v>
      </c>
      <c r="BHB21" s="277">
        <v>0</v>
      </c>
      <c r="BHC21" s="277">
        <v>0</v>
      </c>
      <c r="BHD21" s="277">
        <v>0</v>
      </c>
      <c r="BHE21" s="277">
        <v>0</v>
      </c>
      <c r="BHF21" s="277">
        <v>0</v>
      </c>
      <c r="BHG21" s="277">
        <v>0</v>
      </c>
      <c r="BHH21" s="277">
        <v>0</v>
      </c>
      <c r="BHI21" s="277">
        <v>0</v>
      </c>
      <c r="BHJ21" s="277">
        <v>0</v>
      </c>
      <c r="BHK21" s="277">
        <v>0</v>
      </c>
      <c r="BHL21" s="277">
        <v>0</v>
      </c>
      <c r="BHM21" s="277">
        <v>0</v>
      </c>
      <c r="BHN21" s="277">
        <v>0</v>
      </c>
      <c r="BHO21" s="277">
        <v>0</v>
      </c>
      <c r="BHP21" s="277">
        <v>0</v>
      </c>
      <c r="BHQ21" s="277">
        <v>0</v>
      </c>
      <c r="BHR21" s="277">
        <v>0</v>
      </c>
      <c r="BHS21" s="277">
        <v>0</v>
      </c>
      <c r="BHT21" s="277">
        <v>0</v>
      </c>
      <c r="BHU21" s="277">
        <v>0</v>
      </c>
      <c r="BHV21" s="277">
        <v>0</v>
      </c>
      <c r="BHW21" s="277">
        <v>0</v>
      </c>
      <c r="BHX21" s="277">
        <v>0</v>
      </c>
      <c r="BHY21" s="277">
        <v>0</v>
      </c>
      <c r="BHZ21" s="277">
        <v>0</v>
      </c>
      <c r="BIA21" s="277">
        <v>0</v>
      </c>
      <c r="BIB21" s="277">
        <v>0</v>
      </c>
      <c r="BIC21" s="277">
        <v>0</v>
      </c>
      <c r="BID21" s="277">
        <v>0</v>
      </c>
      <c r="BIE21" s="277">
        <v>0</v>
      </c>
      <c r="BIF21" s="277">
        <v>0</v>
      </c>
      <c r="BIG21" s="277">
        <v>0</v>
      </c>
      <c r="BIH21" s="277">
        <v>0</v>
      </c>
      <c r="BII21" s="277">
        <v>0</v>
      </c>
      <c r="BIJ21" s="277">
        <v>0</v>
      </c>
      <c r="BIK21" s="277">
        <v>0</v>
      </c>
      <c r="BIL21" s="277">
        <v>0</v>
      </c>
      <c r="BIM21" s="277">
        <v>0</v>
      </c>
      <c r="BIN21" s="277">
        <v>0</v>
      </c>
      <c r="BIO21" s="277">
        <v>0</v>
      </c>
      <c r="BIP21" s="277">
        <v>0</v>
      </c>
      <c r="BIQ21" s="277">
        <v>0</v>
      </c>
      <c r="BIR21" s="277">
        <v>0</v>
      </c>
      <c r="BIS21" s="277">
        <v>0</v>
      </c>
      <c r="BIT21" s="277">
        <v>0</v>
      </c>
      <c r="BIU21" s="277">
        <v>0</v>
      </c>
      <c r="BIV21" s="277">
        <v>0</v>
      </c>
      <c r="BIW21" s="277">
        <v>0</v>
      </c>
      <c r="BIX21" s="277">
        <v>0</v>
      </c>
      <c r="BIY21" s="277">
        <v>0</v>
      </c>
      <c r="BIZ21" s="277">
        <v>0</v>
      </c>
      <c r="BJA21" s="277">
        <v>0</v>
      </c>
      <c r="BJB21" s="277">
        <v>0</v>
      </c>
      <c r="BJC21" s="277">
        <v>0</v>
      </c>
      <c r="BJD21" s="277">
        <v>0</v>
      </c>
      <c r="BJE21" s="277">
        <v>0</v>
      </c>
      <c r="BJF21" s="277">
        <v>0</v>
      </c>
      <c r="BJG21" s="277">
        <v>0</v>
      </c>
      <c r="BJH21" s="277">
        <v>0</v>
      </c>
      <c r="BJI21" s="277">
        <v>0</v>
      </c>
      <c r="BJJ21" s="277">
        <v>0</v>
      </c>
      <c r="BJK21" s="277">
        <v>0</v>
      </c>
      <c r="BJL21" s="277">
        <v>0</v>
      </c>
      <c r="BJM21" s="277">
        <v>0</v>
      </c>
      <c r="BJN21" s="277">
        <v>0</v>
      </c>
      <c r="BJO21" s="277">
        <v>0</v>
      </c>
      <c r="BJP21" s="277">
        <v>0</v>
      </c>
      <c r="BJQ21" s="277">
        <v>0</v>
      </c>
      <c r="BJR21" s="277">
        <v>0</v>
      </c>
      <c r="BJS21" s="277">
        <v>0</v>
      </c>
      <c r="BJT21" s="277">
        <v>0</v>
      </c>
      <c r="BJU21" s="277">
        <v>0</v>
      </c>
      <c r="BJV21" s="277">
        <v>0</v>
      </c>
      <c r="BJW21" s="277">
        <v>0</v>
      </c>
      <c r="BJX21" s="277">
        <v>0</v>
      </c>
      <c r="BJY21" s="277">
        <v>0</v>
      </c>
      <c r="BJZ21" s="277">
        <v>0</v>
      </c>
      <c r="BKA21" s="277">
        <v>0</v>
      </c>
      <c r="BKB21" s="277">
        <v>0</v>
      </c>
      <c r="BKC21" s="277">
        <v>0</v>
      </c>
      <c r="BKD21" s="277">
        <v>0</v>
      </c>
      <c r="BKE21" s="277">
        <v>0</v>
      </c>
      <c r="BKF21" s="277">
        <v>0</v>
      </c>
      <c r="BKG21" s="277">
        <v>0</v>
      </c>
      <c r="BKH21" s="277">
        <v>0</v>
      </c>
      <c r="BKI21" s="277">
        <v>0</v>
      </c>
      <c r="BKJ21" s="277">
        <v>0</v>
      </c>
      <c r="BKK21" s="277">
        <v>0</v>
      </c>
      <c r="BKL21" s="277">
        <v>0</v>
      </c>
      <c r="BKM21" s="277">
        <v>0</v>
      </c>
      <c r="BKN21" s="277">
        <v>0</v>
      </c>
      <c r="BKO21" s="277">
        <v>0</v>
      </c>
      <c r="BKP21" s="277">
        <v>0</v>
      </c>
      <c r="BKQ21" s="277">
        <v>0</v>
      </c>
      <c r="BKR21" s="277">
        <v>0</v>
      </c>
      <c r="BKS21" s="277">
        <v>0</v>
      </c>
      <c r="BKT21" s="277">
        <v>0</v>
      </c>
      <c r="BKU21" s="277">
        <v>0</v>
      </c>
      <c r="BKV21" s="277">
        <v>0</v>
      </c>
      <c r="BKW21" s="277">
        <v>0</v>
      </c>
      <c r="BKX21" s="277">
        <v>0</v>
      </c>
      <c r="BKY21" s="277">
        <v>0</v>
      </c>
      <c r="BKZ21" s="277">
        <v>0</v>
      </c>
      <c r="BLA21" s="277">
        <v>0</v>
      </c>
      <c r="BLB21" s="277">
        <v>0</v>
      </c>
      <c r="BLC21" s="277">
        <v>0</v>
      </c>
      <c r="BLD21" s="277">
        <v>0</v>
      </c>
      <c r="BLE21" s="277">
        <v>0</v>
      </c>
      <c r="BLF21" s="277">
        <v>0</v>
      </c>
      <c r="BLG21" s="277">
        <v>0</v>
      </c>
      <c r="BLH21" s="277">
        <v>0</v>
      </c>
      <c r="BLI21" s="277">
        <v>0</v>
      </c>
      <c r="BLJ21" s="277">
        <v>0</v>
      </c>
      <c r="BLK21" s="277">
        <v>0</v>
      </c>
      <c r="BLL21" s="277">
        <v>0</v>
      </c>
      <c r="BLM21" s="277">
        <v>0</v>
      </c>
      <c r="BLN21" s="277">
        <v>0</v>
      </c>
      <c r="BLO21" s="277">
        <v>0</v>
      </c>
      <c r="BLP21" s="277">
        <v>0</v>
      </c>
      <c r="BLQ21" s="277">
        <v>0</v>
      </c>
      <c r="BLR21" s="277">
        <v>0</v>
      </c>
      <c r="BLS21" s="277">
        <v>0</v>
      </c>
      <c r="BLT21" s="277">
        <v>0</v>
      </c>
      <c r="BLU21" s="277">
        <v>0</v>
      </c>
      <c r="BLV21" s="277">
        <v>0</v>
      </c>
      <c r="BLW21" s="277">
        <v>0</v>
      </c>
      <c r="BLX21" s="277">
        <v>0</v>
      </c>
      <c r="BLY21" s="277">
        <v>0</v>
      </c>
      <c r="BLZ21" s="277">
        <v>0</v>
      </c>
      <c r="BMA21" s="277">
        <v>0</v>
      </c>
      <c r="BMB21" s="277">
        <v>0</v>
      </c>
      <c r="BMC21" s="277">
        <v>0</v>
      </c>
      <c r="BMD21" s="277">
        <v>0</v>
      </c>
      <c r="BME21" s="277">
        <v>0</v>
      </c>
      <c r="BMF21" s="277">
        <v>0</v>
      </c>
      <c r="BMG21" s="277">
        <v>0</v>
      </c>
      <c r="BMH21" s="277">
        <v>0</v>
      </c>
      <c r="BMI21" s="277">
        <v>0</v>
      </c>
      <c r="BMJ21" s="277">
        <v>0</v>
      </c>
      <c r="BMK21" s="277">
        <v>0</v>
      </c>
      <c r="BML21" s="277">
        <v>0</v>
      </c>
      <c r="BMM21" s="277">
        <v>0</v>
      </c>
      <c r="BMN21" s="277">
        <v>0</v>
      </c>
      <c r="BMO21" s="277">
        <v>0</v>
      </c>
      <c r="BMP21" s="277">
        <v>0</v>
      </c>
      <c r="BMQ21" s="277">
        <v>0</v>
      </c>
      <c r="BMR21" s="277">
        <v>0</v>
      </c>
      <c r="BMS21" s="277">
        <v>0</v>
      </c>
      <c r="BMT21" s="277">
        <v>0</v>
      </c>
      <c r="BMU21" s="277">
        <v>0</v>
      </c>
      <c r="BMV21" s="277">
        <v>0</v>
      </c>
      <c r="BMW21" s="277">
        <v>0</v>
      </c>
      <c r="BMX21" s="277">
        <v>0</v>
      </c>
      <c r="BMY21" s="277">
        <v>0</v>
      </c>
      <c r="BMZ21" s="277">
        <v>0</v>
      </c>
      <c r="BNA21" s="277">
        <v>0</v>
      </c>
      <c r="BNB21" s="277">
        <v>0</v>
      </c>
      <c r="BNC21" s="277">
        <v>0</v>
      </c>
      <c r="BND21" s="277">
        <v>0</v>
      </c>
      <c r="BNE21" s="277">
        <v>0</v>
      </c>
      <c r="BNF21" s="277">
        <v>0</v>
      </c>
      <c r="BNG21" s="277">
        <v>0</v>
      </c>
      <c r="BNH21" s="277">
        <v>0</v>
      </c>
      <c r="BNI21" s="277">
        <v>0</v>
      </c>
      <c r="BNJ21" s="277">
        <v>0</v>
      </c>
      <c r="BNK21" s="277">
        <v>0</v>
      </c>
      <c r="BNL21" s="277">
        <v>0</v>
      </c>
      <c r="BNM21" s="277">
        <v>0</v>
      </c>
      <c r="BNN21" s="277">
        <v>0</v>
      </c>
      <c r="BNO21" s="277">
        <v>0</v>
      </c>
      <c r="BNP21" s="277">
        <v>0</v>
      </c>
      <c r="BNQ21" s="277">
        <v>0</v>
      </c>
      <c r="BNR21" s="277">
        <v>0</v>
      </c>
      <c r="BNS21" s="277">
        <v>0</v>
      </c>
      <c r="BNT21" s="277">
        <v>0</v>
      </c>
      <c r="BNU21" s="277">
        <v>0</v>
      </c>
      <c r="BNV21" s="277">
        <v>0</v>
      </c>
      <c r="BNW21" s="277">
        <v>0</v>
      </c>
      <c r="BNX21" s="277">
        <v>0</v>
      </c>
      <c r="BNY21" s="277">
        <v>0</v>
      </c>
      <c r="BNZ21" s="277">
        <v>0</v>
      </c>
      <c r="BOA21" s="277">
        <v>0</v>
      </c>
      <c r="BOB21" s="277">
        <v>0</v>
      </c>
      <c r="BOC21" s="277">
        <v>0</v>
      </c>
      <c r="BOD21" s="277">
        <v>0</v>
      </c>
      <c r="BOE21" s="277">
        <v>0</v>
      </c>
      <c r="BOF21" s="277">
        <v>0</v>
      </c>
      <c r="BOG21" s="277">
        <v>0</v>
      </c>
      <c r="BOH21" s="277">
        <v>0</v>
      </c>
      <c r="BOI21" s="277">
        <v>0</v>
      </c>
      <c r="BOJ21" s="277">
        <v>0</v>
      </c>
      <c r="BOK21" s="277">
        <v>0</v>
      </c>
      <c r="BOL21" s="277">
        <v>0</v>
      </c>
      <c r="BOM21" s="277">
        <v>0</v>
      </c>
      <c r="BON21" s="277">
        <v>0</v>
      </c>
      <c r="BOO21" s="277">
        <v>0</v>
      </c>
      <c r="BOP21" s="277">
        <v>0</v>
      </c>
      <c r="BOQ21" s="277">
        <v>0</v>
      </c>
      <c r="BOR21" s="277">
        <v>0</v>
      </c>
      <c r="BOS21" s="277">
        <v>0</v>
      </c>
      <c r="BOT21" s="277">
        <v>0</v>
      </c>
      <c r="BOU21" s="277">
        <v>0</v>
      </c>
      <c r="BOV21" s="277">
        <v>0</v>
      </c>
      <c r="BOW21" s="277">
        <v>0</v>
      </c>
      <c r="BOX21" s="277">
        <v>0</v>
      </c>
      <c r="BOY21" s="277">
        <v>0</v>
      </c>
      <c r="BOZ21" s="277">
        <v>0</v>
      </c>
      <c r="BPA21" s="277">
        <v>0</v>
      </c>
      <c r="BPB21" s="277">
        <v>0</v>
      </c>
      <c r="BPC21" s="277">
        <v>0</v>
      </c>
      <c r="BPD21" s="277">
        <v>0</v>
      </c>
      <c r="BPE21" s="277">
        <v>0</v>
      </c>
      <c r="BPF21" s="277">
        <v>0</v>
      </c>
      <c r="BPG21" s="277">
        <v>0</v>
      </c>
      <c r="BPH21" s="277">
        <v>0</v>
      </c>
      <c r="BPI21" s="277">
        <v>0</v>
      </c>
      <c r="BPJ21" s="277">
        <v>0</v>
      </c>
      <c r="BPK21" s="277">
        <v>0</v>
      </c>
      <c r="BPL21" s="277">
        <v>0</v>
      </c>
      <c r="BPM21" s="277">
        <v>0</v>
      </c>
      <c r="BPN21" s="277">
        <v>0</v>
      </c>
      <c r="BPO21" s="277">
        <v>0</v>
      </c>
      <c r="BPP21" s="277">
        <v>0</v>
      </c>
      <c r="BPQ21" s="277">
        <v>0</v>
      </c>
      <c r="BPR21" s="277">
        <v>0</v>
      </c>
      <c r="BPS21" s="277">
        <v>0</v>
      </c>
      <c r="BPT21" s="277">
        <v>0</v>
      </c>
      <c r="BPU21" s="277">
        <v>0</v>
      </c>
      <c r="BPV21" s="277">
        <v>0</v>
      </c>
      <c r="BPW21" s="277">
        <v>0</v>
      </c>
      <c r="BPX21" s="277">
        <v>0</v>
      </c>
      <c r="BPY21" s="277">
        <v>0</v>
      </c>
      <c r="BPZ21" s="277">
        <v>0</v>
      </c>
      <c r="BQA21" s="277">
        <v>0</v>
      </c>
      <c r="BQB21" s="277">
        <v>0</v>
      </c>
      <c r="BQC21" s="277">
        <v>0</v>
      </c>
      <c r="BQD21" s="277">
        <v>0</v>
      </c>
      <c r="BQE21" s="277">
        <v>0</v>
      </c>
      <c r="BQF21" s="277">
        <v>0</v>
      </c>
      <c r="BQG21" s="277">
        <v>0</v>
      </c>
      <c r="BQH21" s="277">
        <v>0</v>
      </c>
      <c r="BQI21" s="277">
        <v>0</v>
      </c>
      <c r="BQJ21" s="277">
        <v>0</v>
      </c>
      <c r="BQK21" s="277">
        <v>0</v>
      </c>
      <c r="BQL21" s="277">
        <v>0</v>
      </c>
      <c r="BQM21" s="277">
        <v>0</v>
      </c>
      <c r="BQN21" s="277">
        <v>0</v>
      </c>
      <c r="BQO21" s="277">
        <v>0</v>
      </c>
      <c r="BQP21" s="277">
        <v>0</v>
      </c>
      <c r="BQQ21" s="277">
        <v>0</v>
      </c>
      <c r="BQR21" s="277">
        <v>0</v>
      </c>
      <c r="BQS21" s="277">
        <v>0</v>
      </c>
      <c r="BQT21" s="277">
        <v>0</v>
      </c>
      <c r="BQU21" s="277">
        <v>0</v>
      </c>
      <c r="BQV21" s="277">
        <v>0</v>
      </c>
      <c r="BQW21" s="277">
        <v>0</v>
      </c>
      <c r="BQX21" s="277">
        <v>0</v>
      </c>
      <c r="BQY21" s="277">
        <v>0</v>
      </c>
      <c r="BQZ21" s="277">
        <v>0</v>
      </c>
      <c r="BRA21" s="277">
        <v>0</v>
      </c>
      <c r="BRB21" s="277">
        <v>0</v>
      </c>
      <c r="BRC21" s="277">
        <v>0</v>
      </c>
      <c r="BRD21" s="277">
        <v>0</v>
      </c>
      <c r="BRE21" s="277">
        <v>0</v>
      </c>
      <c r="BRF21" s="277">
        <v>0</v>
      </c>
      <c r="BRG21" s="277">
        <v>0</v>
      </c>
      <c r="BRH21" s="277">
        <v>0</v>
      </c>
      <c r="BRI21" s="277">
        <v>0</v>
      </c>
      <c r="BRJ21" s="277">
        <v>0</v>
      </c>
      <c r="BRK21" s="277">
        <v>0</v>
      </c>
      <c r="BRL21" s="277">
        <v>0</v>
      </c>
      <c r="BRM21" s="277">
        <v>0</v>
      </c>
      <c r="BRN21" s="277">
        <v>0</v>
      </c>
      <c r="BRO21" s="277">
        <v>0</v>
      </c>
      <c r="BRP21" s="277">
        <v>0</v>
      </c>
      <c r="BRQ21" s="277">
        <v>0</v>
      </c>
      <c r="BRR21" s="277">
        <v>0</v>
      </c>
      <c r="BRS21" s="277">
        <v>0</v>
      </c>
      <c r="BRT21" s="277">
        <v>0</v>
      </c>
      <c r="BRU21" s="277">
        <v>0</v>
      </c>
      <c r="BRV21" s="277">
        <v>0</v>
      </c>
      <c r="BRW21" s="277">
        <v>0</v>
      </c>
      <c r="BRX21" s="277">
        <v>0</v>
      </c>
      <c r="BRY21" s="277">
        <v>0</v>
      </c>
      <c r="BRZ21" s="277">
        <v>0</v>
      </c>
      <c r="BSA21" s="277">
        <v>0</v>
      </c>
      <c r="BSB21" s="277">
        <v>0</v>
      </c>
      <c r="BSC21" s="277">
        <v>0</v>
      </c>
      <c r="BSD21" s="277">
        <v>0</v>
      </c>
      <c r="BSE21" s="277">
        <v>0</v>
      </c>
      <c r="BSF21" s="277">
        <v>0</v>
      </c>
      <c r="BSG21" s="277">
        <v>0</v>
      </c>
      <c r="BSH21" s="277">
        <v>0</v>
      </c>
      <c r="BSI21" s="277">
        <v>0</v>
      </c>
      <c r="BSJ21" s="277">
        <v>0</v>
      </c>
      <c r="BSK21" s="277">
        <v>0</v>
      </c>
      <c r="BSL21" s="277">
        <v>0</v>
      </c>
      <c r="BSM21" s="277">
        <v>0</v>
      </c>
      <c r="BSN21" s="277">
        <v>0</v>
      </c>
      <c r="BSO21" s="277">
        <v>0</v>
      </c>
      <c r="BSP21" s="277">
        <v>0</v>
      </c>
      <c r="BSQ21" s="277">
        <v>0</v>
      </c>
      <c r="BSR21" s="277">
        <v>0</v>
      </c>
      <c r="BSS21" s="277">
        <v>0</v>
      </c>
      <c r="BST21" s="277">
        <v>0</v>
      </c>
      <c r="BSU21" s="277">
        <v>0</v>
      </c>
      <c r="BSV21" s="277">
        <v>0</v>
      </c>
      <c r="BSW21" s="277">
        <v>0</v>
      </c>
      <c r="BSX21" s="277">
        <v>0</v>
      </c>
      <c r="BSY21" s="277">
        <v>0</v>
      </c>
      <c r="BSZ21" s="277">
        <v>0</v>
      </c>
      <c r="BTA21" s="277">
        <v>0</v>
      </c>
      <c r="BTB21" s="277">
        <v>0</v>
      </c>
      <c r="BTC21" s="277">
        <v>0</v>
      </c>
      <c r="BTD21" s="277">
        <v>0</v>
      </c>
      <c r="BTE21" s="277">
        <v>0</v>
      </c>
      <c r="BTF21" s="277">
        <v>0</v>
      </c>
      <c r="BTG21" s="277">
        <v>0</v>
      </c>
      <c r="BTH21" s="277">
        <v>0</v>
      </c>
      <c r="BTI21" s="277">
        <v>0</v>
      </c>
      <c r="BTJ21" s="277">
        <v>0</v>
      </c>
      <c r="BTK21" s="277">
        <v>0</v>
      </c>
      <c r="BTL21" s="277">
        <v>0</v>
      </c>
      <c r="BTM21" s="277">
        <v>0</v>
      </c>
      <c r="BTN21" s="277">
        <v>0</v>
      </c>
      <c r="BTO21" s="277">
        <v>0</v>
      </c>
      <c r="BTP21" s="277">
        <v>0</v>
      </c>
      <c r="BTQ21" s="277">
        <v>0</v>
      </c>
      <c r="BTR21" s="277">
        <v>0</v>
      </c>
      <c r="BTS21" s="277">
        <v>0</v>
      </c>
      <c r="BTT21" s="277">
        <v>0</v>
      </c>
      <c r="BTU21" s="277">
        <v>0</v>
      </c>
      <c r="BTV21" s="277">
        <v>0</v>
      </c>
      <c r="BTW21" s="277">
        <v>0</v>
      </c>
      <c r="BTX21" s="277">
        <v>0</v>
      </c>
      <c r="BTY21" s="277">
        <v>0</v>
      </c>
      <c r="BTZ21" s="277">
        <v>0</v>
      </c>
      <c r="BUA21" s="277">
        <v>0</v>
      </c>
      <c r="BUB21" s="277">
        <v>0</v>
      </c>
      <c r="BUC21" s="277">
        <v>0</v>
      </c>
      <c r="BUD21" s="277">
        <v>0</v>
      </c>
      <c r="BUE21" s="277">
        <v>0</v>
      </c>
      <c r="BUF21" s="277">
        <v>0</v>
      </c>
      <c r="BUG21" s="277">
        <v>0</v>
      </c>
      <c r="BUH21" s="277">
        <v>0</v>
      </c>
      <c r="BUI21" s="277">
        <v>0</v>
      </c>
      <c r="BUJ21" s="277">
        <v>0</v>
      </c>
      <c r="BUK21" s="277">
        <v>0</v>
      </c>
      <c r="BUL21" s="277">
        <v>0</v>
      </c>
      <c r="BUM21" s="277">
        <v>0</v>
      </c>
      <c r="BUN21" s="277">
        <v>0</v>
      </c>
      <c r="BUO21" s="277">
        <v>0</v>
      </c>
      <c r="BUP21" s="277">
        <v>0</v>
      </c>
      <c r="BUQ21" s="277">
        <v>0</v>
      </c>
      <c r="BUR21" s="277">
        <v>0</v>
      </c>
      <c r="BUS21" s="277">
        <v>0</v>
      </c>
      <c r="BUT21" s="277">
        <v>0</v>
      </c>
      <c r="BUU21" s="277">
        <v>0</v>
      </c>
      <c r="BUV21" s="277">
        <v>0</v>
      </c>
      <c r="BUW21" s="277">
        <v>0</v>
      </c>
      <c r="BUX21" s="277">
        <v>0</v>
      </c>
      <c r="BUY21" s="277">
        <v>0</v>
      </c>
      <c r="BUZ21" s="277">
        <v>0</v>
      </c>
      <c r="BVA21" s="277">
        <v>0</v>
      </c>
      <c r="BVB21" s="277">
        <v>0</v>
      </c>
      <c r="BVC21" s="277">
        <v>0</v>
      </c>
      <c r="BVD21" s="277">
        <v>0</v>
      </c>
      <c r="BVE21" s="277">
        <v>0</v>
      </c>
      <c r="BVF21" s="277">
        <v>0</v>
      </c>
      <c r="BVG21" s="277">
        <v>0</v>
      </c>
      <c r="BVH21" s="277">
        <v>0</v>
      </c>
      <c r="BVI21" s="277">
        <v>0</v>
      </c>
      <c r="BVJ21" s="277">
        <v>0</v>
      </c>
      <c r="BVK21" s="277">
        <v>0</v>
      </c>
      <c r="BVL21" s="277">
        <v>0</v>
      </c>
      <c r="BVM21" s="277">
        <v>0</v>
      </c>
      <c r="BVN21" s="277">
        <v>0</v>
      </c>
      <c r="BVO21" s="277">
        <v>0</v>
      </c>
      <c r="BVP21" s="277">
        <v>0</v>
      </c>
      <c r="BVQ21" s="277">
        <v>0</v>
      </c>
      <c r="BVR21" s="277">
        <v>0</v>
      </c>
      <c r="BVS21" s="277">
        <v>0</v>
      </c>
      <c r="BVT21" s="277">
        <v>0</v>
      </c>
      <c r="BVU21" s="277">
        <v>0</v>
      </c>
      <c r="BVV21" s="277">
        <v>0</v>
      </c>
      <c r="BVW21" s="277">
        <v>0</v>
      </c>
      <c r="BVX21" s="277">
        <v>0</v>
      </c>
      <c r="BVY21" s="277">
        <v>0</v>
      </c>
      <c r="BVZ21" s="277">
        <v>0</v>
      </c>
      <c r="BWA21" s="277">
        <v>0</v>
      </c>
      <c r="BWB21" s="277">
        <v>0</v>
      </c>
      <c r="BWC21" s="277">
        <v>0</v>
      </c>
      <c r="BWD21" s="277">
        <v>0</v>
      </c>
      <c r="BWE21" s="277">
        <v>0</v>
      </c>
      <c r="BWF21" s="277">
        <v>0</v>
      </c>
      <c r="BWG21" s="277">
        <v>0</v>
      </c>
      <c r="BWH21" s="277">
        <v>0</v>
      </c>
      <c r="BWI21" s="277">
        <v>0</v>
      </c>
      <c r="BWJ21" s="277">
        <v>0</v>
      </c>
      <c r="BWK21" s="277">
        <v>0</v>
      </c>
      <c r="BWL21" s="277">
        <v>0</v>
      </c>
      <c r="BWM21" s="277">
        <v>0</v>
      </c>
      <c r="BWN21" s="277">
        <v>0</v>
      </c>
      <c r="BWO21" s="277">
        <v>0</v>
      </c>
      <c r="BWP21" s="277">
        <v>0</v>
      </c>
      <c r="BWQ21" s="277">
        <v>0</v>
      </c>
      <c r="BWR21" s="277">
        <v>0</v>
      </c>
      <c r="BWS21" s="277">
        <v>0</v>
      </c>
      <c r="BWT21" s="277">
        <v>0</v>
      </c>
      <c r="BWU21" s="277">
        <v>0</v>
      </c>
      <c r="BWV21" s="277">
        <v>0</v>
      </c>
      <c r="BWW21" s="277">
        <v>0</v>
      </c>
      <c r="BWX21" s="277">
        <v>0</v>
      </c>
      <c r="BWY21" s="277">
        <v>0</v>
      </c>
      <c r="BWZ21" s="277">
        <v>0</v>
      </c>
      <c r="BXA21" s="277">
        <v>0</v>
      </c>
      <c r="BXB21" s="277">
        <v>0</v>
      </c>
      <c r="BXC21" s="277">
        <v>0</v>
      </c>
      <c r="BXD21" s="277">
        <v>0</v>
      </c>
      <c r="BXE21" s="277">
        <v>0</v>
      </c>
      <c r="BXF21" s="277">
        <v>0</v>
      </c>
      <c r="BXG21" s="277">
        <v>0</v>
      </c>
      <c r="BXH21" s="277">
        <v>0</v>
      </c>
      <c r="BXI21" s="277">
        <v>0</v>
      </c>
      <c r="BXJ21" s="277">
        <v>0</v>
      </c>
      <c r="BXK21" s="277">
        <v>0</v>
      </c>
      <c r="BXL21" s="277">
        <v>0</v>
      </c>
      <c r="BXM21" s="277">
        <v>0</v>
      </c>
      <c r="BXN21" s="277">
        <v>0</v>
      </c>
      <c r="BXO21" s="277">
        <v>0</v>
      </c>
      <c r="BXP21" s="277">
        <v>0</v>
      </c>
      <c r="BXQ21" s="277">
        <v>0</v>
      </c>
      <c r="BXR21" s="277">
        <v>0</v>
      </c>
      <c r="BXS21" s="277">
        <v>0</v>
      </c>
      <c r="BXT21" s="277">
        <v>0</v>
      </c>
      <c r="BXU21" s="277">
        <v>0</v>
      </c>
      <c r="BXV21" s="277">
        <v>0</v>
      </c>
      <c r="BXW21" s="277">
        <v>0</v>
      </c>
      <c r="BXX21" s="277">
        <v>0</v>
      </c>
      <c r="BXY21" s="277">
        <v>0</v>
      </c>
      <c r="BXZ21" s="277">
        <v>0</v>
      </c>
      <c r="BYA21" s="277">
        <v>0</v>
      </c>
      <c r="BYB21" s="277">
        <v>0</v>
      </c>
      <c r="BYC21" s="277">
        <v>0</v>
      </c>
      <c r="BYD21" s="277">
        <v>0</v>
      </c>
      <c r="BYE21" s="277">
        <v>0</v>
      </c>
      <c r="BYF21" s="277">
        <v>0</v>
      </c>
      <c r="BYG21" s="277">
        <v>0</v>
      </c>
      <c r="BYH21" s="277">
        <v>0</v>
      </c>
      <c r="BYI21" s="277">
        <v>0</v>
      </c>
      <c r="BYJ21" s="277">
        <v>0</v>
      </c>
      <c r="BYK21" s="277">
        <v>0</v>
      </c>
      <c r="BYL21" s="277">
        <v>0</v>
      </c>
      <c r="BYM21" s="277">
        <v>0</v>
      </c>
      <c r="BYN21" s="277">
        <v>0</v>
      </c>
      <c r="BYO21" s="277">
        <v>0</v>
      </c>
      <c r="BYP21" s="277">
        <v>0</v>
      </c>
      <c r="BYQ21" s="277">
        <v>0</v>
      </c>
      <c r="BYR21" s="277">
        <v>0</v>
      </c>
      <c r="BYS21" s="277">
        <v>0</v>
      </c>
      <c r="BYT21" s="277">
        <v>0</v>
      </c>
      <c r="BYU21" s="277">
        <v>0</v>
      </c>
      <c r="BYV21" s="277">
        <v>0</v>
      </c>
      <c r="BYW21" s="277">
        <v>0</v>
      </c>
      <c r="BYX21" s="277">
        <v>0</v>
      </c>
      <c r="BYY21" s="277">
        <v>0</v>
      </c>
      <c r="BYZ21" s="277">
        <v>0</v>
      </c>
      <c r="BZA21" s="277">
        <v>0</v>
      </c>
      <c r="BZB21" s="277">
        <v>0</v>
      </c>
      <c r="BZC21" s="277">
        <v>0</v>
      </c>
      <c r="BZD21" s="277">
        <v>0</v>
      </c>
      <c r="BZE21" s="277">
        <v>0</v>
      </c>
      <c r="BZF21" s="277">
        <v>0</v>
      </c>
      <c r="BZG21" s="277">
        <v>0</v>
      </c>
      <c r="BZH21" s="277">
        <v>0</v>
      </c>
      <c r="BZI21" s="277">
        <v>0</v>
      </c>
      <c r="BZJ21" s="277">
        <v>0</v>
      </c>
      <c r="BZK21" s="277">
        <v>0</v>
      </c>
      <c r="BZL21" s="277">
        <v>0</v>
      </c>
      <c r="BZM21" s="277">
        <v>0</v>
      </c>
      <c r="BZN21" s="277">
        <v>0</v>
      </c>
      <c r="BZO21" s="277">
        <v>0</v>
      </c>
      <c r="BZP21" s="277">
        <v>0</v>
      </c>
      <c r="BZQ21" s="277">
        <v>0</v>
      </c>
      <c r="BZR21" s="277">
        <v>0</v>
      </c>
      <c r="BZS21" s="277">
        <v>0</v>
      </c>
      <c r="BZT21" s="277">
        <v>0</v>
      </c>
      <c r="BZU21" s="277">
        <v>0</v>
      </c>
      <c r="BZV21" s="277">
        <v>0</v>
      </c>
      <c r="BZW21" s="277">
        <v>0</v>
      </c>
      <c r="BZX21" s="277">
        <v>0</v>
      </c>
      <c r="BZY21" s="277">
        <v>0</v>
      </c>
      <c r="BZZ21" s="277">
        <v>0</v>
      </c>
      <c r="CAA21" s="277">
        <v>0</v>
      </c>
      <c r="CAB21" s="277">
        <v>0</v>
      </c>
      <c r="CAC21" s="277">
        <v>0</v>
      </c>
      <c r="CAD21" s="277">
        <v>0</v>
      </c>
      <c r="CAE21" s="277">
        <v>0</v>
      </c>
      <c r="CAF21" s="277">
        <v>0</v>
      </c>
      <c r="CAG21" s="277">
        <v>0</v>
      </c>
      <c r="CAH21" s="277">
        <v>0</v>
      </c>
      <c r="CAI21" s="277">
        <v>0</v>
      </c>
      <c r="CAJ21" s="277">
        <v>0</v>
      </c>
      <c r="CAK21" s="277">
        <v>0</v>
      </c>
      <c r="CAL21" s="277">
        <v>0</v>
      </c>
      <c r="CAM21" s="277">
        <v>0</v>
      </c>
      <c r="CAN21" s="277">
        <v>0</v>
      </c>
      <c r="CAO21" s="277">
        <v>0</v>
      </c>
      <c r="CAP21" s="277">
        <v>0</v>
      </c>
      <c r="CAQ21" s="277">
        <v>0</v>
      </c>
      <c r="CAR21" s="277">
        <v>0</v>
      </c>
      <c r="CAS21" s="277">
        <v>0</v>
      </c>
      <c r="CAT21" s="277">
        <v>0</v>
      </c>
      <c r="CAU21" s="277">
        <v>0</v>
      </c>
      <c r="CAV21" s="277">
        <v>0</v>
      </c>
      <c r="CAW21" s="277">
        <v>0</v>
      </c>
      <c r="CAX21" s="277">
        <v>0</v>
      </c>
      <c r="CAY21" s="277">
        <v>0</v>
      </c>
      <c r="CAZ21" s="277">
        <v>0</v>
      </c>
      <c r="CBA21" s="277">
        <v>0</v>
      </c>
      <c r="CBB21" s="277">
        <v>0</v>
      </c>
      <c r="CBC21" s="277">
        <v>0</v>
      </c>
      <c r="CBD21" s="277">
        <v>0</v>
      </c>
      <c r="CBE21" s="277">
        <v>0</v>
      </c>
      <c r="CBF21" s="277">
        <v>0</v>
      </c>
      <c r="CBG21" s="277">
        <v>0</v>
      </c>
      <c r="CBH21" s="277">
        <v>0</v>
      </c>
      <c r="CBI21" s="277">
        <v>0</v>
      </c>
      <c r="CBJ21" s="277">
        <v>0</v>
      </c>
      <c r="CBK21" s="277">
        <v>0</v>
      </c>
      <c r="CBL21" s="277">
        <v>0</v>
      </c>
      <c r="CBM21" s="277">
        <v>0</v>
      </c>
      <c r="CBN21" s="277">
        <v>0</v>
      </c>
      <c r="CBO21" s="277">
        <v>0</v>
      </c>
      <c r="CBP21" s="277">
        <v>0</v>
      </c>
      <c r="CBQ21" s="277">
        <v>0</v>
      </c>
      <c r="CBR21" s="277">
        <v>0</v>
      </c>
      <c r="CBS21" s="277">
        <v>0</v>
      </c>
      <c r="CBT21" s="277">
        <v>0</v>
      </c>
      <c r="CBU21" s="277">
        <v>0</v>
      </c>
      <c r="CBV21" s="277">
        <v>0</v>
      </c>
      <c r="CBW21" s="277">
        <v>0</v>
      </c>
      <c r="CBX21" s="277">
        <v>0</v>
      </c>
      <c r="CBY21" s="277">
        <v>0</v>
      </c>
      <c r="CBZ21" s="277">
        <v>0</v>
      </c>
      <c r="CCA21" s="277">
        <v>0</v>
      </c>
      <c r="CCB21" s="277">
        <v>0</v>
      </c>
      <c r="CCC21" s="277">
        <v>0</v>
      </c>
      <c r="CCD21" s="277">
        <v>0</v>
      </c>
      <c r="CCE21" s="277">
        <v>0</v>
      </c>
      <c r="CCF21" s="277">
        <v>0</v>
      </c>
      <c r="CCG21" s="277">
        <v>0</v>
      </c>
      <c r="CCH21" s="277">
        <v>0</v>
      </c>
      <c r="CCI21" s="277">
        <v>0</v>
      </c>
      <c r="CCJ21" s="277">
        <v>0</v>
      </c>
      <c r="CCK21" s="277">
        <v>0</v>
      </c>
      <c r="CCL21" s="277">
        <v>0</v>
      </c>
      <c r="CCM21" s="277">
        <v>0</v>
      </c>
      <c r="CCN21" s="277">
        <v>0</v>
      </c>
      <c r="CCO21" s="277">
        <v>0</v>
      </c>
      <c r="CCP21" s="277">
        <v>0</v>
      </c>
      <c r="CCQ21" s="277">
        <v>0</v>
      </c>
      <c r="CCR21" s="277">
        <v>0</v>
      </c>
      <c r="CCS21" s="277">
        <v>0</v>
      </c>
      <c r="CCT21" s="277">
        <v>0</v>
      </c>
      <c r="CCU21" s="277">
        <v>0</v>
      </c>
      <c r="CCV21" s="277">
        <v>0</v>
      </c>
      <c r="CCW21" s="277">
        <v>0</v>
      </c>
      <c r="CCX21" s="277">
        <v>0</v>
      </c>
      <c r="CCY21" s="277">
        <v>0</v>
      </c>
      <c r="CCZ21" s="277">
        <v>0</v>
      </c>
      <c r="CDA21" s="277">
        <v>0</v>
      </c>
      <c r="CDB21" s="277">
        <v>0</v>
      </c>
      <c r="CDC21" s="277">
        <v>0</v>
      </c>
      <c r="CDD21" s="277">
        <v>0</v>
      </c>
      <c r="CDE21" s="277">
        <v>0</v>
      </c>
      <c r="CDF21" s="277">
        <v>0</v>
      </c>
      <c r="CDG21" s="277">
        <v>0</v>
      </c>
      <c r="CDH21" s="277">
        <v>0</v>
      </c>
      <c r="CDI21" s="277">
        <v>0</v>
      </c>
      <c r="CDJ21" s="277">
        <v>0</v>
      </c>
      <c r="CDK21" s="277">
        <v>0</v>
      </c>
      <c r="CDL21" s="277">
        <v>0</v>
      </c>
      <c r="CDM21" s="277">
        <v>0</v>
      </c>
      <c r="CDN21" s="277">
        <v>0</v>
      </c>
      <c r="CDO21" s="277">
        <v>0</v>
      </c>
      <c r="CDP21" s="277">
        <v>0</v>
      </c>
      <c r="CDQ21" s="277">
        <v>0</v>
      </c>
      <c r="CDR21" s="277">
        <v>0</v>
      </c>
      <c r="CDS21" s="277">
        <v>0</v>
      </c>
      <c r="CDT21" s="277">
        <v>0</v>
      </c>
      <c r="CDU21" s="277">
        <v>0</v>
      </c>
      <c r="CDV21" s="277">
        <v>0</v>
      </c>
      <c r="CDW21" s="277">
        <v>0</v>
      </c>
      <c r="CDX21" s="277">
        <v>0</v>
      </c>
      <c r="CDY21" s="277">
        <v>0</v>
      </c>
      <c r="CDZ21" s="277">
        <v>0</v>
      </c>
      <c r="CEA21" s="277">
        <v>0</v>
      </c>
      <c r="CEB21" s="277">
        <v>0</v>
      </c>
      <c r="CEC21" s="277">
        <v>0</v>
      </c>
      <c r="CED21" s="277">
        <v>0</v>
      </c>
      <c r="CEE21" s="277">
        <v>0</v>
      </c>
      <c r="CEF21" s="277">
        <v>0</v>
      </c>
      <c r="CEG21" s="277">
        <v>0</v>
      </c>
      <c r="CEH21" s="277">
        <v>0</v>
      </c>
      <c r="CEI21" s="277">
        <v>0</v>
      </c>
      <c r="CEJ21" s="277">
        <v>0</v>
      </c>
      <c r="CEK21" s="277">
        <v>0</v>
      </c>
      <c r="CEL21" s="277">
        <v>0</v>
      </c>
      <c r="CEM21" s="277">
        <v>0</v>
      </c>
      <c r="CEN21" s="277">
        <v>0</v>
      </c>
      <c r="CEO21" s="277">
        <v>0</v>
      </c>
      <c r="CEP21" s="277">
        <v>0</v>
      </c>
      <c r="CEQ21" s="277">
        <v>0</v>
      </c>
      <c r="CER21" s="277">
        <v>0</v>
      </c>
      <c r="CES21" s="277">
        <v>0</v>
      </c>
      <c r="CET21" s="277">
        <v>0</v>
      </c>
      <c r="CEU21" s="277">
        <v>0</v>
      </c>
      <c r="CEV21" s="277">
        <v>0</v>
      </c>
      <c r="CEW21" s="277">
        <v>0</v>
      </c>
      <c r="CEX21" s="277">
        <v>0</v>
      </c>
      <c r="CEY21" s="277">
        <v>0</v>
      </c>
      <c r="CEZ21" s="277">
        <v>0</v>
      </c>
      <c r="CFA21" s="277">
        <v>0</v>
      </c>
      <c r="CFB21" s="277">
        <v>0</v>
      </c>
      <c r="CFC21" s="277">
        <v>0</v>
      </c>
      <c r="CFD21" s="277">
        <v>0</v>
      </c>
      <c r="CFE21" s="277">
        <v>0</v>
      </c>
      <c r="CFF21" s="277">
        <v>0</v>
      </c>
      <c r="CFG21" s="277">
        <v>0</v>
      </c>
      <c r="CFH21" s="277">
        <v>0</v>
      </c>
      <c r="CFI21" s="277">
        <v>0</v>
      </c>
      <c r="CFJ21" s="277">
        <v>0</v>
      </c>
      <c r="CFK21" s="277">
        <v>0</v>
      </c>
      <c r="CFL21" s="277">
        <v>0</v>
      </c>
      <c r="CFM21" s="277">
        <v>0</v>
      </c>
      <c r="CFN21" s="277">
        <v>0</v>
      </c>
      <c r="CFO21" s="277">
        <v>0</v>
      </c>
      <c r="CFP21" s="277">
        <v>0</v>
      </c>
      <c r="CFQ21" s="277">
        <v>0</v>
      </c>
      <c r="CFR21" s="277">
        <v>0</v>
      </c>
      <c r="CFS21" s="277">
        <v>0</v>
      </c>
      <c r="CFT21" s="277">
        <v>0</v>
      </c>
      <c r="CFU21" s="277">
        <v>0</v>
      </c>
      <c r="CFV21" s="277">
        <v>0</v>
      </c>
      <c r="CFW21" s="277">
        <v>0</v>
      </c>
      <c r="CFX21" s="277">
        <v>0</v>
      </c>
      <c r="CFY21" s="277">
        <v>0</v>
      </c>
      <c r="CFZ21" s="277">
        <v>0</v>
      </c>
      <c r="CGA21" s="277">
        <v>0</v>
      </c>
      <c r="CGB21" s="277">
        <v>0</v>
      </c>
      <c r="CGC21" s="277">
        <v>0</v>
      </c>
      <c r="CGD21" s="277">
        <v>0</v>
      </c>
      <c r="CGE21" s="277">
        <v>0</v>
      </c>
      <c r="CGF21" s="277">
        <v>0</v>
      </c>
      <c r="CGG21" s="277">
        <v>0</v>
      </c>
      <c r="CGH21" s="277">
        <v>0</v>
      </c>
      <c r="CGI21" s="277">
        <v>0</v>
      </c>
      <c r="CGJ21" s="277">
        <v>0</v>
      </c>
      <c r="CGK21" s="277">
        <v>0</v>
      </c>
      <c r="CGL21" s="277">
        <v>0</v>
      </c>
      <c r="CGM21" s="277">
        <v>0</v>
      </c>
      <c r="CGN21" s="277">
        <v>0</v>
      </c>
      <c r="CGO21" s="277">
        <v>0</v>
      </c>
      <c r="CGP21" s="277">
        <v>0</v>
      </c>
      <c r="CGQ21" s="277">
        <v>0</v>
      </c>
      <c r="CGR21" s="277">
        <v>0</v>
      </c>
      <c r="CGS21" s="277">
        <v>0</v>
      </c>
      <c r="CGT21" s="277">
        <v>0</v>
      </c>
      <c r="CGU21" s="277">
        <v>0</v>
      </c>
      <c r="CGV21" s="277">
        <v>0</v>
      </c>
      <c r="CGW21" s="277">
        <v>0</v>
      </c>
      <c r="CGX21" s="277">
        <v>0</v>
      </c>
      <c r="CGY21" s="277">
        <v>0</v>
      </c>
      <c r="CGZ21" s="277">
        <v>0</v>
      </c>
      <c r="CHA21" s="277">
        <v>0</v>
      </c>
      <c r="CHB21" s="277">
        <v>0</v>
      </c>
      <c r="CHC21" s="277">
        <v>0</v>
      </c>
      <c r="CHD21" s="277">
        <v>0</v>
      </c>
      <c r="CHE21" s="277">
        <v>0</v>
      </c>
      <c r="CHF21" s="277">
        <v>0</v>
      </c>
      <c r="CHG21" s="277">
        <v>0</v>
      </c>
      <c r="CHH21" s="277">
        <v>0</v>
      </c>
      <c r="CHI21" s="277">
        <v>0</v>
      </c>
      <c r="CHJ21" s="277">
        <v>0</v>
      </c>
      <c r="CHK21" s="277">
        <v>0</v>
      </c>
      <c r="CHL21" s="277">
        <v>0</v>
      </c>
      <c r="CHM21" s="277">
        <v>0</v>
      </c>
      <c r="CHN21" s="277">
        <v>0</v>
      </c>
      <c r="CHO21" s="277">
        <v>0</v>
      </c>
      <c r="CHP21" s="277">
        <v>0</v>
      </c>
      <c r="CHQ21" s="277">
        <v>0</v>
      </c>
      <c r="CHR21" s="277">
        <v>0</v>
      </c>
      <c r="CHS21" s="277">
        <v>0</v>
      </c>
      <c r="CHT21" s="277">
        <v>0</v>
      </c>
      <c r="CHU21" s="277">
        <v>0</v>
      </c>
      <c r="CHV21" s="277">
        <v>0</v>
      </c>
      <c r="CHW21" s="277">
        <v>0</v>
      </c>
      <c r="CHX21" s="277">
        <v>0</v>
      </c>
      <c r="CHY21" s="277">
        <v>0</v>
      </c>
      <c r="CHZ21" s="277">
        <v>0</v>
      </c>
      <c r="CIA21" s="277">
        <v>0</v>
      </c>
      <c r="CIB21" s="277">
        <v>0</v>
      </c>
      <c r="CIC21" s="277">
        <v>0</v>
      </c>
      <c r="CID21" s="277">
        <v>0</v>
      </c>
      <c r="CIE21" s="277">
        <v>0</v>
      </c>
      <c r="CIF21" s="277">
        <v>0</v>
      </c>
      <c r="CIG21" s="277">
        <v>0</v>
      </c>
      <c r="CIH21" s="277">
        <v>0</v>
      </c>
      <c r="CII21" s="277">
        <v>0</v>
      </c>
      <c r="CIJ21" s="277">
        <v>0</v>
      </c>
      <c r="CIK21" s="277">
        <v>0</v>
      </c>
      <c r="CIL21" s="277">
        <v>0</v>
      </c>
      <c r="CIM21" s="277">
        <v>0</v>
      </c>
      <c r="CIN21" s="277">
        <v>0</v>
      </c>
      <c r="CIO21" s="277">
        <v>0</v>
      </c>
      <c r="CIP21" s="277">
        <v>0</v>
      </c>
      <c r="CIQ21" s="277">
        <v>0</v>
      </c>
      <c r="CIR21" s="277">
        <v>0</v>
      </c>
      <c r="CIS21" s="277">
        <v>0</v>
      </c>
      <c r="CIT21" s="277">
        <v>0</v>
      </c>
      <c r="CIU21" s="277">
        <v>0</v>
      </c>
      <c r="CIV21" s="277">
        <v>0</v>
      </c>
      <c r="CIW21" s="277">
        <v>0</v>
      </c>
      <c r="CIX21" s="277">
        <v>0</v>
      </c>
      <c r="CIY21" s="277">
        <v>0</v>
      </c>
      <c r="CIZ21" s="277">
        <v>0</v>
      </c>
      <c r="CJA21" s="277">
        <v>0</v>
      </c>
      <c r="CJB21" s="277">
        <v>0</v>
      </c>
      <c r="CJC21" s="277">
        <v>0</v>
      </c>
      <c r="CJD21" s="277">
        <v>0</v>
      </c>
      <c r="CJE21" s="277">
        <v>0</v>
      </c>
      <c r="CJF21" s="277">
        <v>0</v>
      </c>
      <c r="CJG21" s="277">
        <v>0</v>
      </c>
      <c r="CJH21" s="277">
        <v>0</v>
      </c>
      <c r="CJI21" s="277">
        <v>0</v>
      </c>
      <c r="CJJ21" s="277">
        <v>0</v>
      </c>
      <c r="CJK21" s="277">
        <v>0</v>
      </c>
      <c r="CJL21" s="277">
        <v>0</v>
      </c>
      <c r="CJM21" s="277">
        <v>0</v>
      </c>
      <c r="CJN21" s="277">
        <v>0</v>
      </c>
      <c r="CJO21" s="277">
        <v>0</v>
      </c>
      <c r="CJP21" s="277">
        <v>0</v>
      </c>
      <c r="CJQ21" s="277">
        <v>0</v>
      </c>
      <c r="CJR21" s="277">
        <v>0</v>
      </c>
      <c r="CJS21" s="277">
        <v>0</v>
      </c>
      <c r="CJT21" s="277">
        <v>0</v>
      </c>
      <c r="CJU21" s="277">
        <v>0</v>
      </c>
      <c r="CJV21" s="277">
        <v>0</v>
      </c>
      <c r="CJW21" s="277">
        <v>0</v>
      </c>
      <c r="CJX21" s="277">
        <v>0</v>
      </c>
      <c r="CJY21" s="277">
        <v>0</v>
      </c>
      <c r="CJZ21" s="277">
        <v>0</v>
      </c>
      <c r="CKA21" s="277">
        <v>0</v>
      </c>
      <c r="CKB21" s="277">
        <v>0</v>
      </c>
      <c r="CKC21" s="277">
        <v>0</v>
      </c>
      <c r="CKD21" s="277">
        <v>0</v>
      </c>
      <c r="CKE21" s="277">
        <v>0</v>
      </c>
      <c r="CKF21" s="277">
        <v>0</v>
      </c>
      <c r="CKG21" s="277">
        <v>0</v>
      </c>
      <c r="CKH21" s="277">
        <v>0</v>
      </c>
      <c r="CKI21" s="277">
        <v>0</v>
      </c>
      <c r="CKJ21" s="277">
        <v>0</v>
      </c>
      <c r="CKK21" s="277">
        <v>0</v>
      </c>
      <c r="CKL21" s="277">
        <v>0</v>
      </c>
      <c r="CKM21" s="277">
        <v>0</v>
      </c>
      <c r="CKN21" s="277">
        <v>0</v>
      </c>
      <c r="CKO21" s="277">
        <v>0</v>
      </c>
      <c r="CKP21" s="277">
        <v>0</v>
      </c>
      <c r="CKQ21" s="277">
        <v>0</v>
      </c>
      <c r="CKR21" s="277">
        <v>0</v>
      </c>
      <c r="CKS21" s="277">
        <v>0</v>
      </c>
      <c r="CKT21" s="277">
        <v>0</v>
      </c>
      <c r="CKU21" s="277">
        <v>0</v>
      </c>
      <c r="CKV21" s="277">
        <v>0</v>
      </c>
      <c r="CKW21" s="277">
        <v>0</v>
      </c>
      <c r="CKX21" s="277">
        <v>0</v>
      </c>
      <c r="CKY21" s="277">
        <v>0</v>
      </c>
      <c r="CKZ21" s="277">
        <v>0</v>
      </c>
      <c r="CLA21" s="277">
        <v>0</v>
      </c>
      <c r="CLB21" s="277">
        <v>0</v>
      </c>
      <c r="CLC21" s="277">
        <v>0</v>
      </c>
      <c r="CLD21" s="277">
        <v>0</v>
      </c>
      <c r="CLE21" s="277">
        <v>0</v>
      </c>
      <c r="CLF21" s="277">
        <v>0</v>
      </c>
      <c r="CLG21" s="277">
        <v>0</v>
      </c>
      <c r="CLH21" s="277">
        <v>0</v>
      </c>
      <c r="CLI21" s="277">
        <v>0</v>
      </c>
      <c r="CLJ21" s="277">
        <v>0</v>
      </c>
      <c r="CLK21" s="277">
        <v>0</v>
      </c>
      <c r="CLL21" s="277">
        <v>0</v>
      </c>
      <c r="CLM21" s="277">
        <v>0</v>
      </c>
      <c r="CLN21" s="277">
        <v>0</v>
      </c>
      <c r="CLO21" s="277">
        <v>0</v>
      </c>
      <c r="CLP21" s="277">
        <v>0</v>
      </c>
      <c r="CLQ21" s="277">
        <v>0</v>
      </c>
      <c r="CLR21" s="277">
        <v>0</v>
      </c>
      <c r="CLS21" s="277">
        <v>0</v>
      </c>
      <c r="CLT21" s="277">
        <v>0</v>
      </c>
      <c r="CLU21" s="277">
        <v>0</v>
      </c>
      <c r="CLV21" s="277">
        <v>0</v>
      </c>
      <c r="CLW21" s="277">
        <v>0</v>
      </c>
      <c r="CLX21" s="277">
        <v>0</v>
      </c>
      <c r="CLY21" s="277">
        <v>0</v>
      </c>
      <c r="CLZ21" s="277">
        <v>0</v>
      </c>
      <c r="CMA21" s="277">
        <v>0</v>
      </c>
      <c r="CMB21" s="277">
        <v>0</v>
      </c>
      <c r="CMC21" s="277">
        <v>0</v>
      </c>
      <c r="CMD21" s="277">
        <v>0</v>
      </c>
      <c r="CME21" s="277">
        <v>0</v>
      </c>
      <c r="CMF21" s="277">
        <v>0</v>
      </c>
      <c r="CMG21" s="277">
        <v>0</v>
      </c>
      <c r="CMH21" s="277">
        <v>0</v>
      </c>
      <c r="CMI21" s="277">
        <v>0</v>
      </c>
      <c r="CMJ21" s="277">
        <v>0</v>
      </c>
      <c r="CMK21" s="277">
        <v>0</v>
      </c>
      <c r="CML21" s="277">
        <v>0</v>
      </c>
      <c r="CMM21" s="277">
        <v>0</v>
      </c>
      <c r="CMN21" s="277">
        <v>0</v>
      </c>
      <c r="CMO21" s="277">
        <v>0</v>
      </c>
      <c r="CMP21" s="277">
        <v>0</v>
      </c>
      <c r="CMQ21" s="277">
        <v>0</v>
      </c>
      <c r="CMR21" s="277">
        <v>0</v>
      </c>
      <c r="CMS21" s="277">
        <v>0</v>
      </c>
      <c r="CMT21" s="277">
        <v>0</v>
      </c>
      <c r="CMU21" s="277">
        <v>0</v>
      </c>
      <c r="CMV21" s="277">
        <v>0</v>
      </c>
      <c r="CMW21" s="277">
        <v>0</v>
      </c>
      <c r="CMX21" s="277">
        <v>0</v>
      </c>
      <c r="CMY21" s="277">
        <v>0</v>
      </c>
      <c r="CMZ21" s="277">
        <v>0</v>
      </c>
      <c r="CNA21" s="277">
        <v>0</v>
      </c>
      <c r="CNB21" s="277">
        <v>0</v>
      </c>
      <c r="CNC21" s="277">
        <v>0</v>
      </c>
      <c r="CND21" s="277">
        <v>0</v>
      </c>
      <c r="CNE21" s="277">
        <v>0</v>
      </c>
      <c r="CNF21" s="277">
        <v>0</v>
      </c>
      <c r="CNG21" s="277">
        <v>0</v>
      </c>
      <c r="CNH21" s="277">
        <v>0</v>
      </c>
      <c r="CNI21" s="277">
        <v>0</v>
      </c>
      <c r="CNJ21" s="277">
        <v>0</v>
      </c>
      <c r="CNK21" s="277">
        <v>0</v>
      </c>
      <c r="CNL21" s="277">
        <v>0</v>
      </c>
      <c r="CNM21" s="277">
        <v>0</v>
      </c>
      <c r="CNN21" s="277">
        <v>0</v>
      </c>
      <c r="CNO21" s="277">
        <v>0</v>
      </c>
      <c r="CNP21" s="277">
        <v>0</v>
      </c>
      <c r="CNQ21" s="277">
        <v>0</v>
      </c>
      <c r="CNR21" s="277">
        <v>0</v>
      </c>
      <c r="CNS21" s="277">
        <v>0</v>
      </c>
      <c r="CNT21" s="277">
        <v>0</v>
      </c>
      <c r="CNU21" s="277">
        <v>0</v>
      </c>
      <c r="CNV21" s="277">
        <v>0</v>
      </c>
      <c r="CNW21" s="277">
        <v>0</v>
      </c>
      <c r="CNX21" s="277">
        <v>0</v>
      </c>
      <c r="CNY21" s="277">
        <v>0</v>
      </c>
      <c r="CNZ21" s="277">
        <v>0</v>
      </c>
      <c r="COA21" s="277">
        <v>0</v>
      </c>
      <c r="COB21" s="277">
        <v>0</v>
      </c>
      <c r="COC21" s="277">
        <v>0</v>
      </c>
      <c r="COD21" s="277">
        <v>0</v>
      </c>
      <c r="COE21" s="277">
        <v>0</v>
      </c>
      <c r="COF21" s="277">
        <v>0</v>
      </c>
      <c r="COG21" s="277">
        <v>0</v>
      </c>
      <c r="COH21" s="277">
        <v>0</v>
      </c>
      <c r="COI21" s="277">
        <v>0</v>
      </c>
      <c r="COJ21" s="277">
        <v>0</v>
      </c>
      <c r="COK21" s="277">
        <v>0</v>
      </c>
      <c r="COL21" s="277">
        <v>0</v>
      </c>
      <c r="COM21" s="277">
        <v>0</v>
      </c>
      <c r="CON21" s="277">
        <v>0</v>
      </c>
      <c r="COO21" s="277">
        <v>0</v>
      </c>
      <c r="COP21" s="277">
        <v>0</v>
      </c>
      <c r="COQ21" s="277">
        <v>0</v>
      </c>
      <c r="COR21" s="277">
        <v>0</v>
      </c>
      <c r="COS21" s="277">
        <v>0</v>
      </c>
      <c r="COT21" s="277">
        <v>0</v>
      </c>
      <c r="COU21" s="277">
        <v>0</v>
      </c>
      <c r="COV21" s="277">
        <v>0</v>
      </c>
      <c r="COW21" s="277">
        <v>0</v>
      </c>
      <c r="COX21" s="277">
        <v>0</v>
      </c>
      <c r="COY21" s="277">
        <v>0</v>
      </c>
      <c r="COZ21" s="277">
        <v>0</v>
      </c>
      <c r="CPA21" s="277">
        <v>0</v>
      </c>
      <c r="CPB21" s="277">
        <v>0</v>
      </c>
      <c r="CPC21" s="277">
        <v>0</v>
      </c>
      <c r="CPD21" s="277">
        <v>0</v>
      </c>
      <c r="CPE21" s="277">
        <v>0</v>
      </c>
      <c r="CPF21" s="277">
        <v>0</v>
      </c>
      <c r="CPG21" s="277">
        <v>0</v>
      </c>
      <c r="CPH21" s="277">
        <v>0</v>
      </c>
      <c r="CPI21" s="277">
        <v>0</v>
      </c>
      <c r="CPJ21" s="277">
        <v>0</v>
      </c>
      <c r="CPK21" s="277">
        <v>0</v>
      </c>
      <c r="CPL21" s="277">
        <v>0</v>
      </c>
      <c r="CPM21" s="277">
        <v>0</v>
      </c>
      <c r="CPN21" s="277">
        <v>0</v>
      </c>
      <c r="CPO21" s="277">
        <v>0</v>
      </c>
      <c r="CPP21" s="277">
        <v>0</v>
      </c>
      <c r="CPQ21" s="277">
        <v>0</v>
      </c>
      <c r="CPR21" s="277">
        <v>0</v>
      </c>
      <c r="CPS21" s="277">
        <v>0</v>
      </c>
      <c r="CPT21" s="277">
        <v>0</v>
      </c>
      <c r="CPU21" s="277">
        <v>0</v>
      </c>
      <c r="CPV21" s="277">
        <v>0</v>
      </c>
      <c r="CPW21" s="277">
        <v>0</v>
      </c>
      <c r="CPX21" s="277">
        <v>0</v>
      </c>
      <c r="CPY21" s="277">
        <v>0</v>
      </c>
      <c r="CPZ21" s="277">
        <v>0</v>
      </c>
      <c r="CQA21" s="277">
        <v>0</v>
      </c>
      <c r="CQB21" s="277">
        <v>0</v>
      </c>
      <c r="CQC21" s="277">
        <v>0</v>
      </c>
      <c r="CQD21" s="277">
        <v>0</v>
      </c>
      <c r="CQE21" s="277">
        <v>0</v>
      </c>
      <c r="CQF21" s="277">
        <v>0</v>
      </c>
      <c r="CQG21" s="277">
        <v>0</v>
      </c>
      <c r="CQH21" s="277">
        <v>0</v>
      </c>
      <c r="CQI21" s="277">
        <v>0</v>
      </c>
      <c r="CQJ21" s="277">
        <v>0</v>
      </c>
      <c r="CQK21" s="277">
        <v>0</v>
      </c>
      <c r="CQL21" s="277">
        <v>0</v>
      </c>
      <c r="CQM21" s="277">
        <v>0</v>
      </c>
      <c r="CQN21" s="277">
        <v>0</v>
      </c>
      <c r="CQO21" s="277">
        <v>0</v>
      </c>
      <c r="CQP21" s="277">
        <v>0</v>
      </c>
      <c r="CQQ21" s="277">
        <v>0</v>
      </c>
      <c r="CQR21" s="277">
        <v>0</v>
      </c>
      <c r="CQS21" s="277">
        <v>0</v>
      </c>
      <c r="CQT21" s="277">
        <v>0</v>
      </c>
      <c r="CQU21" s="277">
        <v>0</v>
      </c>
      <c r="CQV21" s="277">
        <v>0</v>
      </c>
      <c r="CQW21" s="277">
        <v>0</v>
      </c>
      <c r="CQX21" s="277">
        <v>0</v>
      </c>
      <c r="CQY21" s="277">
        <v>0</v>
      </c>
      <c r="CQZ21" s="277">
        <v>0</v>
      </c>
      <c r="CRA21" s="277">
        <v>0</v>
      </c>
      <c r="CRB21" s="277">
        <v>0</v>
      </c>
      <c r="CRC21" s="277">
        <v>0</v>
      </c>
      <c r="CRD21" s="277">
        <v>0</v>
      </c>
      <c r="CRE21" s="277">
        <v>0</v>
      </c>
      <c r="CRF21" s="277">
        <v>0</v>
      </c>
      <c r="CRG21" s="277">
        <v>0</v>
      </c>
      <c r="CRH21" s="277">
        <v>0</v>
      </c>
      <c r="CRI21" s="277">
        <v>0</v>
      </c>
      <c r="CRJ21" s="277">
        <v>0</v>
      </c>
      <c r="CRK21" s="277">
        <v>0</v>
      </c>
      <c r="CRL21" s="277">
        <v>0</v>
      </c>
      <c r="CRM21" s="277">
        <v>0</v>
      </c>
      <c r="CRN21" s="277">
        <v>0</v>
      </c>
      <c r="CRO21" s="277">
        <v>0</v>
      </c>
      <c r="CRP21" s="277">
        <v>0</v>
      </c>
      <c r="CRQ21" s="277">
        <v>0</v>
      </c>
      <c r="CRR21" s="277">
        <v>0</v>
      </c>
      <c r="CRS21" s="277">
        <v>0</v>
      </c>
      <c r="CRT21" s="277">
        <v>0</v>
      </c>
      <c r="CRU21" s="277">
        <v>0</v>
      </c>
      <c r="CRV21" s="277">
        <v>0</v>
      </c>
      <c r="CRW21" s="277">
        <v>0</v>
      </c>
      <c r="CRX21" s="277">
        <v>0</v>
      </c>
      <c r="CRY21" s="277">
        <v>0</v>
      </c>
      <c r="CRZ21" s="277">
        <v>0</v>
      </c>
      <c r="CSA21" s="277">
        <v>0</v>
      </c>
      <c r="CSB21" s="277">
        <v>0</v>
      </c>
      <c r="CSC21" s="277">
        <v>0</v>
      </c>
      <c r="CSD21" s="277">
        <v>0</v>
      </c>
      <c r="CSE21" s="277">
        <v>0</v>
      </c>
      <c r="CSF21" s="277">
        <v>0</v>
      </c>
      <c r="CSG21" s="277">
        <v>0</v>
      </c>
      <c r="CSH21" s="277">
        <v>0</v>
      </c>
      <c r="CSI21" s="277">
        <v>0</v>
      </c>
      <c r="CSJ21" s="277">
        <v>0</v>
      </c>
      <c r="CSK21" s="277">
        <v>0</v>
      </c>
      <c r="CSL21" s="277">
        <v>0</v>
      </c>
      <c r="CSM21" s="277">
        <v>0</v>
      </c>
      <c r="CSN21" s="277">
        <v>0</v>
      </c>
      <c r="CSO21" s="277">
        <v>0</v>
      </c>
      <c r="CSP21" s="277">
        <v>0</v>
      </c>
      <c r="CSQ21" s="277">
        <v>0</v>
      </c>
      <c r="CSR21" s="277">
        <v>0</v>
      </c>
      <c r="CSS21" s="277">
        <v>0</v>
      </c>
      <c r="CST21" s="277">
        <v>0</v>
      </c>
      <c r="CSU21" s="277">
        <v>0</v>
      </c>
      <c r="CSV21" s="277">
        <v>0</v>
      </c>
      <c r="CSW21" s="277">
        <v>0</v>
      </c>
      <c r="CSX21" s="277">
        <v>0</v>
      </c>
      <c r="CSY21" s="277">
        <v>0</v>
      </c>
      <c r="CSZ21" s="277">
        <v>0</v>
      </c>
      <c r="CTA21" s="277">
        <v>0</v>
      </c>
      <c r="CTB21" s="277">
        <v>0</v>
      </c>
      <c r="CTC21" s="277">
        <v>0</v>
      </c>
      <c r="CTD21" s="277">
        <v>0</v>
      </c>
      <c r="CTE21" s="277">
        <v>0</v>
      </c>
      <c r="CTF21" s="277">
        <v>0</v>
      </c>
      <c r="CTG21" s="277">
        <v>0</v>
      </c>
      <c r="CTH21" s="277">
        <v>0</v>
      </c>
      <c r="CTI21" s="277">
        <v>0</v>
      </c>
      <c r="CTJ21" s="277">
        <v>0</v>
      </c>
      <c r="CTK21" s="277">
        <v>0</v>
      </c>
      <c r="CTL21" s="277">
        <v>0</v>
      </c>
      <c r="CTM21" s="277">
        <v>0</v>
      </c>
      <c r="CTN21" s="277">
        <v>0</v>
      </c>
      <c r="CTO21" s="277">
        <v>0</v>
      </c>
      <c r="CTP21" s="277">
        <v>0</v>
      </c>
      <c r="CTQ21" s="277">
        <v>0</v>
      </c>
      <c r="CTR21" s="277">
        <v>0</v>
      </c>
      <c r="CTS21" s="277">
        <v>0</v>
      </c>
      <c r="CTT21" s="277">
        <v>0</v>
      </c>
      <c r="CTU21" s="277">
        <v>0</v>
      </c>
      <c r="CTV21" s="277">
        <v>0</v>
      </c>
      <c r="CTW21" s="277">
        <v>0</v>
      </c>
      <c r="CTX21" s="277">
        <v>0</v>
      </c>
      <c r="CTY21" s="277">
        <v>0</v>
      </c>
      <c r="CTZ21" s="277">
        <v>0</v>
      </c>
      <c r="CUA21" s="277">
        <v>0</v>
      </c>
      <c r="CUB21" s="277">
        <v>0</v>
      </c>
      <c r="CUC21" s="277">
        <v>0</v>
      </c>
      <c r="CUD21" s="277">
        <v>0</v>
      </c>
      <c r="CUE21" s="277">
        <v>0</v>
      </c>
      <c r="CUF21" s="277">
        <v>0</v>
      </c>
      <c r="CUG21" s="277">
        <v>0</v>
      </c>
      <c r="CUH21" s="277">
        <v>0</v>
      </c>
      <c r="CUI21" s="277">
        <v>0</v>
      </c>
      <c r="CUJ21" s="277">
        <v>0</v>
      </c>
      <c r="CUK21" s="277">
        <v>0</v>
      </c>
      <c r="CUL21" s="277">
        <v>0</v>
      </c>
      <c r="CUM21" s="277">
        <v>0</v>
      </c>
      <c r="CUN21" s="277">
        <v>0</v>
      </c>
      <c r="CUO21" s="277">
        <v>0</v>
      </c>
      <c r="CUP21" s="277">
        <v>0</v>
      </c>
      <c r="CUQ21" s="277">
        <v>0</v>
      </c>
      <c r="CUR21" s="277">
        <v>0</v>
      </c>
      <c r="CUS21" s="277">
        <v>0</v>
      </c>
      <c r="CUT21" s="277">
        <v>0</v>
      </c>
      <c r="CUU21" s="277">
        <v>0</v>
      </c>
      <c r="CUV21" s="277">
        <v>0</v>
      </c>
      <c r="CUW21" s="277">
        <v>0</v>
      </c>
      <c r="CUX21" s="277">
        <v>0</v>
      </c>
      <c r="CUY21" s="277">
        <v>0</v>
      </c>
      <c r="CUZ21" s="277">
        <v>0</v>
      </c>
      <c r="CVA21" s="277">
        <v>0</v>
      </c>
      <c r="CVB21" s="277">
        <v>0</v>
      </c>
      <c r="CVC21" s="277">
        <v>0</v>
      </c>
      <c r="CVD21" s="277">
        <v>0</v>
      </c>
      <c r="CVE21" s="277">
        <v>0</v>
      </c>
      <c r="CVF21" s="277">
        <v>0</v>
      </c>
      <c r="CVG21" s="277">
        <v>0</v>
      </c>
      <c r="CVH21" s="277">
        <v>0</v>
      </c>
      <c r="CVI21" s="277">
        <v>0</v>
      </c>
      <c r="CVJ21" s="277">
        <v>0</v>
      </c>
      <c r="CVK21" s="277">
        <v>0</v>
      </c>
      <c r="CVL21" s="277">
        <v>0</v>
      </c>
      <c r="CVM21" s="277">
        <v>0</v>
      </c>
      <c r="CVN21" s="277">
        <v>0</v>
      </c>
      <c r="CVO21" s="277">
        <v>0</v>
      </c>
      <c r="CVP21" s="277">
        <v>0</v>
      </c>
      <c r="CVQ21" s="277">
        <v>0</v>
      </c>
      <c r="CVR21" s="277">
        <v>0</v>
      </c>
      <c r="CVS21" s="277">
        <v>0</v>
      </c>
      <c r="CVT21" s="277">
        <v>0</v>
      </c>
      <c r="CVU21" s="277">
        <v>0</v>
      </c>
      <c r="CVV21" s="277">
        <v>0</v>
      </c>
      <c r="CVW21" s="277">
        <v>0</v>
      </c>
      <c r="CVX21" s="277">
        <v>0</v>
      </c>
      <c r="CVY21" s="277">
        <v>0</v>
      </c>
      <c r="CVZ21" s="277">
        <v>0</v>
      </c>
      <c r="CWA21" s="277">
        <v>0</v>
      </c>
      <c r="CWB21" s="277">
        <v>0</v>
      </c>
      <c r="CWC21" s="277">
        <v>0</v>
      </c>
      <c r="CWD21" s="277">
        <v>0</v>
      </c>
      <c r="CWE21" s="277">
        <v>0</v>
      </c>
      <c r="CWF21" s="277">
        <v>0</v>
      </c>
      <c r="CWG21" s="277">
        <v>0</v>
      </c>
      <c r="CWH21" s="277">
        <v>0</v>
      </c>
      <c r="CWI21" s="277">
        <v>0</v>
      </c>
      <c r="CWJ21" s="277">
        <v>0</v>
      </c>
      <c r="CWK21" s="277">
        <v>0</v>
      </c>
      <c r="CWL21" s="277">
        <v>0</v>
      </c>
      <c r="CWM21" s="277">
        <v>0</v>
      </c>
      <c r="CWN21" s="277">
        <v>0</v>
      </c>
      <c r="CWO21" s="277">
        <v>0</v>
      </c>
      <c r="CWP21" s="277">
        <v>0</v>
      </c>
      <c r="CWQ21" s="277">
        <v>0</v>
      </c>
      <c r="CWR21" s="277">
        <v>0</v>
      </c>
      <c r="CWS21" s="277">
        <v>0</v>
      </c>
      <c r="CWT21" s="277">
        <v>0</v>
      </c>
      <c r="CWU21" s="277">
        <v>0</v>
      </c>
      <c r="CWV21" s="277">
        <v>0</v>
      </c>
      <c r="CWW21" s="277">
        <v>0</v>
      </c>
      <c r="CWX21" s="277">
        <v>0</v>
      </c>
      <c r="CWY21" s="277">
        <v>0</v>
      </c>
      <c r="CWZ21" s="277">
        <v>0</v>
      </c>
      <c r="CXA21" s="277">
        <v>0</v>
      </c>
      <c r="CXB21" s="277">
        <v>0</v>
      </c>
      <c r="CXC21" s="277">
        <v>0</v>
      </c>
      <c r="CXD21" s="277">
        <v>0</v>
      </c>
      <c r="CXE21" s="277">
        <v>0</v>
      </c>
      <c r="CXF21" s="277">
        <v>0</v>
      </c>
      <c r="CXG21" s="277">
        <v>0</v>
      </c>
      <c r="CXH21" s="277">
        <v>0</v>
      </c>
      <c r="CXI21" s="277">
        <v>0</v>
      </c>
      <c r="CXJ21" s="277">
        <v>0</v>
      </c>
      <c r="CXK21" s="277">
        <v>0</v>
      </c>
      <c r="CXL21" s="277">
        <v>0</v>
      </c>
      <c r="CXM21" s="277">
        <v>0</v>
      </c>
      <c r="CXN21" s="277">
        <v>0</v>
      </c>
      <c r="CXO21" s="277">
        <v>0</v>
      </c>
      <c r="CXP21" s="277">
        <v>0</v>
      </c>
      <c r="CXQ21" s="277">
        <v>0</v>
      </c>
      <c r="CXR21" s="277">
        <v>0</v>
      </c>
      <c r="CXS21" s="277">
        <v>0</v>
      </c>
      <c r="CXT21" s="277">
        <v>0</v>
      </c>
      <c r="CXU21" s="277">
        <v>0</v>
      </c>
      <c r="CXV21" s="277">
        <v>0</v>
      </c>
      <c r="CXW21" s="277">
        <v>0</v>
      </c>
      <c r="CXX21" s="277">
        <v>0</v>
      </c>
      <c r="CXY21" s="277">
        <v>0</v>
      </c>
      <c r="CXZ21" s="277">
        <v>0</v>
      </c>
      <c r="CYA21" s="277">
        <v>0</v>
      </c>
      <c r="CYB21" s="277">
        <v>0</v>
      </c>
      <c r="CYC21" s="277">
        <v>0</v>
      </c>
      <c r="CYD21" s="277">
        <v>0</v>
      </c>
      <c r="CYE21" s="277">
        <v>0</v>
      </c>
      <c r="CYF21" s="277">
        <v>0</v>
      </c>
      <c r="CYG21" s="277">
        <v>0</v>
      </c>
      <c r="CYH21" s="277">
        <v>0</v>
      </c>
      <c r="CYI21" s="277">
        <v>0</v>
      </c>
      <c r="CYJ21" s="277">
        <v>0</v>
      </c>
      <c r="CYK21" s="277">
        <v>0</v>
      </c>
      <c r="CYL21" s="277">
        <v>0</v>
      </c>
      <c r="CYM21" s="277">
        <v>0</v>
      </c>
      <c r="CYN21" s="277">
        <v>0</v>
      </c>
      <c r="CYO21" s="277">
        <v>0</v>
      </c>
      <c r="CYP21" s="277">
        <v>0</v>
      </c>
      <c r="CYQ21" s="277">
        <v>0</v>
      </c>
      <c r="CYR21" s="277">
        <v>0</v>
      </c>
      <c r="CYS21" s="277">
        <v>0</v>
      </c>
      <c r="CYT21" s="277">
        <v>0</v>
      </c>
      <c r="CYU21" s="277">
        <v>0</v>
      </c>
      <c r="CYV21" s="277">
        <v>0</v>
      </c>
      <c r="CYW21" s="277">
        <v>0</v>
      </c>
      <c r="CYX21" s="277">
        <v>0</v>
      </c>
      <c r="CYY21" s="277">
        <v>0</v>
      </c>
      <c r="CYZ21" s="277">
        <v>0</v>
      </c>
      <c r="CZA21" s="277">
        <v>0</v>
      </c>
      <c r="CZB21" s="277">
        <v>0</v>
      </c>
      <c r="CZC21" s="277">
        <v>0</v>
      </c>
      <c r="CZD21" s="277">
        <v>0</v>
      </c>
      <c r="CZE21" s="277">
        <v>0</v>
      </c>
      <c r="CZF21" s="277">
        <v>0</v>
      </c>
      <c r="CZG21" s="277">
        <v>0</v>
      </c>
      <c r="CZH21" s="277">
        <v>0</v>
      </c>
      <c r="CZI21" s="277">
        <v>0</v>
      </c>
      <c r="CZJ21" s="277">
        <v>0</v>
      </c>
      <c r="CZK21" s="277">
        <v>0</v>
      </c>
      <c r="CZL21" s="277">
        <v>0</v>
      </c>
      <c r="CZM21" s="277">
        <v>0</v>
      </c>
      <c r="CZN21" s="277">
        <v>0</v>
      </c>
      <c r="CZO21" s="277">
        <v>0</v>
      </c>
      <c r="CZP21" s="277">
        <v>0</v>
      </c>
      <c r="CZQ21" s="277">
        <v>0</v>
      </c>
      <c r="CZR21" s="277">
        <v>0</v>
      </c>
      <c r="CZS21" s="277">
        <v>0</v>
      </c>
      <c r="CZT21" s="277">
        <v>0</v>
      </c>
      <c r="CZU21" s="277">
        <v>0</v>
      </c>
      <c r="CZV21" s="277">
        <v>0</v>
      </c>
      <c r="CZW21" s="277">
        <v>0</v>
      </c>
      <c r="CZX21" s="277">
        <v>0</v>
      </c>
      <c r="CZY21" s="277">
        <v>0</v>
      </c>
      <c r="CZZ21" s="277">
        <v>0</v>
      </c>
      <c r="DAA21" s="277">
        <v>0</v>
      </c>
      <c r="DAB21" s="277">
        <v>0</v>
      </c>
      <c r="DAC21" s="277">
        <v>0</v>
      </c>
      <c r="DAD21" s="277">
        <v>0</v>
      </c>
      <c r="DAE21" s="277">
        <v>0</v>
      </c>
      <c r="DAF21" s="277">
        <v>0</v>
      </c>
      <c r="DAG21" s="277">
        <v>0</v>
      </c>
      <c r="DAH21" s="277">
        <v>0</v>
      </c>
      <c r="DAI21" s="277">
        <v>0</v>
      </c>
      <c r="DAJ21" s="277">
        <v>0</v>
      </c>
      <c r="DAK21" s="277">
        <v>0</v>
      </c>
      <c r="DAL21" s="277">
        <v>0</v>
      </c>
      <c r="DAM21" s="277">
        <v>0</v>
      </c>
      <c r="DAN21" s="277">
        <v>0</v>
      </c>
      <c r="DAO21" s="277">
        <v>0</v>
      </c>
      <c r="DAP21" s="277">
        <v>0</v>
      </c>
      <c r="DAQ21" s="277">
        <v>0</v>
      </c>
      <c r="DAR21" s="277">
        <v>0</v>
      </c>
      <c r="DAS21" s="277">
        <v>0</v>
      </c>
      <c r="DAT21" s="277">
        <v>0</v>
      </c>
      <c r="DAU21" s="277">
        <v>0</v>
      </c>
      <c r="DAV21" s="277">
        <v>0</v>
      </c>
      <c r="DAW21" s="277">
        <v>0</v>
      </c>
      <c r="DAX21" s="277">
        <v>0</v>
      </c>
      <c r="DAY21" s="277">
        <v>0</v>
      </c>
      <c r="DAZ21" s="277">
        <v>0</v>
      </c>
      <c r="DBA21" s="277">
        <v>0</v>
      </c>
      <c r="DBB21" s="277">
        <v>0</v>
      </c>
      <c r="DBC21" s="277">
        <v>0</v>
      </c>
      <c r="DBD21" s="277">
        <v>0</v>
      </c>
      <c r="DBE21" s="277">
        <v>0</v>
      </c>
      <c r="DBF21" s="277">
        <v>0</v>
      </c>
      <c r="DBG21" s="277">
        <v>0</v>
      </c>
      <c r="DBH21" s="277">
        <v>0</v>
      </c>
      <c r="DBI21" s="277">
        <v>0</v>
      </c>
      <c r="DBJ21" s="277">
        <v>0</v>
      </c>
      <c r="DBK21" s="277">
        <v>0</v>
      </c>
      <c r="DBL21" s="277">
        <v>0</v>
      </c>
      <c r="DBM21" s="277">
        <v>0</v>
      </c>
      <c r="DBN21" s="277">
        <v>0</v>
      </c>
      <c r="DBO21" s="277">
        <v>0</v>
      </c>
      <c r="DBP21" s="277">
        <v>0</v>
      </c>
      <c r="DBQ21" s="277">
        <v>0</v>
      </c>
      <c r="DBR21" s="277">
        <v>0</v>
      </c>
      <c r="DBS21" s="277">
        <v>0</v>
      </c>
      <c r="DBT21" s="277">
        <v>0</v>
      </c>
      <c r="DBU21" s="277">
        <v>0</v>
      </c>
      <c r="DBV21" s="277">
        <v>0</v>
      </c>
      <c r="DBW21" s="277">
        <v>0</v>
      </c>
      <c r="DBX21" s="277">
        <v>0</v>
      </c>
      <c r="DBY21" s="277">
        <v>0</v>
      </c>
      <c r="DBZ21" s="277">
        <v>0</v>
      </c>
      <c r="DCA21" s="277">
        <v>0</v>
      </c>
      <c r="DCB21" s="277">
        <v>0</v>
      </c>
      <c r="DCC21" s="277">
        <v>0</v>
      </c>
      <c r="DCD21" s="277">
        <v>0</v>
      </c>
      <c r="DCE21" s="277">
        <v>0</v>
      </c>
      <c r="DCF21" s="277">
        <v>0</v>
      </c>
      <c r="DCG21" s="277">
        <v>0</v>
      </c>
      <c r="DCH21" s="277">
        <v>0</v>
      </c>
      <c r="DCI21" s="277">
        <v>0</v>
      </c>
      <c r="DCJ21" s="277">
        <v>0</v>
      </c>
      <c r="DCK21" s="277">
        <v>0</v>
      </c>
      <c r="DCL21" s="277">
        <v>0</v>
      </c>
      <c r="DCM21" s="277">
        <v>0</v>
      </c>
      <c r="DCN21" s="277">
        <v>0</v>
      </c>
      <c r="DCO21" s="277">
        <v>0</v>
      </c>
      <c r="DCP21" s="277">
        <v>0</v>
      </c>
      <c r="DCQ21" s="277">
        <v>0</v>
      </c>
      <c r="DCR21" s="277">
        <v>0</v>
      </c>
      <c r="DCS21" s="277">
        <v>0</v>
      </c>
      <c r="DCT21" s="277">
        <v>0</v>
      </c>
      <c r="DCU21" s="277">
        <v>0</v>
      </c>
      <c r="DCV21" s="277">
        <v>0</v>
      </c>
      <c r="DCW21" s="277">
        <v>0</v>
      </c>
      <c r="DCX21" s="277">
        <v>0</v>
      </c>
      <c r="DCY21" s="277">
        <v>0</v>
      </c>
      <c r="DCZ21" s="277">
        <v>0</v>
      </c>
      <c r="DDA21" s="277">
        <v>0</v>
      </c>
      <c r="DDB21" s="277">
        <v>0</v>
      </c>
      <c r="DDC21" s="277">
        <v>0</v>
      </c>
      <c r="DDD21" s="277">
        <v>0</v>
      </c>
      <c r="DDE21" s="277">
        <v>0</v>
      </c>
      <c r="DDF21" s="277">
        <v>0</v>
      </c>
      <c r="DDG21" s="277">
        <v>0</v>
      </c>
      <c r="DDH21" s="277">
        <v>0</v>
      </c>
      <c r="DDI21" s="277">
        <v>0</v>
      </c>
      <c r="DDJ21" s="277">
        <v>0</v>
      </c>
      <c r="DDK21" s="277">
        <v>0</v>
      </c>
      <c r="DDL21" s="277">
        <v>0</v>
      </c>
      <c r="DDM21" s="277">
        <v>0</v>
      </c>
      <c r="DDN21" s="277">
        <v>0</v>
      </c>
      <c r="DDO21" s="277">
        <v>0</v>
      </c>
      <c r="DDP21" s="277">
        <v>0</v>
      </c>
      <c r="DDQ21" s="277">
        <v>0</v>
      </c>
      <c r="DDR21" s="277">
        <v>0</v>
      </c>
      <c r="DDS21" s="277">
        <v>0</v>
      </c>
      <c r="DDT21" s="277">
        <v>0</v>
      </c>
      <c r="DDU21" s="277">
        <v>0</v>
      </c>
      <c r="DDV21" s="277">
        <v>0</v>
      </c>
      <c r="DDW21" s="277">
        <v>0</v>
      </c>
      <c r="DDX21" s="277">
        <v>0</v>
      </c>
      <c r="DDY21" s="277">
        <v>0</v>
      </c>
      <c r="DDZ21" s="277">
        <v>0</v>
      </c>
      <c r="DEA21" s="277">
        <v>0</v>
      </c>
      <c r="DEB21" s="277">
        <v>0</v>
      </c>
      <c r="DEC21" s="277">
        <v>0</v>
      </c>
      <c r="DED21" s="277">
        <v>0</v>
      </c>
      <c r="DEE21" s="277">
        <v>0</v>
      </c>
      <c r="DEF21" s="277">
        <v>0</v>
      </c>
      <c r="DEG21" s="277">
        <v>0</v>
      </c>
      <c r="DEH21" s="277">
        <v>0</v>
      </c>
      <c r="DEI21" s="277">
        <v>0</v>
      </c>
      <c r="DEJ21" s="277">
        <v>0</v>
      </c>
      <c r="DEK21" s="277">
        <v>0</v>
      </c>
      <c r="DEL21" s="277">
        <v>0</v>
      </c>
      <c r="DEM21" s="277">
        <v>0</v>
      </c>
      <c r="DEN21" s="277">
        <v>0</v>
      </c>
      <c r="DEO21" s="277">
        <v>0</v>
      </c>
      <c r="DEP21" s="277">
        <v>0</v>
      </c>
      <c r="DEQ21" s="277">
        <v>0</v>
      </c>
      <c r="DER21" s="277">
        <v>0</v>
      </c>
      <c r="DES21" s="277">
        <v>0</v>
      </c>
      <c r="DET21" s="277">
        <v>0</v>
      </c>
      <c r="DEU21" s="277">
        <v>0</v>
      </c>
      <c r="DEV21" s="277">
        <v>0</v>
      </c>
      <c r="DEW21" s="277">
        <v>0</v>
      </c>
      <c r="DEX21" s="277">
        <v>0</v>
      </c>
      <c r="DEY21" s="277">
        <v>0</v>
      </c>
      <c r="DEZ21" s="277">
        <v>0</v>
      </c>
      <c r="DFA21" s="277">
        <v>0</v>
      </c>
      <c r="DFB21" s="277">
        <v>0</v>
      </c>
      <c r="DFC21" s="277">
        <v>0</v>
      </c>
      <c r="DFD21" s="277">
        <v>0</v>
      </c>
      <c r="DFE21" s="277">
        <v>0</v>
      </c>
      <c r="DFF21" s="277">
        <v>0</v>
      </c>
      <c r="DFG21" s="277">
        <v>0</v>
      </c>
      <c r="DFH21" s="277">
        <v>0</v>
      </c>
      <c r="DFI21" s="277">
        <v>0</v>
      </c>
      <c r="DFJ21" s="277">
        <v>0</v>
      </c>
      <c r="DFK21" s="277">
        <v>0</v>
      </c>
      <c r="DFL21" s="277">
        <v>0</v>
      </c>
      <c r="DFM21" s="277">
        <v>0</v>
      </c>
      <c r="DFN21" s="277">
        <v>0</v>
      </c>
      <c r="DFO21" s="277">
        <v>0</v>
      </c>
      <c r="DFP21" s="277">
        <v>0</v>
      </c>
      <c r="DFQ21" s="277">
        <v>0</v>
      </c>
      <c r="DFR21" s="277">
        <v>0</v>
      </c>
      <c r="DFS21" s="277">
        <v>0</v>
      </c>
      <c r="DFT21" s="277">
        <v>0</v>
      </c>
      <c r="DFU21" s="277">
        <v>0</v>
      </c>
      <c r="DFV21" s="277">
        <v>0</v>
      </c>
      <c r="DFW21" s="277">
        <v>0</v>
      </c>
      <c r="DFX21" s="277">
        <v>0</v>
      </c>
      <c r="DFY21" s="277">
        <v>0</v>
      </c>
      <c r="DFZ21" s="277">
        <v>0</v>
      </c>
      <c r="DGA21" s="277">
        <v>0</v>
      </c>
      <c r="DGB21" s="277">
        <v>0</v>
      </c>
      <c r="DGC21" s="277">
        <v>0</v>
      </c>
      <c r="DGD21" s="277">
        <v>0</v>
      </c>
      <c r="DGE21" s="277">
        <v>0</v>
      </c>
      <c r="DGF21" s="277">
        <v>0</v>
      </c>
      <c r="DGG21" s="277">
        <v>0</v>
      </c>
      <c r="DGH21" s="277">
        <v>0</v>
      </c>
      <c r="DGI21" s="277">
        <v>0</v>
      </c>
      <c r="DGJ21" s="277">
        <v>0</v>
      </c>
      <c r="DGK21" s="277">
        <v>0</v>
      </c>
      <c r="DGL21" s="277">
        <v>0</v>
      </c>
      <c r="DGM21" s="277">
        <v>0</v>
      </c>
      <c r="DGN21" s="277">
        <v>0</v>
      </c>
      <c r="DGO21" s="277">
        <v>0</v>
      </c>
      <c r="DGP21" s="277">
        <v>0</v>
      </c>
      <c r="DGQ21" s="277">
        <v>0</v>
      </c>
      <c r="DGR21" s="277">
        <v>0</v>
      </c>
      <c r="DGS21" s="277">
        <v>0</v>
      </c>
      <c r="DGT21" s="277">
        <v>0</v>
      </c>
      <c r="DGU21" s="277">
        <v>0</v>
      </c>
      <c r="DGV21" s="277">
        <v>0</v>
      </c>
      <c r="DGW21" s="277">
        <v>0</v>
      </c>
      <c r="DGX21" s="277">
        <v>0</v>
      </c>
      <c r="DGY21" s="277">
        <v>0</v>
      </c>
      <c r="DGZ21" s="277">
        <v>0</v>
      </c>
      <c r="DHA21" s="277">
        <v>0</v>
      </c>
      <c r="DHB21" s="277">
        <v>0</v>
      </c>
      <c r="DHC21" s="277">
        <v>0</v>
      </c>
      <c r="DHD21" s="277">
        <v>0</v>
      </c>
      <c r="DHE21" s="277">
        <v>0</v>
      </c>
      <c r="DHF21" s="277">
        <v>0</v>
      </c>
      <c r="DHG21" s="277">
        <v>0</v>
      </c>
      <c r="DHH21" s="277">
        <v>0</v>
      </c>
      <c r="DHI21" s="277">
        <v>0</v>
      </c>
      <c r="DHJ21" s="277">
        <v>0</v>
      </c>
      <c r="DHK21" s="277">
        <v>0</v>
      </c>
      <c r="DHL21" s="277">
        <v>0</v>
      </c>
      <c r="DHM21" s="277">
        <v>0</v>
      </c>
      <c r="DHN21" s="277">
        <v>0</v>
      </c>
      <c r="DHO21" s="277">
        <v>0</v>
      </c>
      <c r="DHP21" s="277">
        <v>0</v>
      </c>
      <c r="DHQ21" s="277">
        <v>0</v>
      </c>
      <c r="DHR21" s="277">
        <v>0</v>
      </c>
      <c r="DHS21" s="277">
        <v>0</v>
      </c>
      <c r="DHT21" s="277">
        <v>0</v>
      </c>
      <c r="DHU21" s="277">
        <v>0</v>
      </c>
      <c r="DHV21" s="277">
        <v>0</v>
      </c>
      <c r="DHW21" s="277">
        <v>0</v>
      </c>
      <c r="DHX21" s="277">
        <v>0</v>
      </c>
      <c r="DHY21" s="277">
        <v>0</v>
      </c>
      <c r="DHZ21" s="277">
        <v>0</v>
      </c>
      <c r="DIA21" s="277">
        <v>0</v>
      </c>
      <c r="DIB21" s="277">
        <v>0</v>
      </c>
      <c r="DIC21" s="277">
        <v>0</v>
      </c>
      <c r="DID21" s="277">
        <v>0</v>
      </c>
      <c r="DIE21" s="277">
        <v>0</v>
      </c>
      <c r="DIF21" s="277">
        <v>0</v>
      </c>
      <c r="DIG21" s="277">
        <v>0</v>
      </c>
      <c r="DIH21" s="277">
        <v>0</v>
      </c>
      <c r="DII21" s="277">
        <v>0</v>
      </c>
      <c r="DIJ21" s="277">
        <v>0</v>
      </c>
      <c r="DIK21" s="277">
        <v>0</v>
      </c>
      <c r="DIL21" s="277">
        <v>0</v>
      </c>
      <c r="DIM21" s="277">
        <v>0</v>
      </c>
      <c r="DIN21" s="277">
        <v>0</v>
      </c>
      <c r="DIO21" s="277">
        <v>0</v>
      </c>
      <c r="DIP21" s="277">
        <v>0</v>
      </c>
      <c r="DIQ21" s="277">
        <v>0</v>
      </c>
      <c r="DIR21" s="277">
        <v>0</v>
      </c>
      <c r="DIS21" s="277">
        <v>0</v>
      </c>
      <c r="DIT21" s="277">
        <v>0</v>
      </c>
      <c r="DIU21" s="277">
        <v>0</v>
      </c>
      <c r="DIV21" s="277">
        <v>0</v>
      </c>
      <c r="DIW21" s="277">
        <v>0</v>
      </c>
      <c r="DIX21" s="277">
        <v>0</v>
      </c>
      <c r="DIY21" s="277">
        <v>0</v>
      </c>
      <c r="DIZ21" s="277">
        <v>0</v>
      </c>
      <c r="DJA21" s="277">
        <v>0</v>
      </c>
      <c r="DJB21" s="277">
        <v>0</v>
      </c>
      <c r="DJC21" s="277">
        <v>0</v>
      </c>
      <c r="DJD21" s="277">
        <v>0</v>
      </c>
      <c r="DJE21" s="277">
        <v>0</v>
      </c>
      <c r="DJF21" s="277">
        <v>0</v>
      </c>
      <c r="DJG21" s="277">
        <v>0</v>
      </c>
      <c r="DJH21" s="277">
        <v>0</v>
      </c>
      <c r="DJI21" s="277">
        <v>0</v>
      </c>
      <c r="DJJ21" s="277">
        <v>0</v>
      </c>
      <c r="DJK21" s="277">
        <v>0</v>
      </c>
      <c r="DJL21" s="277">
        <v>0</v>
      </c>
      <c r="DJM21" s="277">
        <v>0</v>
      </c>
      <c r="DJN21" s="277">
        <v>0</v>
      </c>
      <c r="DJO21" s="277">
        <v>0</v>
      </c>
      <c r="DJP21" s="277">
        <v>0</v>
      </c>
      <c r="DJQ21" s="277">
        <v>0</v>
      </c>
      <c r="DJR21" s="277">
        <v>0</v>
      </c>
      <c r="DJS21" s="277">
        <v>0</v>
      </c>
      <c r="DJT21" s="277">
        <v>0</v>
      </c>
      <c r="DJU21" s="277">
        <v>0</v>
      </c>
      <c r="DJV21" s="277">
        <v>0</v>
      </c>
      <c r="DJW21" s="277">
        <v>0</v>
      </c>
      <c r="DJX21" s="277">
        <v>0</v>
      </c>
      <c r="DJY21" s="277">
        <v>0</v>
      </c>
      <c r="DJZ21" s="277">
        <v>0</v>
      </c>
      <c r="DKA21" s="277">
        <v>0</v>
      </c>
      <c r="DKB21" s="277">
        <v>0</v>
      </c>
      <c r="DKC21" s="277">
        <v>0</v>
      </c>
      <c r="DKD21" s="277">
        <v>0</v>
      </c>
      <c r="DKE21" s="277">
        <v>0</v>
      </c>
      <c r="DKF21" s="277">
        <v>0</v>
      </c>
      <c r="DKG21" s="277">
        <v>0</v>
      </c>
      <c r="DKH21" s="277">
        <v>0</v>
      </c>
      <c r="DKI21" s="277">
        <v>0</v>
      </c>
      <c r="DKJ21" s="277">
        <v>0</v>
      </c>
      <c r="DKK21" s="277">
        <v>0</v>
      </c>
      <c r="DKL21" s="277">
        <v>0</v>
      </c>
      <c r="DKM21" s="277">
        <v>0</v>
      </c>
      <c r="DKN21" s="277">
        <v>0</v>
      </c>
      <c r="DKO21" s="277">
        <v>0</v>
      </c>
      <c r="DKP21" s="277">
        <v>0</v>
      </c>
      <c r="DKQ21" s="277">
        <v>0</v>
      </c>
      <c r="DKR21" s="277">
        <v>0</v>
      </c>
      <c r="DKS21" s="277">
        <v>0</v>
      </c>
      <c r="DKT21" s="277">
        <v>0</v>
      </c>
      <c r="DKU21" s="277">
        <v>0</v>
      </c>
      <c r="DKV21" s="277">
        <v>0</v>
      </c>
      <c r="DKW21" s="277">
        <v>0</v>
      </c>
      <c r="DKX21" s="277">
        <v>0</v>
      </c>
      <c r="DKY21" s="277">
        <v>0</v>
      </c>
      <c r="DKZ21" s="277">
        <v>0</v>
      </c>
      <c r="DLA21" s="277">
        <v>0</v>
      </c>
      <c r="DLB21" s="277">
        <v>0</v>
      </c>
      <c r="DLC21" s="277">
        <v>0</v>
      </c>
      <c r="DLD21" s="277">
        <v>0</v>
      </c>
      <c r="DLE21" s="277">
        <v>0</v>
      </c>
      <c r="DLF21" s="277">
        <v>0</v>
      </c>
      <c r="DLG21" s="277">
        <v>0</v>
      </c>
      <c r="DLH21" s="277">
        <v>0</v>
      </c>
      <c r="DLI21" s="277">
        <v>0</v>
      </c>
      <c r="DLJ21" s="277">
        <v>0</v>
      </c>
      <c r="DLK21" s="277">
        <v>0</v>
      </c>
      <c r="DLL21" s="277">
        <v>0</v>
      </c>
      <c r="DLM21" s="277">
        <v>0</v>
      </c>
      <c r="DLN21" s="277">
        <v>0</v>
      </c>
      <c r="DLO21" s="277">
        <v>0</v>
      </c>
      <c r="DLP21" s="277">
        <v>0</v>
      </c>
      <c r="DLQ21" s="277">
        <v>0</v>
      </c>
      <c r="DLR21" s="277">
        <v>0</v>
      </c>
      <c r="DLS21" s="277">
        <v>0</v>
      </c>
      <c r="DLT21" s="277">
        <v>0</v>
      </c>
      <c r="DLU21" s="277">
        <v>0</v>
      </c>
      <c r="DLV21" s="277">
        <v>0</v>
      </c>
      <c r="DLW21" s="277">
        <v>0</v>
      </c>
      <c r="DLX21" s="277">
        <v>0</v>
      </c>
      <c r="DLY21" s="277">
        <v>0</v>
      </c>
      <c r="DLZ21" s="277">
        <v>0</v>
      </c>
      <c r="DMA21" s="277">
        <v>0</v>
      </c>
      <c r="DMB21" s="277">
        <v>0</v>
      </c>
      <c r="DMC21" s="277">
        <v>0</v>
      </c>
      <c r="DMD21" s="277">
        <v>0</v>
      </c>
      <c r="DME21" s="277">
        <v>0</v>
      </c>
      <c r="DMF21" s="277">
        <v>0</v>
      </c>
      <c r="DMG21" s="277">
        <v>0</v>
      </c>
      <c r="DMH21" s="277">
        <v>0</v>
      </c>
      <c r="DMI21" s="277">
        <v>0</v>
      </c>
      <c r="DMJ21" s="277">
        <v>0</v>
      </c>
      <c r="DMK21" s="277">
        <v>0</v>
      </c>
      <c r="DML21" s="277">
        <v>0</v>
      </c>
      <c r="DMM21" s="277">
        <v>0</v>
      </c>
      <c r="DMN21" s="277">
        <v>0</v>
      </c>
      <c r="DMO21" s="277">
        <v>0</v>
      </c>
      <c r="DMP21" s="277">
        <v>0</v>
      </c>
      <c r="DMQ21" s="277">
        <v>0</v>
      </c>
      <c r="DMR21" s="277">
        <v>0</v>
      </c>
      <c r="DMS21" s="277">
        <v>0</v>
      </c>
      <c r="DMT21" s="277">
        <v>0</v>
      </c>
      <c r="DMU21" s="277">
        <v>0</v>
      </c>
      <c r="DMV21" s="277">
        <v>0</v>
      </c>
      <c r="DMW21" s="277">
        <v>0</v>
      </c>
      <c r="DMX21" s="277">
        <v>0</v>
      </c>
      <c r="DMY21" s="277">
        <v>0</v>
      </c>
      <c r="DMZ21" s="277">
        <v>0</v>
      </c>
      <c r="DNA21" s="277">
        <v>0</v>
      </c>
      <c r="DNB21" s="277">
        <v>0</v>
      </c>
      <c r="DNC21" s="277">
        <v>0</v>
      </c>
      <c r="DND21" s="277">
        <v>0</v>
      </c>
      <c r="DNE21" s="277">
        <v>0</v>
      </c>
      <c r="DNF21" s="277">
        <v>0</v>
      </c>
      <c r="DNG21" s="277">
        <v>0</v>
      </c>
      <c r="DNH21" s="277">
        <v>0</v>
      </c>
      <c r="DNI21" s="277">
        <v>0</v>
      </c>
      <c r="DNJ21" s="277">
        <v>0</v>
      </c>
      <c r="DNK21" s="277">
        <v>0</v>
      </c>
      <c r="DNL21" s="277">
        <v>0</v>
      </c>
      <c r="DNM21" s="277">
        <v>0</v>
      </c>
      <c r="DNN21" s="277">
        <v>0</v>
      </c>
      <c r="DNO21" s="277">
        <v>0</v>
      </c>
      <c r="DNP21" s="277">
        <v>0</v>
      </c>
      <c r="DNQ21" s="277">
        <v>0</v>
      </c>
      <c r="DNR21" s="277">
        <v>0</v>
      </c>
      <c r="DNS21" s="277">
        <v>0</v>
      </c>
      <c r="DNT21" s="277">
        <v>0</v>
      </c>
      <c r="DNU21" s="277">
        <v>0</v>
      </c>
      <c r="DNV21" s="277">
        <v>0</v>
      </c>
      <c r="DNW21" s="277">
        <v>0</v>
      </c>
      <c r="DNX21" s="277">
        <v>0</v>
      </c>
      <c r="DNY21" s="277">
        <v>0</v>
      </c>
      <c r="DNZ21" s="277">
        <v>0</v>
      </c>
      <c r="DOA21" s="277">
        <v>0</v>
      </c>
      <c r="DOB21" s="277">
        <v>0</v>
      </c>
      <c r="DOC21" s="277">
        <v>0</v>
      </c>
      <c r="DOD21" s="277">
        <v>0</v>
      </c>
      <c r="DOE21" s="277">
        <v>0</v>
      </c>
      <c r="DOF21" s="277">
        <v>0</v>
      </c>
      <c r="DOG21" s="277">
        <v>0</v>
      </c>
      <c r="DOH21" s="277">
        <v>0</v>
      </c>
      <c r="DOI21" s="277">
        <v>0</v>
      </c>
      <c r="DOJ21" s="277">
        <v>0</v>
      </c>
      <c r="DOK21" s="277">
        <v>0</v>
      </c>
      <c r="DOL21" s="277">
        <v>0</v>
      </c>
      <c r="DOM21" s="277">
        <v>0</v>
      </c>
      <c r="DON21" s="277">
        <v>0</v>
      </c>
      <c r="DOO21" s="277">
        <v>0</v>
      </c>
      <c r="DOP21" s="277">
        <v>0</v>
      </c>
      <c r="DOQ21" s="277">
        <v>0</v>
      </c>
      <c r="DOR21" s="277">
        <v>0</v>
      </c>
      <c r="DOS21" s="277">
        <v>0</v>
      </c>
      <c r="DOT21" s="277">
        <v>0</v>
      </c>
      <c r="DOU21" s="277">
        <v>0</v>
      </c>
      <c r="DOV21" s="277">
        <v>0</v>
      </c>
      <c r="DOW21" s="277">
        <v>0</v>
      </c>
      <c r="DOX21" s="277">
        <v>0</v>
      </c>
      <c r="DOY21" s="277">
        <v>0</v>
      </c>
      <c r="DOZ21" s="277">
        <v>0</v>
      </c>
      <c r="DPA21" s="277">
        <v>0</v>
      </c>
      <c r="DPB21" s="277">
        <v>0</v>
      </c>
      <c r="DPC21" s="277">
        <v>0</v>
      </c>
      <c r="DPD21" s="277">
        <v>0</v>
      </c>
      <c r="DPE21" s="277">
        <v>0</v>
      </c>
      <c r="DPF21" s="277">
        <v>0</v>
      </c>
      <c r="DPG21" s="277">
        <v>0</v>
      </c>
      <c r="DPH21" s="277">
        <v>0</v>
      </c>
      <c r="DPI21" s="277">
        <v>0</v>
      </c>
      <c r="DPJ21" s="277">
        <v>0</v>
      </c>
      <c r="DPK21" s="277">
        <v>0</v>
      </c>
      <c r="DPL21" s="277">
        <v>0</v>
      </c>
      <c r="DPM21" s="277">
        <v>0</v>
      </c>
      <c r="DPN21" s="277">
        <v>0</v>
      </c>
      <c r="DPO21" s="277">
        <v>0</v>
      </c>
      <c r="DPP21" s="277">
        <v>0</v>
      </c>
      <c r="DPQ21" s="277">
        <v>0</v>
      </c>
      <c r="DPR21" s="277">
        <v>0</v>
      </c>
      <c r="DPS21" s="277">
        <v>0</v>
      </c>
      <c r="DPT21" s="277">
        <v>0</v>
      </c>
      <c r="DPU21" s="277">
        <v>0</v>
      </c>
      <c r="DPV21" s="277">
        <v>0</v>
      </c>
      <c r="DPW21" s="277">
        <v>0</v>
      </c>
      <c r="DPX21" s="277">
        <v>0</v>
      </c>
      <c r="DPY21" s="277">
        <v>0</v>
      </c>
      <c r="DPZ21" s="277">
        <v>0</v>
      </c>
      <c r="DQA21" s="277">
        <v>0</v>
      </c>
      <c r="DQB21" s="277">
        <v>0</v>
      </c>
      <c r="DQC21" s="277">
        <v>0</v>
      </c>
      <c r="DQD21" s="277">
        <v>0</v>
      </c>
      <c r="DQE21" s="277">
        <v>0</v>
      </c>
      <c r="DQF21" s="277">
        <v>0</v>
      </c>
      <c r="DQG21" s="277">
        <v>0</v>
      </c>
      <c r="DQH21" s="277">
        <v>0</v>
      </c>
      <c r="DQI21" s="277">
        <v>0</v>
      </c>
      <c r="DQJ21" s="277">
        <v>0</v>
      </c>
      <c r="DQK21" s="277">
        <v>0</v>
      </c>
      <c r="DQL21" s="277">
        <v>0</v>
      </c>
      <c r="DQM21" s="277">
        <v>0</v>
      </c>
      <c r="DQN21" s="277">
        <v>0</v>
      </c>
      <c r="DQO21" s="277">
        <v>0</v>
      </c>
      <c r="DQP21" s="277">
        <v>0</v>
      </c>
      <c r="DQQ21" s="277">
        <v>0</v>
      </c>
      <c r="DQR21" s="277">
        <v>0</v>
      </c>
      <c r="DQS21" s="277">
        <v>0</v>
      </c>
      <c r="DQT21" s="277">
        <v>0</v>
      </c>
      <c r="DQU21" s="277">
        <v>0</v>
      </c>
      <c r="DQV21" s="277">
        <v>0</v>
      </c>
      <c r="DQW21" s="277">
        <v>0</v>
      </c>
      <c r="DQX21" s="277">
        <v>0</v>
      </c>
      <c r="DQY21" s="277">
        <v>0</v>
      </c>
      <c r="DQZ21" s="277">
        <v>0</v>
      </c>
      <c r="DRA21" s="277">
        <v>0</v>
      </c>
      <c r="DRB21" s="277">
        <v>0</v>
      </c>
      <c r="DRC21" s="277">
        <v>0</v>
      </c>
      <c r="DRD21" s="277">
        <v>0</v>
      </c>
      <c r="DRE21" s="277">
        <v>0</v>
      </c>
      <c r="DRF21" s="277">
        <v>0</v>
      </c>
      <c r="DRG21" s="277">
        <v>0</v>
      </c>
      <c r="DRH21" s="277">
        <v>0</v>
      </c>
      <c r="DRI21" s="277">
        <v>0</v>
      </c>
      <c r="DRJ21" s="277">
        <v>0</v>
      </c>
      <c r="DRK21" s="277">
        <v>0</v>
      </c>
      <c r="DRL21" s="277">
        <v>0</v>
      </c>
      <c r="DRM21" s="277">
        <v>0</v>
      </c>
      <c r="DRN21" s="277">
        <v>0</v>
      </c>
      <c r="DRO21" s="277">
        <v>0</v>
      </c>
      <c r="DRP21" s="277">
        <v>0</v>
      </c>
      <c r="DRQ21" s="277">
        <v>0</v>
      </c>
      <c r="DRR21" s="277">
        <v>0</v>
      </c>
      <c r="DRS21" s="277">
        <v>0</v>
      </c>
      <c r="DRT21" s="277">
        <v>0</v>
      </c>
      <c r="DRU21" s="277">
        <v>0</v>
      </c>
      <c r="DRV21" s="277">
        <v>0</v>
      </c>
      <c r="DRW21" s="277">
        <v>0</v>
      </c>
      <c r="DRX21" s="277">
        <v>0</v>
      </c>
      <c r="DRY21" s="277">
        <v>0</v>
      </c>
      <c r="DRZ21" s="277">
        <v>0</v>
      </c>
      <c r="DSA21" s="277">
        <v>0</v>
      </c>
      <c r="DSB21" s="277">
        <v>0</v>
      </c>
      <c r="DSC21" s="277">
        <v>0</v>
      </c>
      <c r="DSD21" s="277">
        <v>0</v>
      </c>
      <c r="DSE21" s="277">
        <v>0</v>
      </c>
      <c r="DSF21" s="277">
        <v>0</v>
      </c>
      <c r="DSG21" s="277">
        <v>0</v>
      </c>
      <c r="DSH21" s="277">
        <v>0</v>
      </c>
      <c r="DSI21" s="277">
        <v>0</v>
      </c>
      <c r="DSJ21" s="277">
        <v>0</v>
      </c>
      <c r="DSK21" s="277">
        <v>0</v>
      </c>
      <c r="DSL21" s="277">
        <v>0</v>
      </c>
      <c r="DSM21" s="277">
        <v>0</v>
      </c>
      <c r="DSN21" s="277">
        <v>0</v>
      </c>
      <c r="DSO21" s="277">
        <v>0</v>
      </c>
      <c r="DSP21" s="277">
        <v>0</v>
      </c>
      <c r="DSQ21" s="277">
        <v>0</v>
      </c>
      <c r="DSR21" s="277">
        <v>0</v>
      </c>
      <c r="DSS21" s="277">
        <v>0</v>
      </c>
      <c r="DST21" s="277">
        <v>0</v>
      </c>
      <c r="DSU21" s="277">
        <v>0</v>
      </c>
      <c r="DSV21" s="277">
        <v>0</v>
      </c>
      <c r="DSW21" s="277">
        <v>0</v>
      </c>
      <c r="DSX21" s="277">
        <v>0</v>
      </c>
      <c r="DSY21" s="277">
        <v>0</v>
      </c>
      <c r="DSZ21" s="277">
        <v>0</v>
      </c>
      <c r="DTA21" s="277">
        <v>0</v>
      </c>
      <c r="DTB21" s="277">
        <v>0</v>
      </c>
      <c r="DTC21" s="277">
        <v>0</v>
      </c>
      <c r="DTD21" s="277">
        <v>0</v>
      </c>
      <c r="DTE21" s="277">
        <v>0</v>
      </c>
      <c r="DTF21" s="277">
        <v>0</v>
      </c>
      <c r="DTG21" s="277">
        <v>0</v>
      </c>
      <c r="DTH21" s="277">
        <v>0</v>
      </c>
      <c r="DTI21" s="277">
        <v>0</v>
      </c>
      <c r="DTJ21" s="277">
        <v>0</v>
      </c>
      <c r="DTK21" s="277">
        <v>0</v>
      </c>
      <c r="DTL21" s="277">
        <v>0</v>
      </c>
      <c r="DTM21" s="277">
        <v>0</v>
      </c>
      <c r="DTN21" s="277">
        <v>0</v>
      </c>
      <c r="DTO21" s="277">
        <v>0</v>
      </c>
      <c r="DTP21" s="277">
        <v>0</v>
      </c>
      <c r="DTQ21" s="277">
        <v>0</v>
      </c>
      <c r="DTR21" s="277">
        <v>0</v>
      </c>
      <c r="DTS21" s="277">
        <v>0</v>
      </c>
      <c r="DTT21" s="277">
        <v>0</v>
      </c>
      <c r="DTU21" s="277">
        <v>0</v>
      </c>
      <c r="DTV21" s="277">
        <v>0</v>
      </c>
      <c r="DTW21" s="277">
        <v>0</v>
      </c>
      <c r="DTX21" s="277">
        <v>0</v>
      </c>
      <c r="DTY21" s="277">
        <v>0</v>
      </c>
      <c r="DTZ21" s="277">
        <v>0</v>
      </c>
      <c r="DUA21" s="277">
        <v>0</v>
      </c>
      <c r="DUB21" s="277">
        <v>0</v>
      </c>
      <c r="DUC21" s="277">
        <v>0</v>
      </c>
      <c r="DUD21" s="277">
        <v>0</v>
      </c>
      <c r="DUE21" s="277">
        <v>0</v>
      </c>
      <c r="DUF21" s="277">
        <v>0</v>
      </c>
      <c r="DUG21" s="277">
        <v>0</v>
      </c>
      <c r="DUH21" s="277">
        <v>0</v>
      </c>
      <c r="DUI21" s="277">
        <v>0</v>
      </c>
      <c r="DUJ21" s="277">
        <v>0</v>
      </c>
      <c r="DUK21" s="277">
        <v>0</v>
      </c>
      <c r="DUL21" s="277">
        <v>0</v>
      </c>
      <c r="DUM21" s="277">
        <v>0</v>
      </c>
      <c r="DUN21" s="277">
        <v>0</v>
      </c>
      <c r="DUO21" s="277">
        <v>0</v>
      </c>
      <c r="DUP21" s="277">
        <v>0</v>
      </c>
      <c r="DUQ21" s="277">
        <v>0</v>
      </c>
      <c r="DUR21" s="277">
        <v>0</v>
      </c>
      <c r="DUS21" s="277">
        <v>0</v>
      </c>
      <c r="DUT21" s="277">
        <v>0</v>
      </c>
      <c r="DUU21" s="277">
        <v>0</v>
      </c>
      <c r="DUV21" s="277">
        <v>0</v>
      </c>
      <c r="DUW21" s="277">
        <v>0</v>
      </c>
      <c r="DUX21" s="277">
        <v>0</v>
      </c>
      <c r="DUY21" s="277">
        <v>0</v>
      </c>
      <c r="DUZ21" s="277">
        <v>0</v>
      </c>
      <c r="DVA21" s="277">
        <v>0</v>
      </c>
      <c r="DVB21" s="277">
        <v>0</v>
      </c>
      <c r="DVC21" s="277">
        <v>0</v>
      </c>
      <c r="DVD21" s="277">
        <v>0</v>
      </c>
      <c r="DVE21" s="277">
        <v>0</v>
      </c>
      <c r="DVF21" s="277">
        <v>0</v>
      </c>
      <c r="DVG21" s="277">
        <v>0</v>
      </c>
      <c r="DVH21" s="277">
        <v>0</v>
      </c>
      <c r="DVI21" s="277">
        <v>0</v>
      </c>
      <c r="DVJ21" s="277">
        <v>0</v>
      </c>
      <c r="DVK21" s="277">
        <v>0</v>
      </c>
      <c r="DVL21" s="277">
        <v>0</v>
      </c>
      <c r="DVM21" s="277">
        <v>0</v>
      </c>
      <c r="DVN21" s="277">
        <v>0</v>
      </c>
      <c r="DVO21" s="277">
        <v>0</v>
      </c>
      <c r="DVP21" s="277">
        <v>0</v>
      </c>
      <c r="DVQ21" s="277">
        <v>0</v>
      </c>
      <c r="DVR21" s="277">
        <v>0</v>
      </c>
      <c r="DVS21" s="277">
        <v>0</v>
      </c>
      <c r="DVT21" s="277">
        <v>0</v>
      </c>
      <c r="DVU21" s="277">
        <v>0</v>
      </c>
      <c r="DVV21" s="277">
        <v>0</v>
      </c>
      <c r="DVW21" s="277">
        <v>0</v>
      </c>
      <c r="DVX21" s="277">
        <v>0</v>
      </c>
      <c r="DVY21" s="277">
        <v>0</v>
      </c>
      <c r="DVZ21" s="277">
        <v>0</v>
      </c>
      <c r="DWA21" s="277">
        <v>0</v>
      </c>
      <c r="DWB21" s="277">
        <v>0</v>
      </c>
      <c r="DWC21" s="277">
        <v>0</v>
      </c>
      <c r="DWD21" s="277">
        <v>0</v>
      </c>
      <c r="DWE21" s="277">
        <v>0</v>
      </c>
      <c r="DWF21" s="277">
        <v>0</v>
      </c>
      <c r="DWG21" s="277">
        <v>0</v>
      </c>
      <c r="DWH21" s="277">
        <v>0</v>
      </c>
      <c r="DWI21" s="277">
        <v>0</v>
      </c>
      <c r="DWJ21" s="277">
        <v>0</v>
      </c>
      <c r="DWK21" s="277">
        <v>0</v>
      </c>
      <c r="DWL21" s="277">
        <v>0</v>
      </c>
      <c r="DWM21" s="277">
        <v>0</v>
      </c>
      <c r="DWN21" s="277">
        <v>0</v>
      </c>
      <c r="DWO21" s="277">
        <v>0</v>
      </c>
      <c r="DWP21" s="277">
        <v>0</v>
      </c>
      <c r="DWQ21" s="277">
        <v>0</v>
      </c>
      <c r="DWR21" s="277">
        <v>0</v>
      </c>
      <c r="DWS21" s="277">
        <v>0</v>
      </c>
      <c r="DWT21" s="277">
        <v>0</v>
      </c>
      <c r="DWU21" s="277">
        <v>0</v>
      </c>
      <c r="DWV21" s="277">
        <v>0</v>
      </c>
      <c r="DWW21" s="277">
        <v>0</v>
      </c>
      <c r="DWX21" s="277">
        <v>0</v>
      </c>
      <c r="DWY21" s="277">
        <v>0</v>
      </c>
      <c r="DWZ21" s="277">
        <v>0</v>
      </c>
      <c r="DXA21" s="277">
        <v>0</v>
      </c>
      <c r="DXB21" s="277">
        <v>0</v>
      </c>
      <c r="DXC21" s="277">
        <v>0</v>
      </c>
      <c r="DXD21" s="277">
        <v>0</v>
      </c>
      <c r="DXE21" s="277">
        <v>0</v>
      </c>
      <c r="DXF21" s="277">
        <v>0</v>
      </c>
      <c r="DXG21" s="277">
        <v>0</v>
      </c>
      <c r="DXH21" s="277">
        <v>0</v>
      </c>
      <c r="DXI21" s="277">
        <v>0</v>
      </c>
      <c r="DXJ21" s="277">
        <v>0</v>
      </c>
      <c r="DXK21" s="277">
        <v>0</v>
      </c>
      <c r="DXL21" s="277">
        <v>0</v>
      </c>
      <c r="DXM21" s="277">
        <v>0</v>
      </c>
      <c r="DXN21" s="277">
        <v>0</v>
      </c>
      <c r="DXO21" s="277">
        <v>0</v>
      </c>
      <c r="DXP21" s="277">
        <v>0</v>
      </c>
      <c r="DXQ21" s="277">
        <v>0</v>
      </c>
      <c r="DXR21" s="277">
        <v>0</v>
      </c>
      <c r="DXS21" s="277">
        <v>0</v>
      </c>
      <c r="DXT21" s="277">
        <v>0</v>
      </c>
      <c r="DXU21" s="277">
        <v>0</v>
      </c>
      <c r="DXV21" s="277">
        <v>0</v>
      </c>
      <c r="DXW21" s="277">
        <v>0</v>
      </c>
      <c r="DXX21" s="277">
        <v>0</v>
      </c>
      <c r="DXY21" s="277">
        <v>0</v>
      </c>
      <c r="DXZ21" s="277">
        <v>0</v>
      </c>
      <c r="DYA21" s="277">
        <v>0</v>
      </c>
      <c r="DYB21" s="277">
        <v>0</v>
      </c>
      <c r="DYC21" s="277">
        <v>0</v>
      </c>
      <c r="DYD21" s="277">
        <v>0</v>
      </c>
      <c r="DYE21" s="277">
        <v>0</v>
      </c>
      <c r="DYF21" s="277">
        <v>0</v>
      </c>
      <c r="DYG21" s="277">
        <v>0</v>
      </c>
      <c r="DYH21" s="277">
        <v>0</v>
      </c>
      <c r="DYI21" s="277">
        <v>0</v>
      </c>
      <c r="DYJ21" s="277">
        <v>0</v>
      </c>
      <c r="DYK21" s="277">
        <v>0</v>
      </c>
      <c r="DYL21" s="277">
        <v>0</v>
      </c>
      <c r="DYM21" s="277">
        <v>0</v>
      </c>
      <c r="DYN21" s="277">
        <v>0</v>
      </c>
      <c r="DYO21" s="277">
        <v>0</v>
      </c>
      <c r="DYP21" s="277">
        <v>0</v>
      </c>
      <c r="DYQ21" s="277">
        <v>0</v>
      </c>
      <c r="DYR21" s="277">
        <v>0</v>
      </c>
      <c r="DYS21" s="277">
        <v>0</v>
      </c>
      <c r="DYT21" s="277">
        <v>0</v>
      </c>
      <c r="DYU21" s="277">
        <v>0</v>
      </c>
      <c r="DYV21" s="277">
        <v>0</v>
      </c>
      <c r="DYW21" s="277">
        <v>0</v>
      </c>
      <c r="DYX21" s="277">
        <v>0</v>
      </c>
      <c r="DYY21" s="277">
        <v>0</v>
      </c>
      <c r="DYZ21" s="277">
        <v>0</v>
      </c>
      <c r="DZA21" s="277">
        <v>0</v>
      </c>
      <c r="DZB21" s="277">
        <v>0</v>
      </c>
      <c r="DZC21" s="277">
        <v>0</v>
      </c>
      <c r="DZD21" s="277">
        <v>0</v>
      </c>
      <c r="DZE21" s="277">
        <v>0</v>
      </c>
      <c r="DZF21" s="277">
        <v>0</v>
      </c>
      <c r="DZG21" s="277">
        <v>0</v>
      </c>
      <c r="DZH21" s="277">
        <v>0</v>
      </c>
      <c r="DZI21" s="277">
        <v>0</v>
      </c>
      <c r="DZJ21" s="277">
        <v>0</v>
      </c>
      <c r="DZK21" s="277">
        <v>0</v>
      </c>
      <c r="DZL21" s="277">
        <v>0</v>
      </c>
      <c r="DZM21" s="277">
        <v>0</v>
      </c>
      <c r="DZN21" s="277">
        <v>0</v>
      </c>
      <c r="DZO21" s="277">
        <v>0</v>
      </c>
      <c r="DZP21" s="277">
        <v>0</v>
      </c>
      <c r="DZQ21" s="277">
        <v>0</v>
      </c>
      <c r="DZR21" s="277">
        <v>0</v>
      </c>
      <c r="DZS21" s="277">
        <v>0</v>
      </c>
      <c r="DZT21" s="277">
        <v>0</v>
      </c>
      <c r="DZU21" s="277">
        <v>0</v>
      </c>
      <c r="DZV21" s="277">
        <v>0</v>
      </c>
      <c r="DZW21" s="277">
        <v>0</v>
      </c>
      <c r="DZX21" s="277">
        <v>0</v>
      </c>
      <c r="DZY21" s="277">
        <v>0</v>
      </c>
      <c r="DZZ21" s="277">
        <v>0</v>
      </c>
      <c r="EAA21" s="277">
        <v>0</v>
      </c>
      <c r="EAB21" s="277">
        <v>0</v>
      </c>
      <c r="EAC21" s="277">
        <v>0</v>
      </c>
      <c r="EAD21" s="277">
        <v>0</v>
      </c>
      <c r="EAE21" s="277">
        <v>0</v>
      </c>
      <c r="EAF21" s="277">
        <v>0</v>
      </c>
      <c r="EAG21" s="277">
        <v>0</v>
      </c>
      <c r="EAH21" s="277">
        <v>0</v>
      </c>
      <c r="EAI21" s="277">
        <v>0</v>
      </c>
      <c r="EAJ21" s="277">
        <v>0</v>
      </c>
      <c r="EAK21" s="277">
        <v>0</v>
      </c>
      <c r="EAL21" s="277">
        <v>0</v>
      </c>
      <c r="EAM21" s="277">
        <v>0</v>
      </c>
      <c r="EAN21" s="277">
        <v>0</v>
      </c>
      <c r="EAO21" s="277">
        <v>0</v>
      </c>
      <c r="EAP21" s="277">
        <v>0</v>
      </c>
      <c r="EAQ21" s="277">
        <v>0</v>
      </c>
      <c r="EAR21" s="277">
        <v>0</v>
      </c>
      <c r="EAS21" s="277">
        <v>0</v>
      </c>
      <c r="EAT21" s="277">
        <v>0</v>
      </c>
      <c r="EAU21" s="277">
        <v>0</v>
      </c>
      <c r="EAV21" s="277">
        <v>0</v>
      </c>
      <c r="EAW21" s="277">
        <v>0</v>
      </c>
      <c r="EAX21" s="277">
        <v>0</v>
      </c>
      <c r="EAY21" s="277">
        <v>0</v>
      </c>
      <c r="EAZ21" s="277">
        <v>0</v>
      </c>
      <c r="EBA21" s="277">
        <v>0</v>
      </c>
      <c r="EBB21" s="277">
        <v>0</v>
      </c>
      <c r="EBC21" s="277">
        <v>0</v>
      </c>
      <c r="EBD21" s="277">
        <v>0</v>
      </c>
      <c r="EBE21" s="277">
        <v>0</v>
      </c>
      <c r="EBF21" s="277">
        <v>0</v>
      </c>
      <c r="EBG21" s="277">
        <v>0</v>
      </c>
      <c r="EBH21" s="277">
        <v>0</v>
      </c>
      <c r="EBI21" s="277">
        <v>0</v>
      </c>
      <c r="EBJ21" s="277">
        <v>0</v>
      </c>
      <c r="EBK21" s="277">
        <v>0</v>
      </c>
      <c r="EBL21" s="277">
        <v>0</v>
      </c>
      <c r="EBM21" s="277">
        <v>0</v>
      </c>
      <c r="EBN21" s="277">
        <v>0</v>
      </c>
      <c r="EBO21" s="277">
        <v>0</v>
      </c>
      <c r="EBP21" s="277">
        <v>0</v>
      </c>
      <c r="EBQ21" s="277">
        <v>0</v>
      </c>
      <c r="EBR21" s="277">
        <v>0</v>
      </c>
      <c r="EBS21" s="277">
        <v>0</v>
      </c>
      <c r="EBT21" s="277">
        <v>0</v>
      </c>
      <c r="EBU21" s="277">
        <v>0</v>
      </c>
      <c r="EBV21" s="277">
        <v>0</v>
      </c>
      <c r="EBW21" s="277">
        <v>0</v>
      </c>
      <c r="EBX21" s="277">
        <v>0</v>
      </c>
      <c r="EBY21" s="277">
        <v>0</v>
      </c>
      <c r="EBZ21" s="277">
        <v>0</v>
      </c>
      <c r="ECA21" s="277">
        <v>0</v>
      </c>
      <c r="ECB21" s="277">
        <v>0</v>
      </c>
      <c r="ECC21" s="277">
        <v>0</v>
      </c>
      <c r="ECD21" s="277">
        <v>0</v>
      </c>
      <c r="ECE21" s="277">
        <v>0</v>
      </c>
      <c r="ECF21" s="277">
        <v>0</v>
      </c>
      <c r="ECG21" s="277">
        <v>0</v>
      </c>
      <c r="ECH21" s="277">
        <v>0</v>
      </c>
      <c r="ECI21" s="277">
        <v>0</v>
      </c>
      <c r="ECJ21" s="277">
        <v>0</v>
      </c>
      <c r="ECK21" s="277">
        <v>0</v>
      </c>
      <c r="ECL21" s="277">
        <v>0</v>
      </c>
      <c r="ECM21" s="277">
        <v>0</v>
      </c>
      <c r="ECN21" s="277">
        <v>0</v>
      </c>
      <c r="ECO21" s="277">
        <v>0</v>
      </c>
      <c r="ECP21" s="277">
        <v>0</v>
      </c>
      <c r="ECQ21" s="277">
        <v>0</v>
      </c>
      <c r="ECR21" s="277">
        <v>0</v>
      </c>
      <c r="ECS21" s="277">
        <v>0</v>
      </c>
      <c r="ECT21" s="277">
        <v>0</v>
      </c>
      <c r="ECU21" s="277">
        <v>0</v>
      </c>
      <c r="ECV21" s="277">
        <v>0</v>
      </c>
      <c r="ECW21" s="277">
        <v>0</v>
      </c>
      <c r="ECX21" s="277">
        <v>0</v>
      </c>
      <c r="ECY21" s="277">
        <v>0</v>
      </c>
      <c r="ECZ21" s="277">
        <v>0</v>
      </c>
      <c r="EDA21" s="277">
        <v>0</v>
      </c>
      <c r="EDB21" s="277">
        <v>0</v>
      </c>
      <c r="EDC21" s="277">
        <v>0</v>
      </c>
      <c r="EDD21" s="277">
        <v>0</v>
      </c>
      <c r="EDE21" s="277">
        <v>0</v>
      </c>
      <c r="EDF21" s="277">
        <v>0</v>
      </c>
      <c r="EDG21" s="277">
        <v>0</v>
      </c>
      <c r="EDH21" s="277">
        <v>0</v>
      </c>
      <c r="EDI21" s="277">
        <v>0</v>
      </c>
      <c r="EDJ21" s="277">
        <v>0</v>
      </c>
      <c r="EDK21" s="277">
        <v>0</v>
      </c>
      <c r="EDL21" s="277">
        <v>0</v>
      </c>
      <c r="EDM21" s="277">
        <v>0</v>
      </c>
      <c r="EDN21" s="277">
        <v>0</v>
      </c>
      <c r="EDO21" s="277">
        <v>0</v>
      </c>
      <c r="EDP21" s="277">
        <v>0</v>
      </c>
      <c r="EDQ21" s="277">
        <v>0</v>
      </c>
      <c r="EDR21" s="277">
        <v>0</v>
      </c>
      <c r="EDS21" s="277">
        <v>0</v>
      </c>
      <c r="EDT21" s="277">
        <v>0</v>
      </c>
      <c r="EDU21" s="277">
        <v>0</v>
      </c>
      <c r="EDV21" s="277">
        <v>0</v>
      </c>
      <c r="EDW21" s="277">
        <v>0</v>
      </c>
      <c r="EDX21" s="277">
        <v>0</v>
      </c>
      <c r="EDY21" s="277">
        <v>0</v>
      </c>
      <c r="EDZ21" s="277">
        <v>0</v>
      </c>
      <c r="EEA21" s="277">
        <v>0</v>
      </c>
      <c r="EEB21" s="277">
        <v>0</v>
      </c>
      <c r="EEC21" s="277">
        <v>0</v>
      </c>
      <c r="EED21" s="277">
        <v>0</v>
      </c>
      <c r="EEE21" s="277">
        <v>0</v>
      </c>
      <c r="EEF21" s="277">
        <v>0</v>
      </c>
      <c r="EEG21" s="277">
        <v>0</v>
      </c>
      <c r="EEH21" s="277">
        <v>0</v>
      </c>
      <c r="EEI21" s="277">
        <v>0</v>
      </c>
      <c r="EEJ21" s="277">
        <v>0</v>
      </c>
      <c r="EEK21" s="277">
        <v>0</v>
      </c>
      <c r="EEL21" s="277">
        <v>0</v>
      </c>
      <c r="EEM21" s="277">
        <v>0</v>
      </c>
      <c r="EEN21" s="277">
        <v>0</v>
      </c>
      <c r="EEO21" s="277">
        <v>0</v>
      </c>
      <c r="EEP21" s="277">
        <v>0</v>
      </c>
      <c r="EEQ21" s="277">
        <v>0</v>
      </c>
      <c r="EER21" s="277">
        <v>0</v>
      </c>
      <c r="EES21" s="277">
        <v>0</v>
      </c>
      <c r="EET21" s="277">
        <v>0</v>
      </c>
      <c r="EEU21" s="277">
        <v>0</v>
      </c>
      <c r="EEV21" s="277">
        <v>0</v>
      </c>
      <c r="EEW21" s="277">
        <v>0</v>
      </c>
      <c r="EEX21" s="277">
        <v>0</v>
      </c>
      <c r="EEY21" s="277">
        <v>0</v>
      </c>
      <c r="EEZ21" s="277">
        <v>0</v>
      </c>
      <c r="EFA21" s="277">
        <v>0</v>
      </c>
      <c r="EFB21" s="277">
        <v>0</v>
      </c>
      <c r="EFC21" s="277">
        <v>0</v>
      </c>
      <c r="EFD21" s="277">
        <v>0</v>
      </c>
      <c r="EFE21" s="277">
        <v>0</v>
      </c>
      <c r="EFF21" s="277">
        <v>0</v>
      </c>
      <c r="EFG21" s="277">
        <v>0</v>
      </c>
      <c r="EFH21" s="277">
        <v>0</v>
      </c>
      <c r="EFI21" s="277">
        <v>0</v>
      </c>
      <c r="EFJ21" s="277">
        <v>0</v>
      </c>
      <c r="EFK21" s="277">
        <v>0</v>
      </c>
      <c r="EFL21" s="277">
        <v>0</v>
      </c>
      <c r="EFM21" s="277">
        <v>0</v>
      </c>
      <c r="EFN21" s="277">
        <v>0</v>
      </c>
      <c r="EFO21" s="277">
        <v>0</v>
      </c>
      <c r="EFP21" s="277">
        <v>0</v>
      </c>
      <c r="EFQ21" s="277">
        <v>0</v>
      </c>
      <c r="EFR21" s="277">
        <v>0</v>
      </c>
      <c r="EFS21" s="277">
        <v>0</v>
      </c>
      <c r="EFT21" s="277">
        <v>0</v>
      </c>
      <c r="EFU21" s="277">
        <v>0</v>
      </c>
      <c r="EFV21" s="277">
        <v>0</v>
      </c>
      <c r="EFW21" s="277">
        <v>0</v>
      </c>
      <c r="EFX21" s="277">
        <v>0</v>
      </c>
      <c r="EFY21" s="277">
        <v>0</v>
      </c>
      <c r="EFZ21" s="277">
        <v>0</v>
      </c>
      <c r="EGA21" s="277">
        <v>0</v>
      </c>
      <c r="EGB21" s="277">
        <v>0</v>
      </c>
      <c r="EGC21" s="277">
        <v>0</v>
      </c>
      <c r="EGD21" s="277">
        <v>0</v>
      </c>
      <c r="EGE21" s="277">
        <v>0</v>
      </c>
      <c r="EGF21" s="277">
        <v>0</v>
      </c>
      <c r="EGG21" s="277">
        <v>0</v>
      </c>
      <c r="EGH21" s="277">
        <v>0</v>
      </c>
      <c r="EGI21" s="277">
        <v>0</v>
      </c>
      <c r="EGJ21" s="277">
        <v>0</v>
      </c>
      <c r="EGK21" s="277">
        <v>0</v>
      </c>
      <c r="EGL21" s="277">
        <v>0</v>
      </c>
      <c r="EGM21" s="277">
        <v>0</v>
      </c>
      <c r="EGN21" s="277">
        <v>0</v>
      </c>
      <c r="EGO21" s="277">
        <v>0</v>
      </c>
      <c r="EGP21" s="277">
        <v>0</v>
      </c>
      <c r="EGQ21" s="277">
        <v>0</v>
      </c>
      <c r="EGR21" s="277">
        <v>0</v>
      </c>
      <c r="EGS21" s="277">
        <v>0</v>
      </c>
      <c r="EGT21" s="277">
        <v>0</v>
      </c>
      <c r="EGU21" s="277">
        <v>0</v>
      </c>
      <c r="EGV21" s="277">
        <v>0</v>
      </c>
      <c r="EGW21" s="277">
        <v>0</v>
      </c>
      <c r="EGX21" s="277">
        <v>0</v>
      </c>
      <c r="EGY21" s="277">
        <v>0</v>
      </c>
      <c r="EGZ21" s="277">
        <v>0</v>
      </c>
      <c r="EHA21" s="277">
        <v>0</v>
      </c>
      <c r="EHB21" s="277">
        <v>0</v>
      </c>
      <c r="EHC21" s="277">
        <v>0</v>
      </c>
      <c r="EHD21" s="277">
        <v>0</v>
      </c>
      <c r="EHE21" s="277">
        <v>0</v>
      </c>
      <c r="EHF21" s="277">
        <v>0</v>
      </c>
      <c r="EHG21" s="277">
        <v>0</v>
      </c>
      <c r="EHH21" s="277">
        <v>0</v>
      </c>
      <c r="EHI21" s="277">
        <v>0</v>
      </c>
      <c r="EHJ21" s="277">
        <v>0</v>
      </c>
      <c r="EHK21" s="277">
        <v>0</v>
      </c>
      <c r="EHL21" s="277">
        <v>0</v>
      </c>
      <c r="EHM21" s="277">
        <v>0</v>
      </c>
      <c r="EHN21" s="277">
        <v>0</v>
      </c>
      <c r="EHO21" s="277">
        <v>0</v>
      </c>
      <c r="EHP21" s="277">
        <v>0</v>
      </c>
      <c r="EHQ21" s="277">
        <v>0</v>
      </c>
      <c r="EHR21" s="277">
        <v>0</v>
      </c>
      <c r="EHS21" s="277">
        <v>0</v>
      </c>
      <c r="EHT21" s="277">
        <v>0</v>
      </c>
      <c r="EHU21" s="277">
        <v>0</v>
      </c>
      <c r="EHV21" s="277">
        <v>0</v>
      </c>
      <c r="EHW21" s="277">
        <v>0</v>
      </c>
      <c r="EHX21" s="277">
        <v>0</v>
      </c>
      <c r="EHY21" s="277">
        <v>0</v>
      </c>
      <c r="EHZ21" s="277">
        <v>0</v>
      </c>
      <c r="EIA21" s="277">
        <v>0</v>
      </c>
      <c r="EIB21" s="277">
        <v>0</v>
      </c>
      <c r="EIC21" s="277">
        <v>0</v>
      </c>
      <c r="EID21" s="277">
        <v>0</v>
      </c>
      <c r="EIE21" s="277">
        <v>0</v>
      </c>
      <c r="EIF21" s="277">
        <v>0</v>
      </c>
      <c r="EIG21" s="277">
        <v>0</v>
      </c>
      <c r="EIH21" s="277">
        <v>0</v>
      </c>
      <c r="EII21" s="277">
        <v>0</v>
      </c>
      <c r="EIJ21" s="277">
        <v>0</v>
      </c>
      <c r="EIK21" s="277">
        <v>0</v>
      </c>
      <c r="EIL21" s="277">
        <v>0</v>
      </c>
      <c r="EIM21" s="277">
        <v>0</v>
      </c>
      <c r="EIN21" s="277">
        <v>0</v>
      </c>
      <c r="EIO21" s="277">
        <v>0</v>
      </c>
      <c r="EIP21" s="277">
        <v>0</v>
      </c>
      <c r="EIQ21" s="277">
        <v>0</v>
      </c>
      <c r="EIR21" s="277">
        <v>0</v>
      </c>
      <c r="EIS21" s="277">
        <v>0</v>
      </c>
      <c r="EIT21" s="277">
        <v>0</v>
      </c>
      <c r="EIU21" s="277">
        <v>0</v>
      </c>
      <c r="EIV21" s="277">
        <v>0</v>
      </c>
      <c r="EIW21" s="277">
        <v>0</v>
      </c>
      <c r="EIX21" s="277">
        <v>0</v>
      </c>
      <c r="EIY21" s="277">
        <v>0</v>
      </c>
      <c r="EIZ21" s="277">
        <v>0</v>
      </c>
      <c r="EJA21" s="277">
        <v>0</v>
      </c>
      <c r="EJB21" s="277">
        <v>0</v>
      </c>
      <c r="EJC21" s="277">
        <v>0</v>
      </c>
      <c r="EJD21" s="277">
        <v>0</v>
      </c>
      <c r="EJE21" s="277">
        <v>0</v>
      </c>
      <c r="EJF21" s="277">
        <v>0</v>
      </c>
      <c r="EJG21" s="277">
        <v>0</v>
      </c>
      <c r="EJH21" s="277">
        <v>0</v>
      </c>
      <c r="EJI21" s="277">
        <v>0</v>
      </c>
      <c r="EJJ21" s="277">
        <v>0</v>
      </c>
      <c r="EJK21" s="277">
        <v>0</v>
      </c>
      <c r="EJL21" s="277">
        <v>0</v>
      </c>
      <c r="EJM21" s="277">
        <v>0</v>
      </c>
      <c r="EJN21" s="277">
        <v>0</v>
      </c>
      <c r="EJO21" s="277">
        <v>0</v>
      </c>
      <c r="EJP21" s="277">
        <v>0</v>
      </c>
      <c r="EJQ21" s="277">
        <v>0</v>
      </c>
      <c r="EJR21" s="277">
        <v>0</v>
      </c>
      <c r="EJS21" s="277">
        <v>0</v>
      </c>
      <c r="EJT21" s="277">
        <v>0</v>
      </c>
      <c r="EJU21" s="277">
        <v>0</v>
      </c>
      <c r="EJV21" s="277">
        <v>0</v>
      </c>
      <c r="EJW21" s="277">
        <v>0</v>
      </c>
      <c r="EJX21" s="277">
        <v>0</v>
      </c>
      <c r="EJY21" s="277">
        <v>0</v>
      </c>
      <c r="EJZ21" s="277">
        <v>0</v>
      </c>
      <c r="EKA21" s="277">
        <v>0</v>
      </c>
      <c r="EKB21" s="277">
        <v>0</v>
      </c>
      <c r="EKC21" s="277">
        <v>0</v>
      </c>
      <c r="EKD21" s="277">
        <v>0</v>
      </c>
      <c r="EKE21" s="277">
        <v>0</v>
      </c>
      <c r="EKF21" s="277">
        <v>0</v>
      </c>
      <c r="EKG21" s="277">
        <v>0</v>
      </c>
      <c r="EKH21" s="277">
        <v>0</v>
      </c>
      <c r="EKI21" s="277">
        <v>0</v>
      </c>
      <c r="EKJ21" s="277">
        <v>0</v>
      </c>
      <c r="EKK21" s="277">
        <v>0</v>
      </c>
      <c r="EKL21" s="277">
        <v>0</v>
      </c>
      <c r="EKM21" s="277">
        <v>0</v>
      </c>
      <c r="EKN21" s="277">
        <v>0</v>
      </c>
      <c r="EKO21" s="277">
        <v>0</v>
      </c>
      <c r="EKP21" s="277">
        <v>0</v>
      </c>
      <c r="EKQ21" s="277">
        <v>0</v>
      </c>
      <c r="EKR21" s="277">
        <v>0</v>
      </c>
      <c r="EKS21" s="277">
        <v>0</v>
      </c>
      <c r="EKT21" s="277">
        <v>0</v>
      </c>
      <c r="EKU21" s="277">
        <v>0</v>
      </c>
      <c r="EKV21" s="277">
        <v>0</v>
      </c>
      <c r="EKW21" s="277">
        <v>0</v>
      </c>
      <c r="EKX21" s="277">
        <v>0</v>
      </c>
      <c r="EKY21" s="277">
        <v>0</v>
      </c>
      <c r="EKZ21" s="277">
        <v>0</v>
      </c>
      <c r="ELA21" s="277">
        <v>0</v>
      </c>
      <c r="ELB21" s="277">
        <v>0</v>
      </c>
      <c r="ELC21" s="277">
        <v>0</v>
      </c>
      <c r="ELD21" s="277">
        <v>0</v>
      </c>
      <c r="ELE21" s="277">
        <v>0</v>
      </c>
      <c r="ELF21" s="277">
        <v>0</v>
      </c>
      <c r="ELG21" s="277">
        <v>0</v>
      </c>
      <c r="ELH21" s="277">
        <v>0</v>
      </c>
      <c r="ELI21" s="277">
        <v>0</v>
      </c>
      <c r="ELJ21" s="277">
        <v>0</v>
      </c>
      <c r="ELK21" s="277">
        <v>0</v>
      </c>
      <c r="ELL21" s="277">
        <v>0</v>
      </c>
      <c r="ELM21" s="277">
        <v>0</v>
      </c>
      <c r="ELN21" s="277">
        <v>0</v>
      </c>
      <c r="ELO21" s="277">
        <v>0</v>
      </c>
      <c r="ELP21" s="277">
        <v>0</v>
      </c>
      <c r="ELQ21" s="277">
        <v>0</v>
      </c>
      <c r="ELR21" s="277">
        <v>0</v>
      </c>
      <c r="ELS21" s="277">
        <v>0</v>
      </c>
      <c r="ELT21" s="277">
        <v>0</v>
      </c>
      <c r="ELU21" s="277">
        <v>0</v>
      </c>
      <c r="ELV21" s="277">
        <v>0</v>
      </c>
      <c r="ELW21" s="277">
        <v>0</v>
      </c>
      <c r="ELX21" s="277">
        <v>0</v>
      </c>
      <c r="ELY21" s="277">
        <v>0</v>
      </c>
      <c r="ELZ21" s="277">
        <v>0</v>
      </c>
      <c r="EMA21" s="277">
        <v>0</v>
      </c>
      <c r="EMB21" s="277">
        <v>0</v>
      </c>
      <c r="EMC21" s="277">
        <v>0</v>
      </c>
      <c r="EMD21" s="277">
        <v>0</v>
      </c>
      <c r="EME21" s="277">
        <v>0</v>
      </c>
      <c r="EMF21" s="277">
        <v>0</v>
      </c>
      <c r="EMG21" s="277">
        <v>0</v>
      </c>
      <c r="EMH21" s="277">
        <v>0</v>
      </c>
      <c r="EMI21" s="277">
        <v>0</v>
      </c>
      <c r="EMJ21" s="277">
        <v>0</v>
      </c>
      <c r="EMK21" s="277">
        <v>0</v>
      </c>
      <c r="EML21" s="277">
        <v>0</v>
      </c>
      <c r="EMM21" s="277">
        <v>0</v>
      </c>
      <c r="EMN21" s="277">
        <v>0</v>
      </c>
      <c r="EMO21" s="277">
        <v>0</v>
      </c>
      <c r="EMP21" s="277">
        <v>0</v>
      </c>
      <c r="EMQ21" s="277">
        <v>0</v>
      </c>
      <c r="EMR21" s="277">
        <v>0</v>
      </c>
      <c r="EMS21" s="277">
        <v>0</v>
      </c>
      <c r="EMT21" s="277">
        <v>0</v>
      </c>
      <c r="EMU21" s="277">
        <v>0</v>
      </c>
      <c r="EMV21" s="277">
        <v>0</v>
      </c>
      <c r="EMW21" s="277">
        <v>0</v>
      </c>
      <c r="EMX21" s="277">
        <v>0</v>
      </c>
      <c r="EMY21" s="277">
        <v>0</v>
      </c>
      <c r="EMZ21" s="277">
        <v>0</v>
      </c>
      <c r="ENA21" s="277">
        <v>0</v>
      </c>
      <c r="ENB21" s="277">
        <v>0</v>
      </c>
      <c r="ENC21" s="277">
        <v>0</v>
      </c>
      <c r="END21" s="277">
        <v>0</v>
      </c>
      <c r="ENE21" s="277">
        <v>0</v>
      </c>
      <c r="ENF21" s="277">
        <v>0</v>
      </c>
      <c r="ENG21" s="277">
        <v>0</v>
      </c>
      <c r="ENH21" s="277">
        <v>0</v>
      </c>
      <c r="ENI21" s="277">
        <v>0</v>
      </c>
      <c r="ENJ21" s="277">
        <v>0</v>
      </c>
      <c r="ENK21" s="277">
        <v>0</v>
      </c>
      <c r="ENL21" s="277">
        <v>0</v>
      </c>
      <c r="ENM21" s="277">
        <v>0</v>
      </c>
      <c r="ENN21" s="277">
        <v>0</v>
      </c>
      <c r="ENO21" s="277">
        <v>0</v>
      </c>
      <c r="ENP21" s="277">
        <v>0</v>
      </c>
      <c r="ENQ21" s="277">
        <v>0</v>
      </c>
      <c r="ENR21" s="277">
        <v>0</v>
      </c>
      <c r="ENS21" s="277">
        <v>0</v>
      </c>
      <c r="ENT21" s="277">
        <v>0</v>
      </c>
      <c r="ENU21" s="277">
        <v>0</v>
      </c>
      <c r="ENV21" s="277">
        <v>0</v>
      </c>
      <c r="ENW21" s="277">
        <v>0</v>
      </c>
      <c r="ENX21" s="277">
        <v>0</v>
      </c>
      <c r="ENY21" s="277">
        <v>0</v>
      </c>
      <c r="ENZ21" s="277">
        <v>0</v>
      </c>
      <c r="EOA21" s="277">
        <v>0</v>
      </c>
      <c r="EOB21" s="277">
        <v>0</v>
      </c>
      <c r="EOC21" s="277">
        <v>0</v>
      </c>
      <c r="EOD21" s="277">
        <v>0</v>
      </c>
      <c r="EOE21" s="277">
        <v>0</v>
      </c>
      <c r="EOF21" s="277">
        <v>0</v>
      </c>
      <c r="EOG21" s="277">
        <v>0</v>
      </c>
      <c r="EOH21" s="277">
        <v>0</v>
      </c>
      <c r="EOI21" s="277">
        <v>0</v>
      </c>
      <c r="EOJ21" s="277">
        <v>0</v>
      </c>
      <c r="EOK21" s="277">
        <v>0</v>
      </c>
      <c r="EOL21" s="277">
        <v>0</v>
      </c>
      <c r="EOM21" s="277">
        <v>0</v>
      </c>
      <c r="EON21" s="277">
        <v>0</v>
      </c>
      <c r="EOO21" s="277">
        <v>0</v>
      </c>
      <c r="EOP21" s="277">
        <v>0</v>
      </c>
      <c r="EOQ21" s="277">
        <v>0</v>
      </c>
      <c r="EOR21" s="277">
        <v>0</v>
      </c>
      <c r="EOS21" s="277">
        <v>0</v>
      </c>
      <c r="EOT21" s="277">
        <v>0</v>
      </c>
      <c r="EOU21" s="277">
        <v>0</v>
      </c>
      <c r="EOV21" s="277">
        <v>0</v>
      </c>
      <c r="EOW21" s="277">
        <v>0</v>
      </c>
      <c r="EOX21" s="277">
        <v>0</v>
      </c>
      <c r="EOY21" s="277">
        <v>0</v>
      </c>
      <c r="EOZ21" s="277">
        <v>0</v>
      </c>
      <c r="EPA21" s="277">
        <v>0</v>
      </c>
      <c r="EPB21" s="277">
        <v>0</v>
      </c>
      <c r="EPC21" s="277">
        <v>0</v>
      </c>
      <c r="EPD21" s="277">
        <v>0</v>
      </c>
      <c r="EPE21" s="277">
        <v>0</v>
      </c>
      <c r="EPF21" s="277">
        <v>0</v>
      </c>
      <c r="EPG21" s="277">
        <v>0</v>
      </c>
      <c r="EPH21" s="277">
        <v>0</v>
      </c>
      <c r="EPI21" s="277">
        <v>0</v>
      </c>
      <c r="EPJ21" s="277">
        <v>0</v>
      </c>
      <c r="EPK21" s="277">
        <v>0</v>
      </c>
      <c r="EPL21" s="277">
        <v>0</v>
      </c>
      <c r="EPM21" s="277">
        <v>0</v>
      </c>
      <c r="EPN21" s="277">
        <v>0</v>
      </c>
      <c r="EPO21" s="277">
        <v>0</v>
      </c>
      <c r="EPP21" s="277">
        <v>0</v>
      </c>
      <c r="EPQ21" s="277">
        <v>0</v>
      </c>
      <c r="EPR21" s="277">
        <v>0</v>
      </c>
      <c r="EPS21" s="277">
        <v>0</v>
      </c>
      <c r="EPT21" s="277">
        <v>0</v>
      </c>
      <c r="EPU21" s="277">
        <v>0</v>
      </c>
      <c r="EPV21" s="277">
        <v>0</v>
      </c>
      <c r="EPW21" s="277">
        <v>0</v>
      </c>
      <c r="EPX21" s="277">
        <v>0</v>
      </c>
      <c r="EPY21" s="277">
        <v>0</v>
      </c>
      <c r="EPZ21" s="277">
        <v>0</v>
      </c>
      <c r="EQA21" s="277">
        <v>0</v>
      </c>
      <c r="EQB21" s="277">
        <v>0</v>
      </c>
      <c r="EQC21" s="277">
        <v>0</v>
      </c>
      <c r="EQD21" s="277">
        <v>0</v>
      </c>
      <c r="EQE21" s="277">
        <v>0</v>
      </c>
      <c r="EQF21" s="277">
        <v>0</v>
      </c>
      <c r="EQG21" s="277">
        <v>0</v>
      </c>
      <c r="EQH21" s="277">
        <v>0</v>
      </c>
      <c r="EQI21" s="277">
        <v>0</v>
      </c>
      <c r="EQJ21" s="277">
        <v>0</v>
      </c>
      <c r="EQK21" s="277">
        <v>0</v>
      </c>
      <c r="EQL21" s="277">
        <v>0</v>
      </c>
      <c r="EQM21" s="277">
        <v>0</v>
      </c>
      <c r="EQN21" s="277">
        <v>0</v>
      </c>
      <c r="EQO21" s="277">
        <v>0</v>
      </c>
      <c r="EQP21" s="277">
        <v>0</v>
      </c>
      <c r="EQQ21" s="277">
        <v>0</v>
      </c>
      <c r="EQR21" s="277">
        <v>0</v>
      </c>
      <c r="EQS21" s="277">
        <v>0</v>
      </c>
      <c r="EQT21" s="277">
        <v>0</v>
      </c>
      <c r="EQU21" s="277">
        <v>0</v>
      </c>
      <c r="EQV21" s="277">
        <v>0</v>
      </c>
      <c r="EQW21" s="277">
        <v>0</v>
      </c>
      <c r="EQX21" s="277">
        <v>0</v>
      </c>
      <c r="EQY21" s="277">
        <v>0</v>
      </c>
      <c r="EQZ21" s="277">
        <v>0</v>
      </c>
      <c r="ERA21" s="277">
        <v>0</v>
      </c>
      <c r="ERB21" s="277">
        <v>0</v>
      </c>
      <c r="ERC21" s="277">
        <v>0</v>
      </c>
      <c r="ERD21" s="277">
        <v>0</v>
      </c>
      <c r="ERE21" s="277">
        <v>0</v>
      </c>
      <c r="ERF21" s="277">
        <v>0</v>
      </c>
      <c r="ERG21" s="277">
        <v>0</v>
      </c>
      <c r="ERH21" s="277">
        <v>0</v>
      </c>
      <c r="ERI21" s="277">
        <v>0</v>
      </c>
      <c r="ERJ21" s="277">
        <v>0</v>
      </c>
      <c r="ERK21" s="277">
        <v>0</v>
      </c>
      <c r="ERL21" s="277">
        <v>0</v>
      </c>
      <c r="ERM21" s="277">
        <v>0</v>
      </c>
      <c r="ERN21" s="277">
        <v>0</v>
      </c>
      <c r="ERO21" s="277">
        <v>0</v>
      </c>
      <c r="ERP21" s="277">
        <v>0</v>
      </c>
      <c r="ERQ21" s="277">
        <v>0</v>
      </c>
      <c r="ERR21" s="277">
        <v>0</v>
      </c>
      <c r="ERS21" s="277">
        <v>0</v>
      </c>
      <c r="ERT21" s="277">
        <v>0</v>
      </c>
      <c r="ERU21" s="277">
        <v>0</v>
      </c>
      <c r="ERV21" s="277">
        <v>0</v>
      </c>
      <c r="ERW21" s="277">
        <v>0</v>
      </c>
      <c r="ERX21" s="277">
        <v>0</v>
      </c>
      <c r="ERY21" s="277">
        <v>0</v>
      </c>
      <c r="ERZ21" s="277">
        <v>0</v>
      </c>
      <c r="ESA21" s="277">
        <v>0</v>
      </c>
      <c r="ESB21" s="277">
        <v>0</v>
      </c>
      <c r="ESC21" s="277">
        <v>0</v>
      </c>
      <c r="ESD21" s="277">
        <v>0</v>
      </c>
      <c r="ESE21" s="277">
        <v>0</v>
      </c>
      <c r="ESF21" s="277">
        <v>0</v>
      </c>
      <c r="ESG21" s="277">
        <v>0</v>
      </c>
      <c r="ESH21" s="277">
        <v>0</v>
      </c>
      <c r="ESI21" s="277">
        <v>0</v>
      </c>
      <c r="ESJ21" s="277">
        <v>0</v>
      </c>
      <c r="ESK21" s="277">
        <v>0</v>
      </c>
      <c r="ESL21" s="277">
        <v>0</v>
      </c>
      <c r="ESM21" s="277">
        <v>0</v>
      </c>
      <c r="ESN21" s="277">
        <v>0</v>
      </c>
      <c r="ESO21" s="277">
        <v>0</v>
      </c>
      <c r="ESP21" s="277">
        <v>0</v>
      </c>
      <c r="ESQ21" s="277">
        <v>0</v>
      </c>
      <c r="ESR21" s="277">
        <v>0</v>
      </c>
      <c r="ESS21" s="277">
        <v>0</v>
      </c>
      <c r="EST21" s="277">
        <v>0</v>
      </c>
      <c r="ESU21" s="277">
        <v>0</v>
      </c>
      <c r="ESV21" s="277">
        <v>0</v>
      </c>
      <c r="ESW21" s="277">
        <v>0</v>
      </c>
      <c r="ESX21" s="277">
        <v>0</v>
      </c>
      <c r="ESY21" s="277">
        <v>0</v>
      </c>
      <c r="ESZ21" s="277">
        <v>0</v>
      </c>
      <c r="ETA21" s="277">
        <v>0</v>
      </c>
      <c r="ETB21" s="277">
        <v>0</v>
      </c>
      <c r="ETC21" s="277">
        <v>0</v>
      </c>
      <c r="ETD21" s="277">
        <v>0</v>
      </c>
      <c r="ETE21" s="277">
        <v>0</v>
      </c>
      <c r="ETF21" s="277">
        <v>0</v>
      </c>
      <c r="ETG21" s="277">
        <v>0</v>
      </c>
      <c r="ETH21" s="277">
        <v>0</v>
      </c>
      <c r="ETI21" s="277">
        <v>0</v>
      </c>
      <c r="ETJ21" s="277">
        <v>0</v>
      </c>
      <c r="ETK21" s="277">
        <v>0</v>
      </c>
      <c r="ETL21" s="277">
        <v>0</v>
      </c>
      <c r="ETM21" s="277">
        <v>0</v>
      </c>
      <c r="ETN21" s="277">
        <v>0</v>
      </c>
      <c r="ETO21" s="277">
        <v>0</v>
      </c>
      <c r="ETP21" s="277">
        <v>0</v>
      </c>
      <c r="ETQ21" s="277">
        <v>0</v>
      </c>
      <c r="ETR21" s="277">
        <v>0</v>
      </c>
      <c r="ETS21" s="277">
        <v>0</v>
      </c>
      <c r="ETT21" s="277">
        <v>0</v>
      </c>
      <c r="ETU21" s="277">
        <v>0</v>
      </c>
      <c r="ETV21" s="277">
        <v>0</v>
      </c>
      <c r="ETW21" s="277">
        <v>0</v>
      </c>
      <c r="ETX21" s="277">
        <v>0</v>
      </c>
      <c r="ETY21" s="277">
        <v>0</v>
      </c>
      <c r="ETZ21" s="277">
        <v>0</v>
      </c>
      <c r="EUA21" s="277">
        <v>0</v>
      </c>
      <c r="EUB21" s="277">
        <v>0</v>
      </c>
      <c r="EUC21" s="277">
        <v>0</v>
      </c>
      <c r="EUD21" s="277">
        <v>0</v>
      </c>
      <c r="EUE21" s="277">
        <v>0</v>
      </c>
      <c r="EUF21" s="277">
        <v>0</v>
      </c>
      <c r="EUG21" s="277">
        <v>0</v>
      </c>
      <c r="EUH21" s="277">
        <v>0</v>
      </c>
      <c r="EUI21" s="277">
        <v>0</v>
      </c>
      <c r="EUJ21" s="277">
        <v>0</v>
      </c>
      <c r="EUK21" s="277">
        <v>0</v>
      </c>
      <c r="EUL21" s="277">
        <v>0</v>
      </c>
      <c r="EUM21" s="277">
        <v>0</v>
      </c>
      <c r="EUN21" s="277">
        <v>0</v>
      </c>
      <c r="EUO21" s="277">
        <v>0</v>
      </c>
      <c r="EUP21" s="277">
        <v>0</v>
      </c>
      <c r="EUQ21" s="277">
        <v>0</v>
      </c>
      <c r="EUR21" s="277">
        <v>0</v>
      </c>
      <c r="EUS21" s="277">
        <v>0</v>
      </c>
      <c r="EUT21" s="277">
        <v>0</v>
      </c>
      <c r="EUU21" s="277">
        <v>0</v>
      </c>
      <c r="EUV21" s="277">
        <v>0</v>
      </c>
      <c r="EUW21" s="277">
        <v>0</v>
      </c>
      <c r="EUX21" s="277">
        <v>0</v>
      </c>
      <c r="EUY21" s="277">
        <v>0</v>
      </c>
      <c r="EUZ21" s="277">
        <v>0</v>
      </c>
      <c r="EVA21" s="277">
        <v>0</v>
      </c>
      <c r="EVB21" s="277">
        <v>0</v>
      </c>
      <c r="EVC21" s="277">
        <v>0</v>
      </c>
      <c r="EVD21" s="277">
        <v>0</v>
      </c>
      <c r="EVE21" s="277">
        <v>0</v>
      </c>
      <c r="EVF21" s="277">
        <v>0</v>
      </c>
      <c r="EVG21" s="277">
        <v>0</v>
      </c>
      <c r="EVH21" s="277">
        <v>0</v>
      </c>
      <c r="EVI21" s="277">
        <v>0</v>
      </c>
      <c r="EVJ21" s="277">
        <v>0</v>
      </c>
      <c r="EVK21" s="277">
        <v>0</v>
      </c>
      <c r="EVL21" s="277">
        <v>0</v>
      </c>
      <c r="EVM21" s="277">
        <v>0</v>
      </c>
      <c r="EVN21" s="277">
        <v>0</v>
      </c>
      <c r="EVO21" s="277">
        <v>0</v>
      </c>
      <c r="EVP21" s="277">
        <v>0</v>
      </c>
      <c r="EVQ21" s="277">
        <v>0</v>
      </c>
      <c r="EVR21" s="277">
        <v>0</v>
      </c>
      <c r="EVS21" s="277">
        <v>0</v>
      </c>
      <c r="EVT21" s="277">
        <v>0</v>
      </c>
      <c r="EVU21" s="277">
        <v>0</v>
      </c>
      <c r="EVV21" s="277">
        <v>0</v>
      </c>
      <c r="EVW21" s="277">
        <v>0</v>
      </c>
      <c r="EVX21" s="277">
        <v>0</v>
      </c>
      <c r="EVY21" s="277">
        <v>0</v>
      </c>
      <c r="EVZ21" s="277">
        <v>0</v>
      </c>
      <c r="EWA21" s="277">
        <v>0</v>
      </c>
      <c r="EWB21" s="277">
        <v>0</v>
      </c>
      <c r="EWC21" s="277">
        <v>0</v>
      </c>
      <c r="EWD21" s="277">
        <v>0</v>
      </c>
      <c r="EWE21" s="277">
        <v>0</v>
      </c>
      <c r="EWF21" s="277">
        <v>0</v>
      </c>
      <c r="EWG21" s="277">
        <v>0</v>
      </c>
      <c r="EWH21" s="277">
        <v>0</v>
      </c>
      <c r="EWI21" s="277">
        <v>0</v>
      </c>
      <c r="EWJ21" s="277">
        <v>0</v>
      </c>
      <c r="EWK21" s="277">
        <v>0</v>
      </c>
      <c r="EWL21" s="277">
        <v>0</v>
      </c>
      <c r="EWM21" s="277">
        <v>0</v>
      </c>
      <c r="EWN21" s="277">
        <v>0</v>
      </c>
      <c r="EWO21" s="277">
        <v>0</v>
      </c>
      <c r="EWP21" s="277">
        <v>0</v>
      </c>
      <c r="EWQ21" s="277">
        <v>0</v>
      </c>
      <c r="EWR21" s="277">
        <v>0</v>
      </c>
      <c r="EWS21" s="277">
        <v>0</v>
      </c>
      <c r="EWT21" s="277">
        <v>0</v>
      </c>
      <c r="EWU21" s="277">
        <v>0</v>
      </c>
      <c r="EWV21" s="277">
        <v>0</v>
      </c>
      <c r="EWW21" s="277">
        <v>0</v>
      </c>
      <c r="EWX21" s="277">
        <v>0</v>
      </c>
      <c r="EWY21" s="277">
        <v>0</v>
      </c>
      <c r="EWZ21" s="277">
        <v>0</v>
      </c>
      <c r="EXA21" s="277">
        <v>0</v>
      </c>
      <c r="EXB21" s="277">
        <v>0</v>
      </c>
      <c r="EXC21" s="277">
        <v>0</v>
      </c>
      <c r="EXD21" s="277">
        <v>0</v>
      </c>
      <c r="EXE21" s="277">
        <v>0</v>
      </c>
      <c r="EXF21" s="277">
        <v>0</v>
      </c>
      <c r="EXG21" s="277">
        <v>0</v>
      </c>
      <c r="EXH21" s="277">
        <v>0</v>
      </c>
      <c r="EXI21" s="277">
        <v>0</v>
      </c>
      <c r="EXJ21" s="277">
        <v>0</v>
      </c>
      <c r="EXK21" s="277">
        <v>0</v>
      </c>
      <c r="EXL21" s="277">
        <v>0</v>
      </c>
      <c r="EXM21" s="277">
        <v>0</v>
      </c>
      <c r="EXN21" s="277">
        <v>0</v>
      </c>
      <c r="EXO21" s="277">
        <v>0</v>
      </c>
      <c r="EXP21" s="277">
        <v>0</v>
      </c>
      <c r="EXQ21" s="277">
        <v>0</v>
      </c>
      <c r="EXR21" s="277">
        <v>0</v>
      </c>
      <c r="EXS21" s="277">
        <v>0</v>
      </c>
      <c r="EXT21" s="277">
        <v>0</v>
      </c>
      <c r="EXU21" s="277">
        <v>0</v>
      </c>
      <c r="EXV21" s="277">
        <v>0</v>
      </c>
      <c r="EXW21" s="277">
        <v>0</v>
      </c>
      <c r="EXX21" s="277">
        <v>0</v>
      </c>
      <c r="EXY21" s="277">
        <v>0</v>
      </c>
      <c r="EXZ21" s="277">
        <v>0</v>
      </c>
      <c r="EYA21" s="277">
        <v>0</v>
      </c>
      <c r="EYB21" s="277">
        <v>0</v>
      </c>
      <c r="EYC21" s="277">
        <v>0</v>
      </c>
      <c r="EYD21" s="277">
        <v>0</v>
      </c>
      <c r="EYE21" s="277">
        <v>0</v>
      </c>
      <c r="EYF21" s="277">
        <v>0</v>
      </c>
      <c r="EYG21" s="277">
        <v>0</v>
      </c>
      <c r="EYH21" s="277">
        <v>0</v>
      </c>
      <c r="EYI21" s="277">
        <v>0</v>
      </c>
      <c r="EYJ21" s="277">
        <v>0</v>
      </c>
      <c r="EYK21" s="277">
        <v>0</v>
      </c>
      <c r="EYL21" s="277">
        <v>0</v>
      </c>
      <c r="EYM21" s="277">
        <v>0</v>
      </c>
      <c r="EYN21" s="277">
        <v>0</v>
      </c>
      <c r="EYO21" s="277">
        <v>0</v>
      </c>
      <c r="EYP21" s="277">
        <v>0</v>
      </c>
      <c r="EYQ21" s="277">
        <v>0</v>
      </c>
      <c r="EYR21" s="277">
        <v>0</v>
      </c>
      <c r="EYS21" s="277">
        <v>0</v>
      </c>
      <c r="EYT21" s="277">
        <v>0</v>
      </c>
      <c r="EYU21" s="277">
        <v>0</v>
      </c>
      <c r="EYV21" s="277">
        <v>0</v>
      </c>
      <c r="EYW21" s="277">
        <v>0</v>
      </c>
      <c r="EYX21" s="277">
        <v>0</v>
      </c>
      <c r="EYY21" s="277">
        <v>0</v>
      </c>
      <c r="EYZ21" s="277">
        <v>0</v>
      </c>
      <c r="EZA21" s="277">
        <v>0</v>
      </c>
      <c r="EZB21" s="277">
        <v>0</v>
      </c>
      <c r="EZC21" s="277">
        <v>0</v>
      </c>
      <c r="EZD21" s="277">
        <v>0</v>
      </c>
      <c r="EZE21" s="277">
        <v>0</v>
      </c>
      <c r="EZF21" s="277">
        <v>0</v>
      </c>
      <c r="EZG21" s="277">
        <v>0</v>
      </c>
      <c r="EZH21" s="277">
        <v>0</v>
      </c>
      <c r="EZI21" s="277">
        <v>0</v>
      </c>
      <c r="EZJ21" s="277">
        <v>0</v>
      </c>
      <c r="EZK21" s="277">
        <v>0</v>
      </c>
      <c r="EZL21" s="277">
        <v>0</v>
      </c>
      <c r="EZM21" s="277">
        <v>0</v>
      </c>
      <c r="EZN21" s="277">
        <v>0</v>
      </c>
      <c r="EZO21" s="277">
        <v>0</v>
      </c>
      <c r="EZP21" s="277">
        <v>0</v>
      </c>
      <c r="EZQ21" s="277">
        <v>0</v>
      </c>
      <c r="EZR21" s="277">
        <v>0</v>
      </c>
      <c r="EZS21" s="277">
        <v>0</v>
      </c>
      <c r="EZT21" s="277">
        <v>0</v>
      </c>
      <c r="EZU21" s="277">
        <v>0</v>
      </c>
      <c r="EZV21" s="277">
        <v>0</v>
      </c>
      <c r="EZW21" s="277">
        <v>0</v>
      </c>
      <c r="EZX21" s="277">
        <v>0</v>
      </c>
      <c r="EZY21" s="277">
        <v>0</v>
      </c>
      <c r="EZZ21" s="277">
        <v>0</v>
      </c>
      <c r="FAA21" s="277">
        <v>0</v>
      </c>
      <c r="FAB21" s="277">
        <v>0</v>
      </c>
      <c r="FAC21" s="277">
        <v>0</v>
      </c>
      <c r="FAD21" s="277">
        <v>0</v>
      </c>
      <c r="FAE21" s="277">
        <v>0</v>
      </c>
      <c r="FAF21" s="277">
        <v>0</v>
      </c>
      <c r="FAG21" s="277">
        <v>0</v>
      </c>
      <c r="FAH21" s="277">
        <v>0</v>
      </c>
      <c r="FAI21" s="277">
        <v>0</v>
      </c>
      <c r="FAJ21" s="277">
        <v>0</v>
      </c>
      <c r="FAK21" s="277">
        <v>0</v>
      </c>
      <c r="FAL21" s="277">
        <v>0</v>
      </c>
      <c r="FAM21" s="277">
        <v>0</v>
      </c>
      <c r="FAN21" s="277">
        <v>0</v>
      </c>
      <c r="FAO21" s="277">
        <v>0</v>
      </c>
      <c r="FAP21" s="277">
        <v>0</v>
      </c>
      <c r="FAQ21" s="277">
        <v>0</v>
      </c>
      <c r="FAR21" s="277">
        <v>0</v>
      </c>
      <c r="FAS21" s="277">
        <v>0</v>
      </c>
      <c r="FAT21" s="277">
        <v>0</v>
      </c>
      <c r="FAU21" s="277">
        <v>0</v>
      </c>
      <c r="FAV21" s="277">
        <v>0</v>
      </c>
      <c r="FAW21" s="277">
        <v>0</v>
      </c>
      <c r="FAX21" s="277">
        <v>0</v>
      </c>
      <c r="FAY21" s="277">
        <v>0</v>
      </c>
      <c r="FAZ21" s="277">
        <v>0</v>
      </c>
      <c r="FBA21" s="277">
        <v>0</v>
      </c>
      <c r="FBB21" s="277">
        <v>0</v>
      </c>
      <c r="FBC21" s="277">
        <v>0</v>
      </c>
      <c r="FBD21" s="277">
        <v>0</v>
      </c>
      <c r="FBE21" s="277">
        <v>0</v>
      </c>
      <c r="FBF21" s="277">
        <v>0</v>
      </c>
      <c r="FBG21" s="277">
        <v>0</v>
      </c>
      <c r="FBH21" s="277">
        <v>0</v>
      </c>
      <c r="FBI21" s="277">
        <v>0</v>
      </c>
      <c r="FBJ21" s="277">
        <v>0</v>
      </c>
      <c r="FBK21" s="277">
        <v>0</v>
      </c>
      <c r="FBL21" s="277">
        <v>0</v>
      </c>
      <c r="FBM21" s="277">
        <v>0</v>
      </c>
      <c r="FBN21" s="277">
        <v>0</v>
      </c>
      <c r="FBO21" s="277">
        <v>0</v>
      </c>
      <c r="FBP21" s="277">
        <v>0</v>
      </c>
      <c r="FBQ21" s="277">
        <v>0</v>
      </c>
      <c r="FBR21" s="277">
        <v>0</v>
      </c>
      <c r="FBS21" s="277">
        <v>0</v>
      </c>
      <c r="FBT21" s="277">
        <v>0</v>
      </c>
      <c r="FBU21" s="277">
        <v>0</v>
      </c>
      <c r="FBV21" s="277">
        <v>0</v>
      </c>
      <c r="FBW21" s="277">
        <v>0</v>
      </c>
      <c r="FBX21" s="277">
        <v>0</v>
      </c>
      <c r="FBY21" s="277">
        <v>0</v>
      </c>
      <c r="FBZ21" s="277">
        <v>0</v>
      </c>
      <c r="FCA21" s="277">
        <v>0</v>
      </c>
      <c r="FCB21" s="277">
        <v>0</v>
      </c>
      <c r="FCC21" s="277">
        <v>0</v>
      </c>
      <c r="FCD21" s="277">
        <v>0</v>
      </c>
      <c r="FCE21" s="277">
        <v>0</v>
      </c>
      <c r="FCF21" s="277">
        <v>0</v>
      </c>
      <c r="FCG21" s="277">
        <v>0</v>
      </c>
      <c r="FCH21" s="277">
        <v>0</v>
      </c>
      <c r="FCI21" s="277">
        <v>0</v>
      </c>
      <c r="FCJ21" s="277">
        <v>0</v>
      </c>
      <c r="FCK21" s="277">
        <v>0</v>
      </c>
      <c r="FCL21" s="277">
        <v>0</v>
      </c>
      <c r="FCM21" s="277">
        <v>0</v>
      </c>
      <c r="FCN21" s="277">
        <v>0</v>
      </c>
      <c r="FCO21" s="277">
        <v>0</v>
      </c>
      <c r="FCP21" s="277">
        <v>0</v>
      </c>
      <c r="FCQ21" s="277">
        <v>0</v>
      </c>
      <c r="FCR21" s="277">
        <v>0</v>
      </c>
      <c r="FCS21" s="277">
        <v>0</v>
      </c>
      <c r="FCT21" s="277">
        <v>0</v>
      </c>
      <c r="FCU21" s="277">
        <v>0</v>
      </c>
      <c r="FCV21" s="277">
        <v>0</v>
      </c>
      <c r="FCW21" s="277">
        <v>0</v>
      </c>
      <c r="FCX21" s="277">
        <v>0</v>
      </c>
      <c r="FCY21" s="277">
        <v>0</v>
      </c>
      <c r="FCZ21" s="277">
        <v>0</v>
      </c>
      <c r="FDA21" s="277">
        <v>0</v>
      </c>
      <c r="FDB21" s="277">
        <v>0</v>
      </c>
      <c r="FDC21" s="277">
        <v>0</v>
      </c>
      <c r="FDD21" s="277">
        <v>0</v>
      </c>
      <c r="FDE21" s="277">
        <v>0</v>
      </c>
      <c r="FDF21" s="277">
        <v>0</v>
      </c>
      <c r="FDG21" s="277">
        <v>0</v>
      </c>
      <c r="FDH21" s="277">
        <v>0</v>
      </c>
      <c r="FDI21" s="277">
        <v>0</v>
      </c>
      <c r="FDJ21" s="277">
        <v>0</v>
      </c>
      <c r="FDK21" s="277">
        <v>0</v>
      </c>
      <c r="FDL21" s="277">
        <v>0</v>
      </c>
      <c r="FDM21" s="277">
        <v>0</v>
      </c>
      <c r="FDN21" s="277">
        <v>0</v>
      </c>
      <c r="FDO21" s="277">
        <v>0</v>
      </c>
      <c r="FDP21" s="277">
        <v>0</v>
      </c>
      <c r="FDQ21" s="277">
        <v>0</v>
      </c>
      <c r="FDR21" s="277">
        <v>0</v>
      </c>
      <c r="FDS21" s="277">
        <v>0</v>
      </c>
      <c r="FDT21" s="277">
        <v>0</v>
      </c>
      <c r="FDU21" s="277">
        <v>0</v>
      </c>
      <c r="FDV21" s="277">
        <v>0</v>
      </c>
      <c r="FDW21" s="277">
        <v>0</v>
      </c>
      <c r="FDX21" s="277">
        <v>0</v>
      </c>
      <c r="FDY21" s="277">
        <v>0</v>
      </c>
      <c r="FDZ21" s="277">
        <v>0</v>
      </c>
      <c r="FEA21" s="277">
        <v>0</v>
      </c>
      <c r="FEB21" s="277">
        <v>0</v>
      </c>
      <c r="FEC21" s="277">
        <v>0</v>
      </c>
      <c r="FED21" s="277">
        <v>0</v>
      </c>
      <c r="FEE21" s="277">
        <v>0</v>
      </c>
      <c r="FEF21" s="277">
        <v>0</v>
      </c>
      <c r="FEG21" s="277">
        <v>0</v>
      </c>
      <c r="FEH21" s="277">
        <v>0</v>
      </c>
      <c r="FEI21" s="277">
        <v>0</v>
      </c>
      <c r="FEJ21" s="277">
        <v>0</v>
      </c>
      <c r="FEK21" s="277">
        <v>0</v>
      </c>
      <c r="FEL21" s="277">
        <v>0</v>
      </c>
      <c r="FEM21" s="277">
        <v>0</v>
      </c>
      <c r="FEN21" s="277">
        <v>0</v>
      </c>
      <c r="FEO21" s="277">
        <v>0</v>
      </c>
      <c r="FEP21" s="277">
        <v>0</v>
      </c>
      <c r="FEQ21" s="277">
        <v>0</v>
      </c>
      <c r="FER21" s="277">
        <v>0</v>
      </c>
      <c r="FES21" s="277">
        <v>0</v>
      </c>
      <c r="FET21" s="277">
        <v>0</v>
      </c>
      <c r="FEU21" s="277">
        <v>0</v>
      </c>
      <c r="FEV21" s="277">
        <v>0</v>
      </c>
      <c r="FEW21" s="277">
        <v>0</v>
      </c>
      <c r="FEX21" s="277">
        <v>0</v>
      </c>
      <c r="FEY21" s="277">
        <v>0</v>
      </c>
      <c r="FEZ21" s="277">
        <v>0</v>
      </c>
      <c r="FFA21" s="277">
        <v>0</v>
      </c>
      <c r="FFB21" s="277">
        <v>0</v>
      </c>
      <c r="FFC21" s="277">
        <v>0</v>
      </c>
      <c r="FFD21" s="277">
        <v>0</v>
      </c>
      <c r="FFE21" s="277">
        <v>0</v>
      </c>
      <c r="FFF21" s="277">
        <v>0</v>
      </c>
      <c r="FFG21" s="277">
        <v>0</v>
      </c>
      <c r="FFH21" s="277">
        <v>0</v>
      </c>
      <c r="FFI21" s="277">
        <v>0</v>
      </c>
      <c r="FFJ21" s="277">
        <v>0</v>
      </c>
      <c r="FFK21" s="277">
        <v>0</v>
      </c>
      <c r="FFL21" s="277">
        <v>0</v>
      </c>
      <c r="FFM21" s="277">
        <v>0</v>
      </c>
      <c r="FFN21" s="277">
        <v>0</v>
      </c>
      <c r="FFO21" s="277">
        <v>0</v>
      </c>
      <c r="FFP21" s="277">
        <v>0</v>
      </c>
      <c r="FFQ21" s="277">
        <v>0</v>
      </c>
      <c r="FFR21" s="277">
        <v>0</v>
      </c>
      <c r="FFS21" s="277">
        <v>0</v>
      </c>
      <c r="FFT21" s="277">
        <v>0</v>
      </c>
      <c r="FFU21" s="277">
        <v>0</v>
      </c>
      <c r="FFV21" s="277">
        <v>0</v>
      </c>
      <c r="FFW21" s="277">
        <v>0</v>
      </c>
      <c r="FFX21" s="277">
        <v>0</v>
      </c>
      <c r="FFY21" s="277">
        <v>0</v>
      </c>
      <c r="FFZ21" s="277">
        <v>0</v>
      </c>
      <c r="FGA21" s="277">
        <v>0</v>
      </c>
      <c r="FGB21" s="277">
        <v>0</v>
      </c>
      <c r="FGC21" s="277">
        <v>0</v>
      </c>
      <c r="FGD21" s="277">
        <v>0</v>
      </c>
      <c r="FGE21" s="277">
        <v>0</v>
      </c>
      <c r="FGF21" s="277">
        <v>0</v>
      </c>
      <c r="FGG21" s="277">
        <v>0</v>
      </c>
      <c r="FGH21" s="277">
        <v>0</v>
      </c>
      <c r="FGI21" s="277">
        <v>0</v>
      </c>
      <c r="FGJ21" s="277">
        <v>0</v>
      </c>
      <c r="FGK21" s="277">
        <v>0</v>
      </c>
      <c r="FGL21" s="277">
        <v>0</v>
      </c>
      <c r="FGM21" s="277">
        <v>0</v>
      </c>
      <c r="FGN21" s="277">
        <v>0</v>
      </c>
      <c r="FGO21" s="277">
        <v>0</v>
      </c>
      <c r="FGP21" s="277">
        <v>0</v>
      </c>
      <c r="FGQ21" s="277">
        <v>0</v>
      </c>
      <c r="FGR21" s="277">
        <v>0</v>
      </c>
      <c r="FGS21" s="277">
        <v>0</v>
      </c>
      <c r="FGT21" s="277">
        <v>0</v>
      </c>
      <c r="FGU21" s="277">
        <v>0</v>
      </c>
      <c r="FGV21" s="277">
        <v>0</v>
      </c>
      <c r="FGW21" s="277">
        <v>0</v>
      </c>
      <c r="FGX21" s="277">
        <v>0</v>
      </c>
      <c r="FGY21" s="277">
        <v>0</v>
      </c>
      <c r="FGZ21" s="277">
        <v>0</v>
      </c>
      <c r="FHA21" s="277">
        <v>0</v>
      </c>
      <c r="FHB21" s="277">
        <v>0</v>
      </c>
      <c r="FHC21" s="277">
        <v>0</v>
      </c>
      <c r="FHD21" s="277">
        <v>0</v>
      </c>
      <c r="FHE21" s="277">
        <v>0</v>
      </c>
      <c r="FHF21" s="277">
        <v>0</v>
      </c>
      <c r="FHG21" s="277">
        <v>0</v>
      </c>
      <c r="FHH21" s="277">
        <v>0</v>
      </c>
      <c r="FHI21" s="277">
        <v>0</v>
      </c>
      <c r="FHJ21" s="277">
        <v>0</v>
      </c>
      <c r="FHK21" s="277">
        <v>0</v>
      </c>
      <c r="FHL21" s="277">
        <v>0</v>
      </c>
      <c r="FHM21" s="277">
        <v>0</v>
      </c>
      <c r="FHN21" s="277">
        <v>0</v>
      </c>
      <c r="FHO21" s="277">
        <v>0</v>
      </c>
      <c r="FHP21" s="277">
        <v>0</v>
      </c>
      <c r="FHQ21" s="277">
        <v>0</v>
      </c>
      <c r="FHR21" s="277">
        <v>0</v>
      </c>
      <c r="FHS21" s="277">
        <v>0</v>
      </c>
      <c r="FHT21" s="277">
        <v>0</v>
      </c>
      <c r="FHU21" s="277">
        <v>0</v>
      </c>
      <c r="FHV21" s="277">
        <v>0</v>
      </c>
      <c r="FHW21" s="277">
        <v>0</v>
      </c>
      <c r="FHX21" s="277">
        <v>0</v>
      </c>
      <c r="FHY21" s="277">
        <v>0</v>
      </c>
      <c r="FHZ21" s="277">
        <v>0</v>
      </c>
      <c r="FIA21" s="277">
        <v>0</v>
      </c>
      <c r="FIB21" s="277">
        <v>0</v>
      </c>
      <c r="FIC21" s="277">
        <v>0</v>
      </c>
      <c r="FID21" s="277">
        <v>0</v>
      </c>
      <c r="FIE21" s="277">
        <v>0</v>
      </c>
      <c r="FIF21" s="277">
        <v>0</v>
      </c>
      <c r="FIG21" s="277">
        <v>0</v>
      </c>
      <c r="FIH21" s="277">
        <v>0</v>
      </c>
      <c r="FII21" s="277">
        <v>0</v>
      </c>
      <c r="FIJ21" s="277">
        <v>0</v>
      </c>
      <c r="FIK21" s="277">
        <v>0</v>
      </c>
      <c r="FIL21" s="277">
        <v>0</v>
      </c>
      <c r="FIM21" s="277">
        <v>0</v>
      </c>
      <c r="FIN21" s="277">
        <v>0</v>
      </c>
      <c r="FIO21" s="277">
        <v>0</v>
      </c>
      <c r="FIP21" s="277">
        <v>0</v>
      </c>
      <c r="FIQ21" s="277">
        <v>0</v>
      </c>
      <c r="FIR21" s="277">
        <v>0</v>
      </c>
      <c r="FIS21" s="277">
        <v>0</v>
      </c>
      <c r="FIT21" s="277">
        <v>0</v>
      </c>
      <c r="FIU21" s="277">
        <v>0</v>
      </c>
      <c r="FIV21" s="277">
        <v>0</v>
      </c>
      <c r="FIW21" s="277">
        <v>0</v>
      </c>
      <c r="FIX21" s="277">
        <v>0</v>
      </c>
      <c r="FIY21" s="277">
        <v>0</v>
      </c>
      <c r="FIZ21" s="277">
        <v>0</v>
      </c>
      <c r="FJA21" s="277">
        <v>0</v>
      </c>
      <c r="FJB21" s="277">
        <v>0</v>
      </c>
      <c r="FJC21" s="277">
        <v>0</v>
      </c>
      <c r="FJD21" s="277">
        <v>0</v>
      </c>
      <c r="FJE21" s="277">
        <v>0</v>
      </c>
      <c r="FJF21" s="277">
        <v>0</v>
      </c>
      <c r="FJG21" s="277">
        <v>0</v>
      </c>
      <c r="FJH21" s="277">
        <v>0</v>
      </c>
      <c r="FJI21" s="277">
        <v>0</v>
      </c>
      <c r="FJJ21" s="277">
        <v>0</v>
      </c>
      <c r="FJK21" s="277">
        <v>0</v>
      </c>
      <c r="FJL21" s="277">
        <v>0</v>
      </c>
      <c r="FJM21" s="277">
        <v>0</v>
      </c>
      <c r="FJN21" s="277">
        <v>0</v>
      </c>
      <c r="FJO21" s="277">
        <v>0</v>
      </c>
      <c r="FJP21" s="277">
        <v>0</v>
      </c>
      <c r="FJQ21" s="277">
        <v>0</v>
      </c>
      <c r="FJR21" s="277">
        <v>0</v>
      </c>
      <c r="FJS21" s="277">
        <v>0</v>
      </c>
      <c r="FJT21" s="277">
        <v>0</v>
      </c>
      <c r="FJU21" s="277">
        <v>0</v>
      </c>
      <c r="FJV21" s="277">
        <v>0</v>
      </c>
      <c r="FJW21" s="277">
        <v>0</v>
      </c>
      <c r="FJX21" s="277">
        <v>0</v>
      </c>
      <c r="FJY21" s="277">
        <v>0</v>
      </c>
      <c r="FJZ21" s="277">
        <v>0</v>
      </c>
      <c r="FKA21" s="277">
        <v>0</v>
      </c>
      <c r="FKB21" s="277">
        <v>0</v>
      </c>
      <c r="FKC21" s="277">
        <v>0</v>
      </c>
      <c r="FKD21" s="277">
        <v>0</v>
      </c>
      <c r="FKE21" s="277">
        <v>0</v>
      </c>
      <c r="FKF21" s="277">
        <v>0</v>
      </c>
      <c r="FKG21" s="277">
        <v>0</v>
      </c>
      <c r="FKH21" s="277">
        <v>0</v>
      </c>
      <c r="FKI21" s="277">
        <v>0</v>
      </c>
      <c r="FKJ21" s="277">
        <v>0</v>
      </c>
      <c r="FKK21" s="277">
        <v>0</v>
      </c>
      <c r="FKL21" s="277">
        <v>0</v>
      </c>
      <c r="FKM21" s="277">
        <v>0</v>
      </c>
      <c r="FKN21" s="277">
        <v>0</v>
      </c>
      <c r="FKO21" s="277">
        <v>0</v>
      </c>
      <c r="FKP21" s="277">
        <v>0</v>
      </c>
      <c r="FKQ21" s="277">
        <v>0</v>
      </c>
      <c r="FKR21" s="277">
        <v>0</v>
      </c>
      <c r="FKS21" s="277">
        <v>0</v>
      </c>
      <c r="FKT21" s="277">
        <v>0</v>
      </c>
      <c r="FKU21" s="277">
        <v>0</v>
      </c>
      <c r="FKV21" s="277">
        <v>0</v>
      </c>
      <c r="FKW21" s="277">
        <v>0</v>
      </c>
      <c r="FKX21" s="277">
        <v>0</v>
      </c>
      <c r="FKY21" s="277">
        <v>0</v>
      </c>
      <c r="FKZ21" s="277">
        <v>0</v>
      </c>
      <c r="FLA21" s="277">
        <v>0</v>
      </c>
      <c r="FLB21" s="277">
        <v>0</v>
      </c>
      <c r="FLC21" s="277">
        <v>0</v>
      </c>
      <c r="FLD21" s="277">
        <v>0</v>
      </c>
      <c r="FLE21" s="277">
        <v>0</v>
      </c>
      <c r="FLF21" s="277">
        <v>0</v>
      </c>
      <c r="FLG21" s="277">
        <v>0</v>
      </c>
      <c r="FLH21" s="277">
        <v>0</v>
      </c>
      <c r="FLI21" s="277">
        <v>0</v>
      </c>
      <c r="FLJ21" s="277">
        <v>0</v>
      </c>
      <c r="FLK21" s="277">
        <v>0</v>
      </c>
      <c r="FLL21" s="277">
        <v>0</v>
      </c>
      <c r="FLM21" s="277">
        <v>0</v>
      </c>
      <c r="FLN21" s="277">
        <v>0</v>
      </c>
      <c r="FLO21" s="277">
        <v>0</v>
      </c>
      <c r="FLP21" s="277">
        <v>0</v>
      </c>
      <c r="FLQ21" s="277">
        <v>0</v>
      </c>
      <c r="FLR21" s="277">
        <v>0</v>
      </c>
      <c r="FLS21" s="277">
        <v>0</v>
      </c>
      <c r="FLT21" s="277">
        <v>0</v>
      </c>
      <c r="FLU21" s="277">
        <v>0</v>
      </c>
      <c r="FLV21" s="277">
        <v>0</v>
      </c>
      <c r="FLW21" s="277">
        <v>0</v>
      </c>
      <c r="FLX21" s="277">
        <v>0</v>
      </c>
      <c r="FLY21" s="277">
        <v>0</v>
      </c>
      <c r="FLZ21" s="277">
        <v>0</v>
      </c>
      <c r="FMA21" s="277">
        <v>0</v>
      </c>
      <c r="FMB21" s="277">
        <v>0</v>
      </c>
      <c r="FMC21" s="277">
        <v>0</v>
      </c>
      <c r="FMD21" s="277">
        <v>0</v>
      </c>
      <c r="FME21" s="277">
        <v>0</v>
      </c>
      <c r="FMF21" s="277">
        <v>0</v>
      </c>
      <c r="FMG21" s="277">
        <v>0</v>
      </c>
      <c r="FMH21" s="277">
        <v>0</v>
      </c>
      <c r="FMI21" s="277">
        <v>0</v>
      </c>
      <c r="FMJ21" s="277">
        <v>0</v>
      </c>
      <c r="FMK21" s="277">
        <v>0</v>
      </c>
      <c r="FML21" s="277">
        <v>0</v>
      </c>
      <c r="FMM21" s="277">
        <v>0</v>
      </c>
      <c r="FMN21" s="277">
        <v>0</v>
      </c>
      <c r="FMO21" s="277">
        <v>0</v>
      </c>
      <c r="FMP21" s="277">
        <v>0</v>
      </c>
      <c r="FMQ21" s="277">
        <v>0</v>
      </c>
      <c r="FMR21" s="277">
        <v>0</v>
      </c>
      <c r="FMS21" s="277">
        <v>0</v>
      </c>
      <c r="FMT21" s="277">
        <v>0</v>
      </c>
      <c r="FMU21" s="277">
        <v>0</v>
      </c>
      <c r="FMV21" s="277">
        <v>0</v>
      </c>
      <c r="FMW21" s="277">
        <v>0</v>
      </c>
      <c r="FMX21" s="277">
        <v>0</v>
      </c>
      <c r="FMY21" s="277">
        <v>0</v>
      </c>
      <c r="FMZ21" s="277">
        <v>0</v>
      </c>
      <c r="FNA21" s="277">
        <v>0</v>
      </c>
      <c r="FNB21" s="277">
        <v>0</v>
      </c>
      <c r="FNC21" s="277">
        <v>0</v>
      </c>
      <c r="FND21" s="277">
        <v>0</v>
      </c>
      <c r="FNE21" s="277">
        <v>0</v>
      </c>
      <c r="FNF21" s="277">
        <v>0</v>
      </c>
      <c r="FNG21" s="277">
        <v>0</v>
      </c>
      <c r="FNH21" s="277">
        <v>0</v>
      </c>
      <c r="FNI21" s="277">
        <v>0</v>
      </c>
      <c r="FNJ21" s="277">
        <v>0</v>
      </c>
      <c r="FNK21" s="277">
        <v>0</v>
      </c>
      <c r="FNL21" s="277">
        <v>0</v>
      </c>
      <c r="FNM21" s="277">
        <v>0</v>
      </c>
      <c r="FNN21" s="277">
        <v>0</v>
      </c>
      <c r="FNO21" s="277">
        <v>0</v>
      </c>
      <c r="FNP21" s="277">
        <v>0</v>
      </c>
      <c r="FNQ21" s="277">
        <v>0</v>
      </c>
      <c r="FNR21" s="277">
        <v>0</v>
      </c>
      <c r="FNS21" s="277">
        <v>0</v>
      </c>
      <c r="FNT21" s="277">
        <v>0</v>
      </c>
      <c r="FNU21" s="277">
        <v>0</v>
      </c>
      <c r="FNV21" s="277">
        <v>0</v>
      </c>
      <c r="FNW21" s="277">
        <v>0</v>
      </c>
      <c r="FNX21" s="277">
        <v>0</v>
      </c>
      <c r="FNY21" s="277">
        <v>0</v>
      </c>
      <c r="FNZ21" s="277">
        <v>0</v>
      </c>
      <c r="FOA21" s="277">
        <v>0</v>
      </c>
      <c r="FOB21" s="277">
        <v>0</v>
      </c>
      <c r="FOC21" s="277">
        <v>0</v>
      </c>
      <c r="FOD21" s="277">
        <v>0</v>
      </c>
      <c r="FOE21" s="277">
        <v>0</v>
      </c>
      <c r="FOF21" s="277">
        <v>0</v>
      </c>
      <c r="FOG21" s="277">
        <v>0</v>
      </c>
      <c r="FOH21" s="277">
        <v>0</v>
      </c>
      <c r="FOI21" s="277">
        <v>0</v>
      </c>
      <c r="FOJ21" s="277">
        <v>0</v>
      </c>
      <c r="FOK21" s="277">
        <v>0</v>
      </c>
      <c r="FOL21" s="277">
        <v>0</v>
      </c>
      <c r="FOM21" s="277">
        <v>0</v>
      </c>
      <c r="FON21" s="277">
        <v>0</v>
      </c>
      <c r="FOO21" s="277">
        <v>0</v>
      </c>
      <c r="FOP21" s="277">
        <v>0</v>
      </c>
      <c r="FOQ21" s="277">
        <v>0</v>
      </c>
      <c r="FOR21" s="277">
        <v>0</v>
      </c>
      <c r="FOS21" s="277">
        <v>0</v>
      </c>
      <c r="FOT21" s="277">
        <v>0</v>
      </c>
      <c r="FOU21" s="277">
        <v>0</v>
      </c>
      <c r="FOV21" s="277">
        <v>0</v>
      </c>
      <c r="FOW21" s="277">
        <v>0</v>
      </c>
      <c r="FOX21" s="277">
        <v>0</v>
      </c>
      <c r="FOY21" s="277">
        <v>0</v>
      </c>
      <c r="FOZ21" s="277">
        <v>0</v>
      </c>
      <c r="FPA21" s="277">
        <v>0</v>
      </c>
      <c r="FPB21" s="277">
        <v>0</v>
      </c>
      <c r="FPC21" s="277">
        <v>0</v>
      </c>
      <c r="FPD21" s="277">
        <v>0</v>
      </c>
      <c r="FPE21" s="277">
        <v>0</v>
      </c>
      <c r="FPF21" s="277">
        <v>0</v>
      </c>
      <c r="FPG21" s="277">
        <v>0</v>
      </c>
      <c r="FPH21" s="277">
        <v>0</v>
      </c>
      <c r="FPI21" s="277">
        <v>0</v>
      </c>
      <c r="FPJ21" s="277">
        <v>0</v>
      </c>
      <c r="FPK21" s="277">
        <v>0</v>
      </c>
      <c r="FPL21" s="277">
        <v>0</v>
      </c>
      <c r="FPM21" s="277">
        <v>0</v>
      </c>
      <c r="FPN21" s="277">
        <v>0</v>
      </c>
      <c r="FPO21" s="277">
        <v>0</v>
      </c>
      <c r="FPP21" s="277">
        <v>0</v>
      </c>
      <c r="FPQ21" s="277">
        <v>0</v>
      </c>
      <c r="FPR21" s="277">
        <v>0</v>
      </c>
      <c r="FPS21" s="277">
        <v>0</v>
      </c>
      <c r="FPT21" s="277">
        <v>0</v>
      </c>
      <c r="FPU21" s="277">
        <v>0</v>
      </c>
      <c r="FPV21" s="277">
        <v>0</v>
      </c>
      <c r="FPW21" s="277">
        <v>0</v>
      </c>
      <c r="FPX21" s="277">
        <v>0</v>
      </c>
      <c r="FPY21" s="277">
        <v>0</v>
      </c>
      <c r="FPZ21" s="277">
        <v>0</v>
      </c>
      <c r="FQA21" s="277">
        <v>0</v>
      </c>
      <c r="FQB21" s="277">
        <v>0</v>
      </c>
      <c r="FQC21" s="277">
        <v>0</v>
      </c>
      <c r="FQD21" s="277">
        <v>0</v>
      </c>
      <c r="FQE21" s="277">
        <v>0</v>
      </c>
      <c r="FQF21" s="277">
        <v>0</v>
      </c>
      <c r="FQG21" s="277">
        <v>0</v>
      </c>
      <c r="FQH21" s="277">
        <v>0</v>
      </c>
      <c r="FQI21" s="277">
        <v>0</v>
      </c>
      <c r="FQJ21" s="277">
        <v>0</v>
      </c>
      <c r="FQK21" s="277">
        <v>0</v>
      </c>
      <c r="FQL21" s="277">
        <v>0</v>
      </c>
      <c r="FQM21" s="277">
        <v>0</v>
      </c>
      <c r="FQN21" s="277">
        <v>0</v>
      </c>
      <c r="FQO21" s="277">
        <v>0</v>
      </c>
      <c r="FQP21" s="277">
        <v>0</v>
      </c>
      <c r="FQQ21" s="277">
        <v>0</v>
      </c>
      <c r="FQR21" s="277">
        <v>0</v>
      </c>
      <c r="FQS21" s="277">
        <v>0</v>
      </c>
      <c r="FQT21" s="277">
        <v>0</v>
      </c>
      <c r="FQU21" s="277">
        <v>0</v>
      </c>
      <c r="FQV21" s="277">
        <v>0</v>
      </c>
      <c r="FQW21" s="277">
        <v>0</v>
      </c>
      <c r="FQX21" s="277">
        <v>0</v>
      </c>
      <c r="FQY21" s="277">
        <v>0</v>
      </c>
      <c r="FQZ21" s="277">
        <v>0</v>
      </c>
      <c r="FRA21" s="277">
        <v>0</v>
      </c>
      <c r="FRB21" s="277">
        <v>0</v>
      </c>
      <c r="FRC21" s="277">
        <v>0</v>
      </c>
      <c r="FRD21" s="277">
        <v>0</v>
      </c>
      <c r="FRE21" s="277">
        <v>0</v>
      </c>
      <c r="FRF21" s="277">
        <v>0</v>
      </c>
      <c r="FRG21" s="277">
        <v>0</v>
      </c>
      <c r="FRH21" s="277">
        <v>0</v>
      </c>
      <c r="FRI21" s="277">
        <v>0</v>
      </c>
      <c r="FRJ21" s="277">
        <v>0</v>
      </c>
      <c r="FRK21" s="277">
        <v>0</v>
      </c>
      <c r="FRL21" s="277">
        <v>0</v>
      </c>
      <c r="FRM21" s="277">
        <v>0</v>
      </c>
      <c r="FRN21" s="277">
        <v>0</v>
      </c>
      <c r="FRO21" s="277">
        <v>0</v>
      </c>
      <c r="FRP21" s="277">
        <v>0</v>
      </c>
      <c r="FRQ21" s="277">
        <v>0</v>
      </c>
      <c r="FRR21" s="277">
        <v>0</v>
      </c>
      <c r="FRS21" s="277">
        <v>0</v>
      </c>
      <c r="FRT21" s="277">
        <v>0</v>
      </c>
      <c r="FRU21" s="277">
        <v>0</v>
      </c>
      <c r="FRV21" s="277">
        <v>0</v>
      </c>
      <c r="FRW21" s="277">
        <v>0</v>
      </c>
      <c r="FRX21" s="277">
        <v>0</v>
      </c>
      <c r="FRY21" s="277">
        <v>0</v>
      </c>
      <c r="FRZ21" s="277">
        <v>0</v>
      </c>
      <c r="FSA21" s="277">
        <v>0</v>
      </c>
      <c r="FSB21" s="277">
        <v>0</v>
      </c>
      <c r="FSC21" s="277">
        <v>0</v>
      </c>
      <c r="FSD21" s="277">
        <v>0</v>
      </c>
      <c r="FSE21" s="277">
        <v>0</v>
      </c>
      <c r="FSF21" s="277">
        <v>0</v>
      </c>
      <c r="FSG21" s="277">
        <v>0</v>
      </c>
      <c r="FSH21" s="277">
        <v>0</v>
      </c>
      <c r="FSI21" s="277">
        <v>0</v>
      </c>
      <c r="FSJ21" s="277">
        <v>0</v>
      </c>
      <c r="FSK21" s="277">
        <v>0</v>
      </c>
      <c r="FSL21" s="277">
        <v>0</v>
      </c>
      <c r="FSM21" s="277">
        <v>0</v>
      </c>
      <c r="FSN21" s="277">
        <v>0</v>
      </c>
      <c r="FSO21" s="277">
        <v>0</v>
      </c>
      <c r="FSP21" s="277">
        <v>0</v>
      </c>
      <c r="FSQ21" s="277">
        <v>0</v>
      </c>
      <c r="FSR21" s="277">
        <v>0</v>
      </c>
      <c r="FSS21" s="277">
        <v>0</v>
      </c>
      <c r="FST21" s="277">
        <v>0</v>
      </c>
      <c r="FSU21" s="277">
        <v>0</v>
      </c>
      <c r="FSV21" s="277">
        <v>0</v>
      </c>
      <c r="FSW21" s="277">
        <v>0</v>
      </c>
      <c r="FSX21" s="277">
        <v>0</v>
      </c>
      <c r="FSY21" s="277">
        <v>0</v>
      </c>
      <c r="FSZ21" s="277">
        <v>0</v>
      </c>
      <c r="FTA21" s="277">
        <v>0</v>
      </c>
      <c r="FTB21" s="277">
        <v>0</v>
      </c>
      <c r="FTC21" s="277">
        <v>0</v>
      </c>
      <c r="FTD21" s="277">
        <v>0</v>
      </c>
      <c r="FTE21" s="277">
        <v>0</v>
      </c>
      <c r="FTF21" s="277">
        <v>0</v>
      </c>
      <c r="FTG21" s="277">
        <v>0</v>
      </c>
      <c r="FTH21" s="277">
        <v>0</v>
      </c>
      <c r="FTI21" s="277">
        <v>0</v>
      </c>
      <c r="FTJ21" s="277">
        <v>0</v>
      </c>
      <c r="FTK21" s="277">
        <v>0</v>
      </c>
      <c r="FTL21" s="277">
        <v>0</v>
      </c>
      <c r="FTM21" s="277">
        <v>0</v>
      </c>
      <c r="FTN21" s="277">
        <v>0</v>
      </c>
      <c r="FTO21" s="277">
        <v>0</v>
      </c>
      <c r="FTP21" s="277">
        <v>0</v>
      </c>
      <c r="FTQ21" s="277">
        <v>0</v>
      </c>
      <c r="FTR21" s="277">
        <v>0</v>
      </c>
      <c r="FTS21" s="277">
        <v>0</v>
      </c>
      <c r="FTT21" s="277">
        <v>0</v>
      </c>
      <c r="FTU21" s="277">
        <v>0</v>
      </c>
      <c r="FTV21" s="277">
        <v>0</v>
      </c>
      <c r="FTW21" s="277">
        <v>0</v>
      </c>
      <c r="FTX21" s="277">
        <v>0</v>
      </c>
      <c r="FTY21" s="277">
        <v>0</v>
      </c>
      <c r="FTZ21" s="277">
        <v>0</v>
      </c>
      <c r="FUA21" s="277">
        <v>0</v>
      </c>
      <c r="FUB21" s="277">
        <v>0</v>
      </c>
      <c r="FUC21" s="277">
        <v>0</v>
      </c>
      <c r="FUD21" s="277">
        <v>0</v>
      </c>
      <c r="FUE21" s="277">
        <v>0</v>
      </c>
      <c r="FUF21" s="277">
        <v>0</v>
      </c>
      <c r="FUG21" s="277">
        <v>0</v>
      </c>
      <c r="FUH21" s="277">
        <v>0</v>
      </c>
      <c r="FUI21" s="277">
        <v>0</v>
      </c>
      <c r="FUJ21" s="277">
        <v>0</v>
      </c>
      <c r="FUK21" s="277">
        <v>0</v>
      </c>
      <c r="FUL21" s="277">
        <v>0</v>
      </c>
      <c r="FUM21" s="277">
        <v>0</v>
      </c>
      <c r="FUN21" s="277">
        <v>0</v>
      </c>
      <c r="FUO21" s="277">
        <v>0</v>
      </c>
      <c r="FUP21" s="277">
        <v>0</v>
      </c>
      <c r="FUQ21" s="277">
        <v>0</v>
      </c>
      <c r="FUR21" s="277">
        <v>0</v>
      </c>
      <c r="FUS21" s="277">
        <v>0</v>
      </c>
      <c r="FUT21" s="277">
        <v>0</v>
      </c>
      <c r="FUU21" s="277">
        <v>0</v>
      </c>
      <c r="FUV21" s="277">
        <v>0</v>
      </c>
      <c r="FUW21" s="277">
        <v>0</v>
      </c>
      <c r="FUX21" s="277">
        <v>0</v>
      </c>
      <c r="FUY21" s="277">
        <v>0</v>
      </c>
      <c r="FUZ21" s="277">
        <v>0</v>
      </c>
      <c r="FVA21" s="277">
        <v>0</v>
      </c>
      <c r="FVB21" s="277">
        <v>0</v>
      </c>
      <c r="FVC21" s="277">
        <v>0</v>
      </c>
      <c r="FVD21" s="277">
        <v>0</v>
      </c>
      <c r="FVE21" s="277">
        <v>0</v>
      </c>
      <c r="FVF21" s="277">
        <v>0</v>
      </c>
      <c r="FVG21" s="277">
        <v>0</v>
      </c>
      <c r="FVH21" s="277">
        <v>0</v>
      </c>
      <c r="FVI21" s="277">
        <v>0</v>
      </c>
      <c r="FVJ21" s="277">
        <v>0</v>
      </c>
      <c r="FVK21" s="277">
        <v>0</v>
      </c>
      <c r="FVL21" s="277">
        <v>0</v>
      </c>
      <c r="FVM21" s="277">
        <v>0</v>
      </c>
      <c r="FVN21" s="277">
        <v>0</v>
      </c>
      <c r="FVO21" s="277">
        <v>0</v>
      </c>
      <c r="FVP21" s="277">
        <v>0</v>
      </c>
      <c r="FVQ21" s="277">
        <v>0</v>
      </c>
      <c r="FVR21" s="277">
        <v>0</v>
      </c>
      <c r="FVS21" s="277">
        <v>0</v>
      </c>
      <c r="FVT21" s="277">
        <v>0</v>
      </c>
      <c r="FVU21" s="277">
        <v>0</v>
      </c>
      <c r="FVV21" s="277">
        <v>0</v>
      </c>
      <c r="FVW21" s="277">
        <v>0</v>
      </c>
      <c r="FVX21" s="277">
        <v>0</v>
      </c>
      <c r="FVY21" s="277">
        <v>0</v>
      </c>
      <c r="FVZ21" s="277">
        <v>0</v>
      </c>
      <c r="FWA21" s="277">
        <v>0</v>
      </c>
      <c r="FWB21" s="277">
        <v>0</v>
      </c>
      <c r="FWC21" s="277">
        <v>0</v>
      </c>
      <c r="FWD21" s="277">
        <v>0</v>
      </c>
      <c r="FWE21" s="277">
        <v>0</v>
      </c>
      <c r="FWF21" s="277">
        <v>0</v>
      </c>
      <c r="FWG21" s="277">
        <v>0</v>
      </c>
      <c r="FWH21" s="277">
        <v>0</v>
      </c>
      <c r="FWI21" s="277">
        <v>0</v>
      </c>
      <c r="FWJ21" s="277">
        <v>0</v>
      </c>
      <c r="FWK21" s="277">
        <v>0</v>
      </c>
      <c r="FWL21" s="277">
        <v>0</v>
      </c>
      <c r="FWM21" s="277">
        <v>0</v>
      </c>
      <c r="FWN21" s="277">
        <v>0</v>
      </c>
      <c r="FWO21" s="277">
        <v>0</v>
      </c>
      <c r="FWP21" s="277">
        <v>0</v>
      </c>
      <c r="FWQ21" s="277">
        <v>0</v>
      </c>
      <c r="FWR21" s="277">
        <v>0</v>
      </c>
      <c r="FWS21" s="277">
        <v>0</v>
      </c>
      <c r="FWT21" s="277">
        <v>0</v>
      </c>
      <c r="FWU21" s="277">
        <v>0</v>
      </c>
      <c r="FWV21" s="277">
        <v>0</v>
      </c>
      <c r="FWW21" s="277">
        <v>0</v>
      </c>
      <c r="FWX21" s="277">
        <v>0</v>
      </c>
      <c r="FWY21" s="277">
        <v>0</v>
      </c>
      <c r="FWZ21" s="277">
        <v>0</v>
      </c>
      <c r="FXA21" s="277">
        <v>0</v>
      </c>
      <c r="FXB21" s="277">
        <v>0</v>
      </c>
      <c r="FXC21" s="277">
        <v>0</v>
      </c>
      <c r="FXD21" s="277">
        <v>0</v>
      </c>
      <c r="FXE21" s="277">
        <v>0</v>
      </c>
      <c r="FXF21" s="277">
        <v>0</v>
      </c>
      <c r="FXG21" s="277">
        <v>0</v>
      </c>
      <c r="FXH21" s="277">
        <v>0</v>
      </c>
      <c r="FXI21" s="277">
        <v>0</v>
      </c>
      <c r="FXJ21" s="277">
        <v>0</v>
      </c>
      <c r="FXK21" s="277">
        <v>0</v>
      </c>
      <c r="FXL21" s="277">
        <v>0</v>
      </c>
      <c r="FXM21" s="277">
        <v>0</v>
      </c>
      <c r="FXN21" s="277">
        <v>0</v>
      </c>
      <c r="FXO21" s="277">
        <v>0</v>
      </c>
      <c r="FXP21" s="277">
        <v>0</v>
      </c>
      <c r="FXQ21" s="277">
        <v>0</v>
      </c>
      <c r="FXR21" s="277">
        <v>0</v>
      </c>
      <c r="FXS21" s="277">
        <v>0</v>
      </c>
      <c r="FXT21" s="277">
        <v>0</v>
      </c>
      <c r="FXU21" s="277">
        <v>0</v>
      </c>
      <c r="FXV21" s="277">
        <v>0</v>
      </c>
      <c r="FXW21" s="277">
        <v>0</v>
      </c>
      <c r="FXX21" s="277">
        <v>0</v>
      </c>
      <c r="FXY21" s="277">
        <v>0</v>
      </c>
      <c r="FXZ21" s="277">
        <v>0</v>
      </c>
      <c r="FYA21" s="277">
        <v>0</v>
      </c>
      <c r="FYB21" s="277">
        <v>0</v>
      </c>
      <c r="FYC21" s="277">
        <v>0</v>
      </c>
      <c r="FYD21" s="277">
        <v>0</v>
      </c>
      <c r="FYE21" s="277">
        <v>0</v>
      </c>
      <c r="FYF21" s="277">
        <v>0</v>
      </c>
      <c r="FYG21" s="277">
        <v>0</v>
      </c>
      <c r="FYH21" s="277">
        <v>0</v>
      </c>
      <c r="FYI21" s="277">
        <v>0</v>
      </c>
      <c r="FYJ21" s="277">
        <v>0</v>
      </c>
      <c r="FYK21" s="277">
        <v>0</v>
      </c>
      <c r="FYL21" s="277">
        <v>0</v>
      </c>
      <c r="FYM21" s="277">
        <v>0</v>
      </c>
      <c r="FYN21" s="277">
        <v>0</v>
      </c>
      <c r="FYO21" s="277">
        <v>0</v>
      </c>
      <c r="FYP21" s="277">
        <v>0</v>
      </c>
      <c r="FYQ21" s="277">
        <v>0</v>
      </c>
      <c r="FYR21" s="277">
        <v>0</v>
      </c>
      <c r="FYS21" s="277">
        <v>0</v>
      </c>
      <c r="FYT21" s="277">
        <v>0</v>
      </c>
      <c r="FYU21" s="277">
        <v>0</v>
      </c>
      <c r="FYV21" s="277">
        <v>0</v>
      </c>
      <c r="FYW21" s="277">
        <v>0</v>
      </c>
      <c r="FYX21" s="277">
        <v>0</v>
      </c>
      <c r="FYY21" s="277">
        <v>0</v>
      </c>
      <c r="FYZ21" s="277">
        <v>0</v>
      </c>
      <c r="FZA21" s="277">
        <v>0</v>
      </c>
      <c r="FZB21" s="277">
        <v>0</v>
      </c>
      <c r="FZC21" s="277">
        <v>0</v>
      </c>
      <c r="FZD21" s="277">
        <v>0</v>
      </c>
      <c r="FZE21" s="277">
        <v>0</v>
      </c>
      <c r="FZF21" s="277">
        <v>0</v>
      </c>
      <c r="FZG21" s="277">
        <v>0</v>
      </c>
      <c r="FZH21" s="277">
        <v>0</v>
      </c>
      <c r="FZI21" s="277">
        <v>0</v>
      </c>
      <c r="FZJ21" s="277">
        <v>0</v>
      </c>
      <c r="FZK21" s="277">
        <v>0</v>
      </c>
      <c r="FZL21" s="277">
        <v>0</v>
      </c>
      <c r="FZM21" s="277">
        <v>0</v>
      </c>
      <c r="FZN21" s="277">
        <v>0</v>
      </c>
      <c r="FZO21" s="277">
        <v>0</v>
      </c>
      <c r="FZP21" s="277">
        <v>0</v>
      </c>
      <c r="FZQ21" s="277">
        <v>0</v>
      </c>
      <c r="FZR21" s="277">
        <v>0</v>
      </c>
      <c r="FZS21" s="277">
        <v>0</v>
      </c>
      <c r="FZT21" s="277">
        <v>0</v>
      </c>
      <c r="FZU21" s="277">
        <v>0</v>
      </c>
      <c r="FZV21" s="277">
        <v>0</v>
      </c>
      <c r="FZW21" s="277">
        <v>0</v>
      </c>
      <c r="FZX21" s="277">
        <v>0</v>
      </c>
      <c r="FZY21" s="277">
        <v>0</v>
      </c>
      <c r="FZZ21" s="277">
        <v>0</v>
      </c>
      <c r="GAA21" s="277">
        <v>0</v>
      </c>
      <c r="GAB21" s="277">
        <v>0</v>
      </c>
      <c r="GAC21" s="277">
        <v>0</v>
      </c>
      <c r="GAD21" s="277">
        <v>0</v>
      </c>
      <c r="GAE21" s="277">
        <v>0</v>
      </c>
      <c r="GAF21" s="277">
        <v>0</v>
      </c>
      <c r="GAG21" s="277">
        <v>0</v>
      </c>
      <c r="GAH21" s="277">
        <v>0</v>
      </c>
      <c r="GAI21" s="277">
        <v>0</v>
      </c>
      <c r="GAJ21" s="277">
        <v>0</v>
      </c>
      <c r="GAK21" s="277">
        <v>0</v>
      </c>
      <c r="GAL21" s="277">
        <v>0</v>
      </c>
      <c r="GAM21" s="277">
        <v>0</v>
      </c>
      <c r="GAN21" s="277">
        <v>0</v>
      </c>
      <c r="GAO21" s="277">
        <v>0</v>
      </c>
      <c r="GAP21" s="277">
        <v>0</v>
      </c>
      <c r="GAQ21" s="277">
        <v>0</v>
      </c>
      <c r="GAR21" s="277">
        <v>0</v>
      </c>
      <c r="GAS21" s="277">
        <v>0</v>
      </c>
      <c r="GAT21" s="277">
        <v>0</v>
      </c>
      <c r="GAU21" s="277">
        <v>0</v>
      </c>
      <c r="GAV21" s="277">
        <v>0</v>
      </c>
      <c r="GAW21" s="277">
        <v>0</v>
      </c>
      <c r="GAX21" s="277">
        <v>0</v>
      </c>
      <c r="GAY21" s="277">
        <v>0</v>
      </c>
      <c r="GAZ21" s="277">
        <v>0</v>
      </c>
      <c r="GBA21" s="277">
        <v>0</v>
      </c>
      <c r="GBB21" s="277">
        <v>0</v>
      </c>
      <c r="GBC21" s="277">
        <v>0</v>
      </c>
      <c r="GBD21" s="277">
        <v>0</v>
      </c>
      <c r="GBE21" s="277">
        <v>0</v>
      </c>
      <c r="GBF21" s="277">
        <v>0</v>
      </c>
      <c r="GBG21" s="277">
        <v>0</v>
      </c>
      <c r="GBH21" s="277">
        <v>0</v>
      </c>
      <c r="GBI21" s="277">
        <v>0</v>
      </c>
      <c r="GBJ21" s="277">
        <v>0</v>
      </c>
      <c r="GBK21" s="277">
        <v>0</v>
      </c>
      <c r="GBL21" s="277">
        <v>0</v>
      </c>
      <c r="GBM21" s="277">
        <v>0</v>
      </c>
      <c r="GBN21" s="277">
        <v>0</v>
      </c>
      <c r="GBO21" s="277">
        <v>0</v>
      </c>
      <c r="GBP21" s="277">
        <v>0</v>
      </c>
      <c r="GBQ21" s="277">
        <v>0</v>
      </c>
      <c r="GBR21" s="277">
        <v>0</v>
      </c>
      <c r="GBS21" s="277">
        <v>0</v>
      </c>
      <c r="GBT21" s="277">
        <v>0</v>
      </c>
      <c r="GBU21" s="277">
        <v>0</v>
      </c>
      <c r="GBV21" s="277">
        <v>0</v>
      </c>
      <c r="GBW21" s="277">
        <v>0</v>
      </c>
      <c r="GBX21" s="277">
        <v>0</v>
      </c>
      <c r="GBY21" s="277">
        <v>0</v>
      </c>
      <c r="GBZ21" s="277">
        <v>0</v>
      </c>
      <c r="GCA21" s="277">
        <v>0</v>
      </c>
      <c r="GCB21" s="277">
        <v>0</v>
      </c>
      <c r="GCC21" s="277">
        <v>0</v>
      </c>
      <c r="GCD21" s="277">
        <v>0</v>
      </c>
      <c r="GCE21" s="277">
        <v>0</v>
      </c>
      <c r="GCF21" s="277">
        <v>0</v>
      </c>
      <c r="GCG21" s="277">
        <v>0</v>
      </c>
      <c r="GCH21" s="277">
        <v>0</v>
      </c>
      <c r="GCI21" s="277">
        <v>0</v>
      </c>
      <c r="GCJ21" s="277">
        <v>0</v>
      </c>
      <c r="GCK21" s="277">
        <v>0</v>
      </c>
      <c r="GCL21" s="277">
        <v>0</v>
      </c>
      <c r="GCM21" s="277">
        <v>0</v>
      </c>
      <c r="GCN21" s="277">
        <v>0</v>
      </c>
      <c r="GCO21" s="277">
        <v>0</v>
      </c>
      <c r="GCP21" s="277">
        <v>0</v>
      </c>
      <c r="GCQ21" s="277">
        <v>0</v>
      </c>
      <c r="GCR21" s="277">
        <v>0</v>
      </c>
      <c r="GCS21" s="277">
        <v>0</v>
      </c>
      <c r="GCT21" s="277">
        <v>0</v>
      </c>
      <c r="GCU21" s="277">
        <v>0</v>
      </c>
      <c r="GCV21" s="277">
        <v>0</v>
      </c>
      <c r="GCW21" s="277">
        <v>0</v>
      </c>
      <c r="GCX21" s="277">
        <v>0</v>
      </c>
      <c r="GCY21" s="277">
        <v>0</v>
      </c>
      <c r="GCZ21" s="277">
        <v>0</v>
      </c>
      <c r="GDA21" s="277">
        <v>0</v>
      </c>
      <c r="GDB21" s="277">
        <v>0</v>
      </c>
      <c r="GDC21" s="277">
        <v>0</v>
      </c>
      <c r="GDD21" s="277">
        <v>0</v>
      </c>
      <c r="GDE21" s="277">
        <v>0</v>
      </c>
      <c r="GDF21" s="277">
        <v>0</v>
      </c>
      <c r="GDG21" s="277">
        <v>0</v>
      </c>
      <c r="GDH21" s="277">
        <v>0</v>
      </c>
      <c r="GDI21" s="277">
        <v>0</v>
      </c>
      <c r="GDJ21" s="277">
        <v>0</v>
      </c>
      <c r="GDK21" s="277">
        <v>0</v>
      </c>
      <c r="GDL21" s="277">
        <v>0</v>
      </c>
      <c r="GDM21" s="277">
        <v>0</v>
      </c>
      <c r="GDN21" s="277">
        <v>0</v>
      </c>
      <c r="GDO21" s="277">
        <v>0</v>
      </c>
      <c r="GDP21" s="277">
        <v>0</v>
      </c>
      <c r="GDQ21" s="277">
        <v>0</v>
      </c>
      <c r="GDR21" s="277">
        <v>0</v>
      </c>
      <c r="GDS21" s="277">
        <v>0</v>
      </c>
      <c r="GDT21" s="277">
        <v>0</v>
      </c>
      <c r="GDU21" s="277">
        <v>0</v>
      </c>
      <c r="GDV21" s="277">
        <v>0</v>
      </c>
      <c r="GDW21" s="277">
        <v>0</v>
      </c>
      <c r="GDX21" s="277">
        <v>0</v>
      </c>
      <c r="GDY21" s="277">
        <v>0</v>
      </c>
      <c r="GDZ21" s="277">
        <v>0</v>
      </c>
      <c r="GEA21" s="277">
        <v>0</v>
      </c>
      <c r="GEB21" s="277">
        <v>0</v>
      </c>
      <c r="GEC21" s="277">
        <v>0</v>
      </c>
      <c r="GED21" s="277">
        <v>0</v>
      </c>
      <c r="GEE21" s="277">
        <v>0</v>
      </c>
      <c r="GEF21" s="277">
        <v>0</v>
      </c>
      <c r="GEG21" s="277">
        <v>0</v>
      </c>
      <c r="GEH21" s="277">
        <v>0</v>
      </c>
      <c r="GEI21" s="277">
        <v>0</v>
      </c>
      <c r="GEJ21" s="277">
        <v>0</v>
      </c>
      <c r="GEK21" s="277">
        <v>0</v>
      </c>
      <c r="GEL21" s="277">
        <v>0</v>
      </c>
      <c r="GEM21" s="277">
        <v>0</v>
      </c>
      <c r="GEN21" s="277">
        <v>0</v>
      </c>
      <c r="GEO21" s="277">
        <v>0</v>
      </c>
      <c r="GEP21" s="277">
        <v>0</v>
      </c>
      <c r="GEQ21" s="277">
        <v>0</v>
      </c>
      <c r="GER21" s="277">
        <v>0</v>
      </c>
      <c r="GES21" s="277">
        <v>0</v>
      </c>
      <c r="GET21" s="277">
        <v>0</v>
      </c>
      <c r="GEU21" s="277">
        <v>0</v>
      </c>
      <c r="GEV21" s="277">
        <v>0</v>
      </c>
      <c r="GEW21" s="277">
        <v>0</v>
      </c>
      <c r="GEX21" s="277">
        <v>0</v>
      </c>
      <c r="GEY21" s="277">
        <v>0</v>
      </c>
      <c r="GEZ21" s="277">
        <v>0</v>
      </c>
      <c r="GFA21" s="277">
        <v>0</v>
      </c>
      <c r="GFB21" s="277">
        <v>0</v>
      </c>
      <c r="GFC21" s="277">
        <v>0</v>
      </c>
      <c r="GFD21" s="277">
        <v>0</v>
      </c>
      <c r="GFE21" s="277">
        <v>0</v>
      </c>
      <c r="GFF21" s="277">
        <v>0</v>
      </c>
      <c r="GFG21" s="277">
        <v>0</v>
      </c>
      <c r="GFH21" s="277">
        <v>0</v>
      </c>
      <c r="GFI21" s="277">
        <v>0</v>
      </c>
      <c r="GFJ21" s="277">
        <v>0</v>
      </c>
      <c r="GFK21" s="277">
        <v>0</v>
      </c>
      <c r="GFL21" s="277">
        <v>0</v>
      </c>
      <c r="GFM21" s="277">
        <v>0</v>
      </c>
      <c r="GFN21" s="277">
        <v>0</v>
      </c>
      <c r="GFO21" s="277">
        <v>0</v>
      </c>
      <c r="GFP21" s="277">
        <v>0</v>
      </c>
      <c r="GFQ21" s="277">
        <v>0</v>
      </c>
      <c r="GFR21" s="277">
        <v>0</v>
      </c>
      <c r="GFS21" s="277">
        <v>0</v>
      </c>
      <c r="GFT21" s="277">
        <v>0</v>
      </c>
      <c r="GFU21" s="277">
        <v>0</v>
      </c>
      <c r="GFV21" s="277">
        <v>0</v>
      </c>
      <c r="GFW21" s="277">
        <v>0</v>
      </c>
      <c r="GFX21" s="277">
        <v>0</v>
      </c>
      <c r="GFY21" s="277">
        <v>0</v>
      </c>
      <c r="GFZ21" s="277">
        <v>0</v>
      </c>
      <c r="GGA21" s="277">
        <v>0</v>
      </c>
      <c r="GGB21" s="277">
        <v>0</v>
      </c>
      <c r="GGC21" s="277">
        <v>0</v>
      </c>
      <c r="GGD21" s="277">
        <v>0</v>
      </c>
      <c r="GGE21" s="277">
        <v>0</v>
      </c>
      <c r="GGF21" s="277">
        <v>0</v>
      </c>
      <c r="GGG21" s="277">
        <v>0</v>
      </c>
      <c r="GGH21" s="277">
        <v>0</v>
      </c>
      <c r="GGI21" s="277">
        <v>0</v>
      </c>
      <c r="GGJ21" s="277">
        <v>0</v>
      </c>
      <c r="GGK21" s="277">
        <v>0</v>
      </c>
      <c r="GGL21" s="277">
        <v>0</v>
      </c>
      <c r="GGM21" s="277">
        <v>0</v>
      </c>
      <c r="GGN21" s="277">
        <v>0</v>
      </c>
      <c r="GGO21" s="277">
        <v>0</v>
      </c>
      <c r="GGP21" s="277">
        <v>0</v>
      </c>
      <c r="GGQ21" s="277">
        <v>0</v>
      </c>
      <c r="GGR21" s="277">
        <v>0</v>
      </c>
      <c r="GGS21" s="277">
        <v>0</v>
      </c>
      <c r="GGT21" s="277">
        <v>0</v>
      </c>
      <c r="GGU21" s="277">
        <v>0</v>
      </c>
      <c r="GGV21" s="277">
        <v>0</v>
      </c>
      <c r="GGW21" s="277">
        <v>0</v>
      </c>
      <c r="GGX21" s="277">
        <v>0</v>
      </c>
      <c r="GGY21" s="277">
        <v>0</v>
      </c>
      <c r="GGZ21" s="277">
        <v>0</v>
      </c>
      <c r="GHA21" s="277">
        <v>0</v>
      </c>
      <c r="GHB21" s="277">
        <v>0</v>
      </c>
      <c r="GHC21" s="277">
        <v>0</v>
      </c>
      <c r="GHD21" s="277">
        <v>0</v>
      </c>
      <c r="GHE21" s="277">
        <v>0</v>
      </c>
      <c r="GHF21" s="277">
        <v>0</v>
      </c>
      <c r="GHG21" s="277">
        <v>0</v>
      </c>
      <c r="GHH21" s="277">
        <v>0</v>
      </c>
      <c r="GHI21" s="277">
        <v>0</v>
      </c>
      <c r="GHJ21" s="277">
        <v>0</v>
      </c>
      <c r="GHK21" s="277">
        <v>0</v>
      </c>
      <c r="GHL21" s="277">
        <v>0</v>
      </c>
      <c r="GHM21" s="277">
        <v>0</v>
      </c>
      <c r="GHN21" s="277">
        <v>0</v>
      </c>
      <c r="GHO21" s="277">
        <v>0</v>
      </c>
      <c r="GHP21" s="277">
        <v>0</v>
      </c>
      <c r="GHQ21" s="277">
        <v>0</v>
      </c>
      <c r="GHR21" s="277">
        <v>0</v>
      </c>
      <c r="GHS21" s="277">
        <v>0</v>
      </c>
      <c r="GHT21" s="277">
        <v>0</v>
      </c>
      <c r="GHU21" s="277">
        <v>0</v>
      </c>
      <c r="GHV21" s="277">
        <v>0</v>
      </c>
      <c r="GHW21" s="277">
        <v>0</v>
      </c>
      <c r="GHX21" s="277">
        <v>0</v>
      </c>
      <c r="GHY21" s="277">
        <v>0</v>
      </c>
      <c r="GHZ21" s="277">
        <v>0</v>
      </c>
      <c r="GIA21" s="277">
        <v>0</v>
      </c>
      <c r="GIB21" s="277">
        <v>0</v>
      </c>
      <c r="GIC21" s="277">
        <v>0</v>
      </c>
      <c r="GID21" s="277">
        <v>0</v>
      </c>
      <c r="GIE21" s="277">
        <v>0</v>
      </c>
      <c r="GIF21" s="277">
        <v>0</v>
      </c>
      <c r="GIG21" s="277">
        <v>0</v>
      </c>
      <c r="GIH21" s="277">
        <v>0</v>
      </c>
      <c r="GII21" s="277">
        <v>0</v>
      </c>
      <c r="GIJ21" s="277">
        <v>0</v>
      </c>
      <c r="GIK21" s="277">
        <v>0</v>
      </c>
      <c r="GIL21" s="277">
        <v>0</v>
      </c>
      <c r="GIM21" s="277">
        <v>0</v>
      </c>
      <c r="GIN21" s="277">
        <v>0</v>
      </c>
      <c r="GIO21" s="277">
        <v>0</v>
      </c>
      <c r="GIP21" s="277">
        <v>0</v>
      </c>
      <c r="GIQ21" s="277">
        <v>0</v>
      </c>
      <c r="GIR21" s="277">
        <v>0</v>
      </c>
      <c r="GIS21" s="277">
        <v>0</v>
      </c>
      <c r="GIT21" s="277">
        <v>0</v>
      </c>
      <c r="GIU21" s="277">
        <v>0</v>
      </c>
      <c r="GIV21" s="277">
        <v>0</v>
      </c>
      <c r="GIW21" s="277">
        <v>0</v>
      </c>
      <c r="GIX21" s="277">
        <v>0</v>
      </c>
      <c r="GIY21" s="277">
        <v>0</v>
      </c>
      <c r="GIZ21" s="277">
        <v>0</v>
      </c>
      <c r="GJA21" s="277">
        <v>0</v>
      </c>
      <c r="GJB21" s="277">
        <v>0</v>
      </c>
      <c r="GJC21" s="277">
        <v>0</v>
      </c>
      <c r="GJD21" s="277">
        <v>0</v>
      </c>
      <c r="GJE21" s="277">
        <v>0</v>
      </c>
      <c r="GJF21" s="277">
        <v>0</v>
      </c>
      <c r="GJG21" s="277">
        <v>0</v>
      </c>
      <c r="GJH21" s="277">
        <v>0</v>
      </c>
      <c r="GJI21" s="277">
        <v>0</v>
      </c>
      <c r="GJJ21" s="277">
        <v>0</v>
      </c>
      <c r="GJK21" s="277">
        <v>0</v>
      </c>
      <c r="GJL21" s="277">
        <v>0</v>
      </c>
      <c r="GJM21" s="277">
        <v>0</v>
      </c>
      <c r="GJN21" s="277">
        <v>0</v>
      </c>
      <c r="GJO21" s="277">
        <v>0</v>
      </c>
      <c r="GJP21" s="277">
        <v>0</v>
      </c>
      <c r="GJQ21" s="277">
        <v>0</v>
      </c>
      <c r="GJR21" s="277">
        <v>0</v>
      </c>
      <c r="GJS21" s="277">
        <v>0</v>
      </c>
      <c r="GJT21" s="277">
        <v>0</v>
      </c>
      <c r="GJU21" s="277">
        <v>0</v>
      </c>
      <c r="GJV21" s="277">
        <v>0</v>
      </c>
      <c r="GJW21" s="277">
        <v>0</v>
      </c>
      <c r="GJX21" s="277">
        <v>0</v>
      </c>
      <c r="GJY21" s="277">
        <v>0</v>
      </c>
      <c r="GJZ21" s="277">
        <v>0</v>
      </c>
      <c r="GKA21" s="277">
        <v>0</v>
      </c>
      <c r="GKB21" s="277">
        <v>0</v>
      </c>
      <c r="GKC21" s="277">
        <v>0</v>
      </c>
      <c r="GKD21" s="277">
        <v>0</v>
      </c>
      <c r="GKE21" s="277">
        <v>0</v>
      </c>
      <c r="GKF21" s="277">
        <v>0</v>
      </c>
      <c r="GKG21" s="277">
        <v>0</v>
      </c>
      <c r="GKH21" s="277">
        <v>0</v>
      </c>
      <c r="GKI21" s="277">
        <v>0</v>
      </c>
      <c r="GKJ21" s="277">
        <v>0</v>
      </c>
      <c r="GKK21" s="277">
        <v>0</v>
      </c>
      <c r="GKL21" s="277">
        <v>0</v>
      </c>
      <c r="GKM21" s="277">
        <v>0</v>
      </c>
      <c r="GKN21" s="277">
        <v>0</v>
      </c>
      <c r="GKO21" s="277">
        <v>0</v>
      </c>
      <c r="GKP21" s="277">
        <v>0</v>
      </c>
      <c r="GKQ21" s="277">
        <v>0</v>
      </c>
      <c r="GKR21" s="277">
        <v>0</v>
      </c>
      <c r="GKS21" s="277">
        <v>0</v>
      </c>
      <c r="GKT21" s="277">
        <v>0</v>
      </c>
      <c r="GKU21" s="277">
        <v>0</v>
      </c>
      <c r="GKV21" s="277">
        <v>0</v>
      </c>
      <c r="GKW21" s="277">
        <v>0</v>
      </c>
      <c r="GKX21" s="277">
        <v>0</v>
      </c>
      <c r="GKY21" s="277">
        <v>0</v>
      </c>
      <c r="GKZ21" s="277">
        <v>0</v>
      </c>
      <c r="GLA21" s="277">
        <v>0</v>
      </c>
      <c r="GLB21" s="277">
        <v>0</v>
      </c>
      <c r="GLC21" s="277">
        <v>0</v>
      </c>
      <c r="GLD21" s="277">
        <v>0</v>
      </c>
      <c r="GLE21" s="277">
        <v>0</v>
      </c>
      <c r="GLF21" s="277">
        <v>0</v>
      </c>
      <c r="GLG21" s="277">
        <v>0</v>
      </c>
      <c r="GLH21" s="277">
        <v>0</v>
      </c>
      <c r="GLI21" s="277">
        <v>0</v>
      </c>
      <c r="GLJ21" s="277">
        <v>0</v>
      </c>
      <c r="GLK21" s="277">
        <v>0</v>
      </c>
      <c r="GLL21" s="277">
        <v>0</v>
      </c>
      <c r="GLM21" s="277">
        <v>0</v>
      </c>
      <c r="GLN21" s="277">
        <v>0</v>
      </c>
      <c r="GLO21" s="277">
        <v>0</v>
      </c>
      <c r="GLP21" s="277">
        <v>0</v>
      </c>
      <c r="GLQ21" s="277">
        <v>0</v>
      </c>
      <c r="GLR21" s="277">
        <v>0</v>
      </c>
      <c r="GLS21" s="277">
        <v>0</v>
      </c>
      <c r="GLT21" s="277">
        <v>0</v>
      </c>
      <c r="GLU21" s="277">
        <v>0</v>
      </c>
      <c r="GLV21" s="277">
        <v>0</v>
      </c>
      <c r="GLW21" s="277">
        <v>0</v>
      </c>
      <c r="GLX21" s="277">
        <v>0</v>
      </c>
      <c r="GLY21" s="277">
        <v>0</v>
      </c>
      <c r="GLZ21" s="277">
        <v>0</v>
      </c>
      <c r="GMA21" s="277">
        <v>0</v>
      </c>
      <c r="GMB21" s="277">
        <v>0</v>
      </c>
      <c r="GMC21" s="277">
        <v>0</v>
      </c>
      <c r="GMD21" s="277">
        <v>0</v>
      </c>
      <c r="GME21" s="277">
        <v>0</v>
      </c>
      <c r="GMF21" s="277">
        <v>0</v>
      </c>
      <c r="GMG21" s="277">
        <v>0</v>
      </c>
      <c r="GMH21" s="277">
        <v>0</v>
      </c>
      <c r="GMI21" s="277">
        <v>0</v>
      </c>
      <c r="GMJ21" s="277">
        <v>0</v>
      </c>
      <c r="GMK21" s="277">
        <v>0</v>
      </c>
      <c r="GML21" s="277">
        <v>0</v>
      </c>
      <c r="GMM21" s="277">
        <v>0</v>
      </c>
      <c r="GMN21" s="277">
        <v>0</v>
      </c>
      <c r="GMO21" s="277">
        <v>0</v>
      </c>
      <c r="GMP21" s="277">
        <v>0</v>
      </c>
      <c r="GMQ21" s="277">
        <v>0</v>
      </c>
      <c r="GMR21" s="277">
        <v>0</v>
      </c>
      <c r="GMS21" s="277">
        <v>0</v>
      </c>
      <c r="GMT21" s="277">
        <v>0</v>
      </c>
      <c r="GMU21" s="277">
        <v>0</v>
      </c>
      <c r="GMV21" s="277">
        <v>0</v>
      </c>
      <c r="GMW21" s="277">
        <v>0</v>
      </c>
      <c r="GMX21" s="277">
        <v>0</v>
      </c>
      <c r="GMY21" s="277">
        <v>0</v>
      </c>
      <c r="GMZ21" s="277">
        <v>0</v>
      </c>
      <c r="GNA21" s="277">
        <v>0</v>
      </c>
      <c r="GNB21" s="277">
        <v>0</v>
      </c>
      <c r="GNC21" s="277">
        <v>0</v>
      </c>
      <c r="GND21" s="277">
        <v>0</v>
      </c>
      <c r="GNE21" s="277">
        <v>0</v>
      </c>
      <c r="GNF21" s="277">
        <v>0</v>
      </c>
      <c r="GNG21" s="277">
        <v>0</v>
      </c>
      <c r="GNH21" s="277">
        <v>0</v>
      </c>
      <c r="GNI21" s="277">
        <v>0</v>
      </c>
      <c r="GNJ21" s="277">
        <v>0</v>
      </c>
      <c r="GNK21" s="277">
        <v>0</v>
      </c>
      <c r="GNL21" s="277">
        <v>0</v>
      </c>
      <c r="GNM21" s="277">
        <v>0</v>
      </c>
      <c r="GNN21" s="277">
        <v>0</v>
      </c>
      <c r="GNO21" s="277">
        <v>0</v>
      </c>
      <c r="GNP21" s="277">
        <v>0</v>
      </c>
      <c r="GNQ21" s="277">
        <v>0</v>
      </c>
      <c r="GNR21" s="277">
        <v>0</v>
      </c>
      <c r="GNS21" s="277">
        <v>0</v>
      </c>
      <c r="GNT21" s="277">
        <v>0</v>
      </c>
      <c r="GNU21" s="277">
        <v>0</v>
      </c>
      <c r="GNV21" s="277">
        <v>0</v>
      </c>
      <c r="GNW21" s="277">
        <v>0</v>
      </c>
      <c r="GNX21" s="277">
        <v>0</v>
      </c>
      <c r="GNY21" s="277">
        <v>0</v>
      </c>
      <c r="GNZ21" s="277">
        <v>0</v>
      </c>
      <c r="GOA21" s="277">
        <v>0</v>
      </c>
      <c r="GOB21" s="277">
        <v>0</v>
      </c>
      <c r="GOC21" s="277">
        <v>0</v>
      </c>
      <c r="GOD21" s="277">
        <v>0</v>
      </c>
      <c r="GOE21" s="277">
        <v>0</v>
      </c>
      <c r="GOF21" s="277">
        <v>0</v>
      </c>
      <c r="GOG21" s="277">
        <v>0</v>
      </c>
      <c r="GOH21" s="277">
        <v>0</v>
      </c>
      <c r="GOI21" s="277">
        <v>0</v>
      </c>
      <c r="GOJ21" s="277">
        <v>0</v>
      </c>
      <c r="GOK21" s="277">
        <v>0</v>
      </c>
      <c r="GOL21" s="277">
        <v>0</v>
      </c>
      <c r="GOM21" s="277">
        <v>0</v>
      </c>
      <c r="GON21" s="277">
        <v>0</v>
      </c>
      <c r="GOO21" s="277">
        <v>0</v>
      </c>
      <c r="GOP21" s="277">
        <v>0</v>
      </c>
      <c r="GOQ21" s="277">
        <v>0</v>
      </c>
      <c r="GOR21" s="277">
        <v>0</v>
      </c>
      <c r="GOS21" s="277">
        <v>0</v>
      </c>
      <c r="GOT21" s="277">
        <v>0</v>
      </c>
      <c r="GOU21" s="277">
        <v>0</v>
      </c>
      <c r="GOV21" s="277">
        <v>0</v>
      </c>
      <c r="GOW21" s="277">
        <v>0</v>
      </c>
      <c r="GOX21" s="277">
        <v>0</v>
      </c>
      <c r="GOY21" s="277">
        <v>0</v>
      </c>
      <c r="GOZ21" s="277">
        <v>0</v>
      </c>
      <c r="GPA21" s="277">
        <v>0</v>
      </c>
      <c r="GPB21" s="277">
        <v>0</v>
      </c>
      <c r="GPC21" s="277">
        <v>0</v>
      </c>
      <c r="GPD21" s="277">
        <v>0</v>
      </c>
      <c r="GPE21" s="277">
        <v>0</v>
      </c>
      <c r="GPF21" s="277">
        <v>0</v>
      </c>
      <c r="GPG21" s="277">
        <v>0</v>
      </c>
      <c r="GPH21" s="277">
        <v>0</v>
      </c>
      <c r="GPI21" s="277">
        <v>0</v>
      </c>
      <c r="GPJ21" s="277">
        <v>0</v>
      </c>
      <c r="GPK21" s="277">
        <v>0</v>
      </c>
      <c r="GPL21" s="277">
        <v>0</v>
      </c>
      <c r="GPM21" s="277">
        <v>0</v>
      </c>
      <c r="GPN21" s="277">
        <v>0</v>
      </c>
      <c r="GPO21" s="277">
        <v>0</v>
      </c>
      <c r="GPP21" s="277">
        <v>0</v>
      </c>
      <c r="GPQ21" s="277">
        <v>0</v>
      </c>
      <c r="GPR21" s="277">
        <v>0</v>
      </c>
      <c r="GPS21" s="277">
        <v>0</v>
      </c>
      <c r="GPT21" s="277">
        <v>0</v>
      </c>
      <c r="GPU21" s="277">
        <v>0</v>
      </c>
      <c r="GPV21" s="277">
        <v>0</v>
      </c>
      <c r="GPW21" s="277">
        <v>0</v>
      </c>
      <c r="GPX21" s="277">
        <v>0</v>
      </c>
      <c r="GPY21" s="277">
        <v>0</v>
      </c>
      <c r="GPZ21" s="277">
        <v>0</v>
      </c>
      <c r="GQA21" s="277">
        <v>0</v>
      </c>
      <c r="GQB21" s="277">
        <v>0</v>
      </c>
      <c r="GQC21" s="277">
        <v>0</v>
      </c>
      <c r="GQD21" s="277">
        <v>0</v>
      </c>
      <c r="GQE21" s="277">
        <v>0</v>
      </c>
      <c r="GQF21" s="277">
        <v>0</v>
      </c>
      <c r="GQG21" s="277">
        <v>0</v>
      </c>
      <c r="GQH21" s="277">
        <v>0</v>
      </c>
      <c r="GQI21" s="277">
        <v>0</v>
      </c>
      <c r="GQJ21" s="277">
        <v>0</v>
      </c>
      <c r="GQK21" s="277">
        <v>0</v>
      </c>
      <c r="GQL21" s="277">
        <v>0</v>
      </c>
      <c r="GQM21" s="277">
        <v>0</v>
      </c>
      <c r="GQN21" s="277">
        <v>0</v>
      </c>
      <c r="GQO21" s="277">
        <v>0</v>
      </c>
      <c r="GQP21" s="277">
        <v>0</v>
      </c>
      <c r="GQQ21" s="277">
        <v>0</v>
      </c>
      <c r="GQR21" s="277">
        <v>0</v>
      </c>
      <c r="GQS21" s="277">
        <v>0</v>
      </c>
      <c r="GQT21" s="277">
        <v>0</v>
      </c>
      <c r="GQU21" s="277">
        <v>0</v>
      </c>
      <c r="GQV21" s="277">
        <v>0</v>
      </c>
      <c r="GQW21" s="277">
        <v>0</v>
      </c>
      <c r="GQX21" s="277">
        <v>0</v>
      </c>
      <c r="GQY21" s="277">
        <v>0</v>
      </c>
      <c r="GQZ21" s="277">
        <v>0</v>
      </c>
      <c r="GRA21" s="277">
        <v>0</v>
      </c>
      <c r="GRB21" s="277">
        <v>0</v>
      </c>
      <c r="GRC21" s="277">
        <v>0</v>
      </c>
      <c r="GRD21" s="277">
        <v>0</v>
      </c>
      <c r="GRE21" s="277">
        <v>0</v>
      </c>
      <c r="GRF21" s="277">
        <v>0</v>
      </c>
      <c r="GRG21" s="277">
        <v>0</v>
      </c>
      <c r="GRH21" s="277">
        <v>0</v>
      </c>
      <c r="GRI21" s="277">
        <v>0</v>
      </c>
      <c r="GRJ21" s="277">
        <v>0</v>
      </c>
      <c r="GRK21" s="277">
        <v>0</v>
      </c>
      <c r="GRL21" s="277">
        <v>0</v>
      </c>
      <c r="GRM21" s="277">
        <v>0</v>
      </c>
      <c r="GRN21" s="277">
        <v>0</v>
      </c>
      <c r="GRO21" s="277">
        <v>0</v>
      </c>
      <c r="GRP21" s="277">
        <v>0</v>
      </c>
      <c r="GRQ21" s="277">
        <v>0</v>
      </c>
      <c r="GRR21" s="277">
        <v>0</v>
      </c>
      <c r="GRS21" s="277">
        <v>0</v>
      </c>
      <c r="GRT21" s="277">
        <v>0</v>
      </c>
      <c r="GRU21" s="277">
        <v>0</v>
      </c>
      <c r="GRV21" s="277">
        <v>0</v>
      </c>
      <c r="GRW21" s="277">
        <v>0</v>
      </c>
      <c r="GRX21" s="277">
        <v>0</v>
      </c>
      <c r="GRY21" s="277">
        <v>0</v>
      </c>
      <c r="GRZ21" s="277">
        <v>0</v>
      </c>
      <c r="GSA21" s="277">
        <v>0</v>
      </c>
      <c r="GSB21" s="277">
        <v>0</v>
      </c>
      <c r="GSC21" s="277">
        <v>0</v>
      </c>
      <c r="GSD21" s="277">
        <v>0</v>
      </c>
      <c r="GSE21" s="277">
        <v>0</v>
      </c>
      <c r="GSF21" s="277">
        <v>0</v>
      </c>
      <c r="GSG21" s="277">
        <v>0</v>
      </c>
      <c r="GSH21" s="277">
        <v>0</v>
      </c>
      <c r="GSI21" s="277">
        <v>0</v>
      </c>
      <c r="GSJ21" s="277">
        <v>0</v>
      </c>
      <c r="GSK21" s="277">
        <v>0</v>
      </c>
      <c r="GSL21" s="277">
        <v>0</v>
      </c>
      <c r="GSM21" s="277">
        <v>0</v>
      </c>
      <c r="GSN21" s="277">
        <v>0</v>
      </c>
      <c r="GSO21" s="277">
        <v>0</v>
      </c>
      <c r="GSP21" s="277">
        <v>0</v>
      </c>
      <c r="GSQ21" s="277">
        <v>0</v>
      </c>
      <c r="GSR21" s="277">
        <v>0</v>
      </c>
      <c r="GSS21" s="277">
        <v>0</v>
      </c>
      <c r="GST21" s="277">
        <v>0</v>
      </c>
      <c r="GSU21" s="277">
        <v>0</v>
      </c>
      <c r="GSV21" s="277">
        <v>0</v>
      </c>
      <c r="GSW21" s="277">
        <v>0</v>
      </c>
      <c r="GSX21" s="277">
        <v>0</v>
      </c>
      <c r="GSY21" s="277">
        <v>0</v>
      </c>
      <c r="GSZ21" s="277">
        <v>0</v>
      </c>
      <c r="GTA21" s="277">
        <v>0</v>
      </c>
      <c r="GTB21" s="277">
        <v>0</v>
      </c>
      <c r="GTC21" s="277">
        <v>0</v>
      </c>
      <c r="GTD21" s="277">
        <v>0</v>
      </c>
      <c r="GTE21" s="277">
        <v>0</v>
      </c>
      <c r="GTF21" s="277">
        <v>0</v>
      </c>
      <c r="GTG21" s="277">
        <v>0</v>
      </c>
      <c r="GTH21" s="277">
        <v>0</v>
      </c>
      <c r="GTI21" s="277">
        <v>0</v>
      </c>
      <c r="GTJ21" s="277">
        <v>0</v>
      </c>
      <c r="GTK21" s="277">
        <v>0</v>
      </c>
      <c r="GTL21" s="277">
        <v>0</v>
      </c>
      <c r="GTM21" s="277">
        <v>0</v>
      </c>
      <c r="GTN21" s="277">
        <v>0</v>
      </c>
      <c r="GTO21" s="277">
        <v>0</v>
      </c>
      <c r="GTP21" s="277">
        <v>0</v>
      </c>
      <c r="GTQ21" s="277">
        <v>0</v>
      </c>
      <c r="GTR21" s="277">
        <v>0</v>
      </c>
      <c r="GTS21" s="277">
        <v>0</v>
      </c>
      <c r="GTT21" s="277">
        <v>0</v>
      </c>
      <c r="GTU21" s="277">
        <v>0</v>
      </c>
      <c r="GTV21" s="277">
        <v>0</v>
      </c>
      <c r="GTW21" s="277">
        <v>0</v>
      </c>
      <c r="GTX21" s="277">
        <v>0</v>
      </c>
      <c r="GTY21" s="277">
        <v>0</v>
      </c>
      <c r="GTZ21" s="277">
        <v>0</v>
      </c>
      <c r="GUA21" s="277">
        <v>0</v>
      </c>
      <c r="GUB21" s="277">
        <v>0</v>
      </c>
      <c r="GUC21" s="277">
        <v>0</v>
      </c>
      <c r="GUD21" s="277">
        <v>0</v>
      </c>
      <c r="GUE21" s="277">
        <v>0</v>
      </c>
      <c r="GUF21" s="277">
        <v>0</v>
      </c>
      <c r="GUG21" s="277">
        <v>0</v>
      </c>
      <c r="GUH21" s="277">
        <v>0</v>
      </c>
      <c r="GUI21" s="277">
        <v>0</v>
      </c>
      <c r="GUJ21" s="277">
        <v>0</v>
      </c>
      <c r="GUK21" s="277">
        <v>0</v>
      </c>
      <c r="GUL21" s="277">
        <v>0</v>
      </c>
      <c r="GUM21" s="277">
        <v>0</v>
      </c>
      <c r="GUN21" s="277">
        <v>0</v>
      </c>
      <c r="GUO21" s="277">
        <v>0</v>
      </c>
      <c r="GUP21" s="277">
        <v>0</v>
      </c>
      <c r="GUQ21" s="277">
        <v>0</v>
      </c>
      <c r="GUR21" s="277">
        <v>0</v>
      </c>
      <c r="GUS21" s="277">
        <v>0</v>
      </c>
      <c r="GUT21" s="277">
        <v>0</v>
      </c>
      <c r="GUU21" s="277">
        <v>0</v>
      </c>
      <c r="GUV21" s="277">
        <v>0</v>
      </c>
      <c r="GUW21" s="277">
        <v>0</v>
      </c>
      <c r="GUX21" s="277">
        <v>0</v>
      </c>
      <c r="GUY21" s="277">
        <v>0</v>
      </c>
      <c r="GUZ21" s="277">
        <v>0</v>
      </c>
      <c r="GVA21" s="277">
        <v>0</v>
      </c>
      <c r="GVB21" s="277">
        <v>0</v>
      </c>
      <c r="GVC21" s="277">
        <v>0</v>
      </c>
      <c r="GVD21" s="277">
        <v>0</v>
      </c>
      <c r="GVE21" s="277">
        <v>0</v>
      </c>
      <c r="GVF21" s="277">
        <v>0</v>
      </c>
      <c r="GVG21" s="277">
        <v>0</v>
      </c>
      <c r="GVH21" s="277">
        <v>0</v>
      </c>
      <c r="GVI21" s="277">
        <v>0</v>
      </c>
      <c r="GVJ21" s="277">
        <v>0</v>
      </c>
      <c r="GVK21" s="277">
        <v>0</v>
      </c>
      <c r="GVL21" s="277">
        <v>0</v>
      </c>
      <c r="GVM21" s="277">
        <v>0</v>
      </c>
      <c r="GVN21" s="277">
        <v>0</v>
      </c>
      <c r="GVO21" s="277">
        <v>0</v>
      </c>
      <c r="GVP21" s="277">
        <v>0</v>
      </c>
      <c r="GVQ21" s="277">
        <v>0</v>
      </c>
      <c r="GVR21" s="277">
        <v>0</v>
      </c>
      <c r="GVS21" s="277">
        <v>0</v>
      </c>
      <c r="GVT21" s="277">
        <v>0</v>
      </c>
      <c r="GVU21" s="277">
        <v>0</v>
      </c>
      <c r="GVV21" s="277">
        <v>0</v>
      </c>
      <c r="GVW21" s="277">
        <v>0</v>
      </c>
      <c r="GVX21" s="277">
        <v>0</v>
      </c>
      <c r="GVY21" s="277">
        <v>0</v>
      </c>
      <c r="GVZ21" s="277">
        <v>0</v>
      </c>
      <c r="GWA21" s="277">
        <v>0</v>
      </c>
      <c r="GWB21" s="277">
        <v>0</v>
      </c>
      <c r="GWC21" s="277">
        <v>0</v>
      </c>
      <c r="GWD21" s="277">
        <v>0</v>
      </c>
      <c r="GWE21" s="277">
        <v>0</v>
      </c>
      <c r="GWF21" s="277">
        <v>0</v>
      </c>
      <c r="GWG21" s="277">
        <v>0</v>
      </c>
      <c r="GWH21" s="277">
        <v>0</v>
      </c>
      <c r="GWI21" s="277">
        <v>0</v>
      </c>
      <c r="GWJ21" s="277">
        <v>0</v>
      </c>
      <c r="GWK21" s="277">
        <v>0</v>
      </c>
      <c r="GWL21" s="277">
        <v>0</v>
      </c>
      <c r="GWM21" s="277">
        <v>0</v>
      </c>
      <c r="GWN21" s="277">
        <v>0</v>
      </c>
      <c r="GWO21" s="277">
        <v>0</v>
      </c>
      <c r="GWP21" s="277">
        <v>0</v>
      </c>
      <c r="GWQ21" s="277">
        <v>0</v>
      </c>
      <c r="GWR21" s="277">
        <v>0</v>
      </c>
      <c r="GWS21" s="277">
        <v>0</v>
      </c>
      <c r="GWT21" s="277">
        <v>0</v>
      </c>
      <c r="GWU21" s="277">
        <v>0</v>
      </c>
      <c r="GWV21" s="277">
        <v>0</v>
      </c>
      <c r="GWW21" s="277">
        <v>0</v>
      </c>
      <c r="GWX21" s="277">
        <v>0</v>
      </c>
      <c r="GWY21" s="277">
        <v>0</v>
      </c>
      <c r="GWZ21" s="277">
        <v>0</v>
      </c>
      <c r="GXA21" s="277">
        <v>0</v>
      </c>
      <c r="GXB21" s="277">
        <v>0</v>
      </c>
      <c r="GXC21" s="277">
        <v>0</v>
      </c>
      <c r="GXD21" s="277">
        <v>0</v>
      </c>
      <c r="GXE21" s="277">
        <v>0</v>
      </c>
      <c r="GXF21" s="277">
        <v>0</v>
      </c>
      <c r="GXG21" s="277">
        <v>0</v>
      </c>
      <c r="GXH21" s="277">
        <v>0</v>
      </c>
      <c r="GXI21" s="277">
        <v>0</v>
      </c>
      <c r="GXJ21" s="277">
        <v>0</v>
      </c>
      <c r="GXK21" s="277">
        <v>0</v>
      </c>
      <c r="GXL21" s="277">
        <v>0</v>
      </c>
      <c r="GXM21" s="277">
        <v>0</v>
      </c>
      <c r="GXN21" s="277">
        <v>0</v>
      </c>
      <c r="GXO21" s="277">
        <v>0</v>
      </c>
      <c r="GXP21" s="277">
        <v>0</v>
      </c>
      <c r="GXQ21" s="277">
        <v>0</v>
      </c>
      <c r="GXR21" s="277">
        <v>0</v>
      </c>
      <c r="GXS21" s="277">
        <v>0</v>
      </c>
      <c r="GXT21" s="277">
        <v>0</v>
      </c>
      <c r="GXU21" s="277">
        <v>0</v>
      </c>
      <c r="GXV21" s="277">
        <v>0</v>
      </c>
      <c r="GXW21" s="277">
        <v>0</v>
      </c>
      <c r="GXX21" s="277">
        <v>0</v>
      </c>
      <c r="GXY21" s="277">
        <v>0</v>
      </c>
      <c r="GXZ21" s="277">
        <v>0</v>
      </c>
      <c r="GYA21" s="277">
        <v>0</v>
      </c>
      <c r="GYB21" s="277">
        <v>0</v>
      </c>
      <c r="GYC21" s="277">
        <v>0</v>
      </c>
      <c r="GYD21" s="277">
        <v>0</v>
      </c>
      <c r="GYE21" s="277">
        <v>0</v>
      </c>
      <c r="GYF21" s="277">
        <v>0</v>
      </c>
      <c r="GYG21" s="277">
        <v>0</v>
      </c>
      <c r="GYH21" s="277">
        <v>0</v>
      </c>
      <c r="GYI21" s="277">
        <v>0</v>
      </c>
      <c r="GYJ21" s="277">
        <v>0</v>
      </c>
      <c r="GYK21" s="277">
        <v>0</v>
      </c>
      <c r="GYL21" s="277">
        <v>0</v>
      </c>
      <c r="GYM21" s="277">
        <v>0</v>
      </c>
      <c r="GYN21" s="277">
        <v>0</v>
      </c>
      <c r="GYO21" s="277">
        <v>0</v>
      </c>
      <c r="GYP21" s="277">
        <v>0</v>
      </c>
      <c r="GYQ21" s="277">
        <v>0</v>
      </c>
      <c r="GYR21" s="277">
        <v>0</v>
      </c>
      <c r="GYS21" s="277">
        <v>0</v>
      </c>
      <c r="GYT21" s="277">
        <v>0</v>
      </c>
      <c r="GYU21" s="277">
        <v>0</v>
      </c>
      <c r="GYV21" s="277">
        <v>0</v>
      </c>
      <c r="GYW21" s="277">
        <v>0</v>
      </c>
      <c r="GYX21" s="277">
        <v>0</v>
      </c>
      <c r="GYY21" s="277">
        <v>0</v>
      </c>
      <c r="GYZ21" s="277">
        <v>0</v>
      </c>
      <c r="GZA21" s="277">
        <v>0</v>
      </c>
      <c r="GZB21" s="277">
        <v>0</v>
      </c>
      <c r="GZC21" s="277">
        <v>0</v>
      </c>
      <c r="GZD21" s="277">
        <v>0</v>
      </c>
      <c r="GZE21" s="277">
        <v>0</v>
      </c>
      <c r="GZF21" s="277">
        <v>0</v>
      </c>
      <c r="GZG21" s="277">
        <v>0</v>
      </c>
      <c r="GZH21" s="277">
        <v>0</v>
      </c>
      <c r="GZI21" s="277">
        <v>0</v>
      </c>
      <c r="GZJ21" s="277">
        <v>0</v>
      </c>
      <c r="GZK21" s="277">
        <v>0</v>
      </c>
      <c r="GZL21" s="277">
        <v>0</v>
      </c>
      <c r="GZM21" s="277">
        <v>0</v>
      </c>
      <c r="GZN21" s="277">
        <v>0</v>
      </c>
      <c r="GZO21" s="277">
        <v>0</v>
      </c>
      <c r="GZP21" s="277">
        <v>0</v>
      </c>
      <c r="GZQ21" s="277">
        <v>0</v>
      </c>
      <c r="GZR21" s="277">
        <v>0</v>
      </c>
      <c r="GZS21" s="277">
        <v>0</v>
      </c>
      <c r="GZT21" s="277">
        <v>0</v>
      </c>
      <c r="GZU21" s="277">
        <v>0</v>
      </c>
      <c r="GZV21" s="277">
        <v>0</v>
      </c>
      <c r="GZW21" s="277">
        <v>0</v>
      </c>
      <c r="GZX21" s="277">
        <v>0</v>
      </c>
      <c r="GZY21" s="277">
        <v>0</v>
      </c>
      <c r="GZZ21" s="277">
        <v>0</v>
      </c>
      <c r="HAA21" s="277">
        <v>0</v>
      </c>
      <c r="HAB21" s="277">
        <v>0</v>
      </c>
      <c r="HAC21" s="277">
        <v>0</v>
      </c>
      <c r="HAD21" s="277">
        <v>0</v>
      </c>
      <c r="HAE21" s="277">
        <v>0</v>
      </c>
      <c r="HAF21" s="277">
        <v>0</v>
      </c>
      <c r="HAG21" s="277">
        <v>0</v>
      </c>
      <c r="HAH21" s="277">
        <v>0</v>
      </c>
      <c r="HAI21" s="277">
        <v>0</v>
      </c>
      <c r="HAJ21" s="277">
        <v>0</v>
      </c>
      <c r="HAK21" s="277">
        <v>0</v>
      </c>
      <c r="HAL21" s="277">
        <v>0</v>
      </c>
      <c r="HAM21" s="277">
        <v>0</v>
      </c>
      <c r="HAN21" s="277">
        <v>0</v>
      </c>
      <c r="HAO21" s="277">
        <v>0</v>
      </c>
      <c r="HAP21" s="277">
        <v>0</v>
      </c>
      <c r="HAQ21" s="277">
        <v>0</v>
      </c>
      <c r="HAR21" s="277">
        <v>0</v>
      </c>
      <c r="HAS21" s="277">
        <v>0</v>
      </c>
      <c r="HAT21" s="277">
        <v>0</v>
      </c>
      <c r="HAU21" s="277">
        <v>0</v>
      </c>
      <c r="HAV21" s="277">
        <v>0</v>
      </c>
      <c r="HAW21" s="277">
        <v>0</v>
      </c>
      <c r="HAX21" s="277">
        <v>0</v>
      </c>
      <c r="HAY21" s="277">
        <v>0</v>
      </c>
      <c r="HAZ21" s="277">
        <v>0</v>
      </c>
      <c r="HBA21" s="277">
        <v>0</v>
      </c>
      <c r="HBB21" s="277">
        <v>0</v>
      </c>
      <c r="HBC21" s="277">
        <v>0</v>
      </c>
      <c r="HBD21" s="277">
        <v>0</v>
      </c>
      <c r="HBE21" s="277">
        <v>0</v>
      </c>
      <c r="HBF21" s="277">
        <v>0</v>
      </c>
      <c r="HBG21" s="277">
        <v>0</v>
      </c>
      <c r="HBH21" s="277">
        <v>0</v>
      </c>
      <c r="HBI21" s="277">
        <v>0</v>
      </c>
      <c r="HBJ21" s="277">
        <v>0</v>
      </c>
      <c r="HBK21" s="277">
        <v>0</v>
      </c>
      <c r="HBL21" s="277">
        <v>0</v>
      </c>
      <c r="HBM21" s="277">
        <v>0</v>
      </c>
      <c r="HBN21" s="277">
        <v>0</v>
      </c>
      <c r="HBO21" s="277">
        <v>0</v>
      </c>
      <c r="HBP21" s="277">
        <v>0</v>
      </c>
      <c r="HBQ21" s="277">
        <v>0</v>
      </c>
      <c r="HBR21" s="277">
        <v>0</v>
      </c>
      <c r="HBS21" s="277">
        <v>0</v>
      </c>
      <c r="HBT21" s="277">
        <v>0</v>
      </c>
      <c r="HBU21" s="277">
        <v>0</v>
      </c>
      <c r="HBV21" s="277">
        <v>0</v>
      </c>
      <c r="HBW21" s="277">
        <v>0</v>
      </c>
      <c r="HBX21" s="277">
        <v>0</v>
      </c>
      <c r="HBY21" s="277">
        <v>0</v>
      </c>
      <c r="HBZ21" s="277">
        <v>0</v>
      </c>
      <c r="HCA21" s="277">
        <v>0</v>
      </c>
      <c r="HCB21" s="277">
        <v>0</v>
      </c>
      <c r="HCC21" s="277">
        <v>0</v>
      </c>
      <c r="HCD21" s="277">
        <v>0</v>
      </c>
      <c r="HCE21" s="277">
        <v>0</v>
      </c>
      <c r="HCF21" s="277">
        <v>0</v>
      </c>
      <c r="HCG21" s="277">
        <v>0</v>
      </c>
      <c r="HCH21" s="277">
        <v>0</v>
      </c>
      <c r="HCI21" s="277">
        <v>0</v>
      </c>
      <c r="HCJ21" s="277">
        <v>0</v>
      </c>
      <c r="HCK21" s="277">
        <v>0</v>
      </c>
      <c r="HCL21" s="277">
        <v>0</v>
      </c>
      <c r="HCM21" s="277">
        <v>0</v>
      </c>
      <c r="HCN21" s="277">
        <v>0</v>
      </c>
      <c r="HCO21" s="277">
        <v>0</v>
      </c>
      <c r="HCP21" s="277">
        <v>0</v>
      </c>
      <c r="HCQ21" s="277">
        <v>0</v>
      </c>
      <c r="HCR21" s="277">
        <v>0</v>
      </c>
      <c r="HCS21" s="277">
        <v>0</v>
      </c>
      <c r="HCT21" s="277">
        <v>0</v>
      </c>
      <c r="HCU21" s="277">
        <v>0</v>
      </c>
      <c r="HCV21" s="277">
        <v>0</v>
      </c>
      <c r="HCW21" s="277">
        <v>0</v>
      </c>
      <c r="HCX21" s="277">
        <v>0</v>
      </c>
      <c r="HCY21" s="277">
        <v>0</v>
      </c>
      <c r="HCZ21" s="277">
        <v>0</v>
      </c>
      <c r="HDA21" s="277">
        <v>0</v>
      </c>
      <c r="HDB21" s="277">
        <v>0</v>
      </c>
      <c r="HDC21" s="277">
        <v>0</v>
      </c>
      <c r="HDD21" s="277">
        <v>0</v>
      </c>
      <c r="HDE21" s="277">
        <v>0</v>
      </c>
      <c r="HDF21" s="277">
        <v>0</v>
      </c>
      <c r="HDG21" s="277">
        <v>0</v>
      </c>
      <c r="HDH21" s="277">
        <v>0</v>
      </c>
      <c r="HDI21" s="277">
        <v>0</v>
      </c>
      <c r="HDJ21" s="277">
        <v>0</v>
      </c>
      <c r="HDK21" s="277">
        <v>0</v>
      </c>
      <c r="HDL21" s="277">
        <v>0</v>
      </c>
      <c r="HDM21" s="277">
        <v>0</v>
      </c>
      <c r="HDN21" s="277">
        <v>0</v>
      </c>
      <c r="HDO21" s="277">
        <v>0</v>
      </c>
      <c r="HDP21" s="277">
        <v>0</v>
      </c>
      <c r="HDQ21" s="277">
        <v>0</v>
      </c>
      <c r="HDR21" s="277">
        <v>0</v>
      </c>
      <c r="HDS21" s="277">
        <v>0</v>
      </c>
      <c r="HDT21" s="277">
        <v>0</v>
      </c>
      <c r="HDU21" s="277">
        <v>0</v>
      </c>
      <c r="HDV21" s="277">
        <v>0</v>
      </c>
      <c r="HDW21" s="277">
        <v>0</v>
      </c>
      <c r="HDX21" s="277">
        <v>0</v>
      </c>
      <c r="HDY21" s="277">
        <v>0</v>
      </c>
      <c r="HDZ21" s="277">
        <v>0</v>
      </c>
      <c r="HEA21" s="277">
        <v>0</v>
      </c>
      <c r="HEB21" s="277">
        <v>0</v>
      </c>
      <c r="HEC21" s="277">
        <v>0</v>
      </c>
      <c r="HED21" s="277">
        <v>0</v>
      </c>
      <c r="HEE21" s="277">
        <v>0</v>
      </c>
      <c r="HEF21" s="277">
        <v>0</v>
      </c>
      <c r="HEG21" s="277">
        <v>0</v>
      </c>
      <c r="HEH21" s="277">
        <v>0</v>
      </c>
      <c r="HEI21" s="277">
        <v>0</v>
      </c>
      <c r="HEJ21" s="277">
        <v>0</v>
      </c>
      <c r="HEK21" s="277">
        <v>0</v>
      </c>
      <c r="HEL21" s="277">
        <v>0</v>
      </c>
      <c r="HEM21" s="277">
        <v>0</v>
      </c>
      <c r="HEN21" s="277">
        <v>0</v>
      </c>
      <c r="HEO21" s="277">
        <v>0</v>
      </c>
      <c r="HEP21" s="277">
        <v>0</v>
      </c>
      <c r="HEQ21" s="277">
        <v>0</v>
      </c>
      <c r="HER21" s="277">
        <v>0</v>
      </c>
      <c r="HES21" s="277">
        <v>0</v>
      </c>
      <c r="HET21" s="277">
        <v>0</v>
      </c>
      <c r="HEU21" s="277">
        <v>0</v>
      </c>
      <c r="HEV21" s="277">
        <v>0</v>
      </c>
      <c r="HEW21" s="277">
        <v>0</v>
      </c>
      <c r="HEX21" s="277">
        <v>0</v>
      </c>
      <c r="HEY21" s="277">
        <v>0</v>
      </c>
      <c r="HEZ21" s="277">
        <v>0</v>
      </c>
      <c r="HFA21" s="277">
        <v>0</v>
      </c>
      <c r="HFB21" s="277">
        <v>0</v>
      </c>
      <c r="HFC21" s="277">
        <v>0</v>
      </c>
      <c r="HFD21" s="277">
        <v>0</v>
      </c>
      <c r="HFE21" s="277">
        <v>0</v>
      </c>
      <c r="HFF21" s="277">
        <v>0</v>
      </c>
      <c r="HFG21" s="277">
        <v>0</v>
      </c>
      <c r="HFH21" s="277">
        <v>0</v>
      </c>
      <c r="HFI21" s="277">
        <v>0</v>
      </c>
      <c r="HFJ21" s="277">
        <v>0</v>
      </c>
      <c r="HFK21" s="277">
        <v>0</v>
      </c>
      <c r="HFL21" s="277">
        <v>0</v>
      </c>
      <c r="HFM21" s="277">
        <v>0</v>
      </c>
      <c r="HFN21" s="277">
        <v>0</v>
      </c>
      <c r="HFO21" s="277">
        <v>0</v>
      </c>
      <c r="HFP21" s="277">
        <v>0</v>
      </c>
      <c r="HFQ21" s="277">
        <v>0</v>
      </c>
      <c r="HFR21" s="277">
        <v>0</v>
      </c>
      <c r="HFS21" s="277">
        <v>0</v>
      </c>
      <c r="HFT21" s="277">
        <v>0</v>
      </c>
      <c r="HFU21" s="277">
        <v>0</v>
      </c>
      <c r="HFV21" s="277">
        <v>0</v>
      </c>
      <c r="HFW21" s="277">
        <v>0</v>
      </c>
      <c r="HFX21" s="277">
        <v>0</v>
      </c>
      <c r="HFY21" s="277">
        <v>0</v>
      </c>
      <c r="HFZ21" s="277">
        <v>0</v>
      </c>
      <c r="HGA21" s="277">
        <v>0</v>
      </c>
      <c r="HGB21" s="277">
        <v>0</v>
      </c>
      <c r="HGC21" s="277">
        <v>0</v>
      </c>
      <c r="HGD21" s="277">
        <v>0</v>
      </c>
      <c r="HGE21" s="277">
        <v>0</v>
      </c>
      <c r="HGF21" s="277">
        <v>0</v>
      </c>
      <c r="HGG21" s="277">
        <v>0</v>
      </c>
      <c r="HGH21" s="277">
        <v>0</v>
      </c>
      <c r="HGI21" s="277">
        <v>0</v>
      </c>
      <c r="HGJ21" s="277">
        <v>0</v>
      </c>
      <c r="HGK21" s="277">
        <v>0</v>
      </c>
      <c r="HGL21" s="277">
        <v>0</v>
      </c>
      <c r="HGM21" s="277">
        <v>0</v>
      </c>
      <c r="HGN21" s="277">
        <v>0</v>
      </c>
      <c r="HGO21" s="277">
        <v>0</v>
      </c>
      <c r="HGP21" s="277">
        <v>0</v>
      </c>
      <c r="HGQ21" s="277">
        <v>0</v>
      </c>
      <c r="HGR21" s="277">
        <v>0</v>
      </c>
      <c r="HGS21" s="277">
        <v>0</v>
      </c>
      <c r="HGT21" s="277">
        <v>0</v>
      </c>
      <c r="HGU21" s="277">
        <v>0</v>
      </c>
      <c r="HGV21" s="277">
        <v>0</v>
      </c>
      <c r="HGW21" s="277">
        <v>0</v>
      </c>
      <c r="HGX21" s="277">
        <v>0</v>
      </c>
      <c r="HGY21" s="277">
        <v>0</v>
      </c>
      <c r="HGZ21" s="277">
        <v>0</v>
      </c>
      <c r="HHA21" s="277">
        <v>0</v>
      </c>
      <c r="HHB21" s="277">
        <v>0</v>
      </c>
      <c r="HHC21" s="277">
        <v>0</v>
      </c>
      <c r="HHD21" s="277">
        <v>0</v>
      </c>
      <c r="HHE21" s="277">
        <v>0</v>
      </c>
      <c r="HHF21" s="277">
        <v>0</v>
      </c>
      <c r="HHG21" s="277">
        <v>0</v>
      </c>
      <c r="HHH21" s="277">
        <v>0</v>
      </c>
      <c r="HHI21" s="277">
        <v>0</v>
      </c>
      <c r="HHJ21" s="277">
        <v>0</v>
      </c>
      <c r="HHK21" s="277">
        <v>0</v>
      </c>
      <c r="HHL21" s="277">
        <v>0</v>
      </c>
      <c r="HHM21" s="277">
        <v>0</v>
      </c>
      <c r="HHN21" s="277">
        <v>0</v>
      </c>
      <c r="HHO21" s="277">
        <v>0</v>
      </c>
      <c r="HHP21" s="277">
        <v>0</v>
      </c>
      <c r="HHQ21" s="277">
        <v>0</v>
      </c>
      <c r="HHR21" s="277">
        <v>0</v>
      </c>
      <c r="HHS21" s="277">
        <v>0</v>
      </c>
      <c r="HHT21" s="277">
        <v>0</v>
      </c>
      <c r="HHU21" s="277">
        <v>0</v>
      </c>
      <c r="HHV21" s="277">
        <v>0</v>
      </c>
      <c r="HHW21" s="277">
        <v>0</v>
      </c>
      <c r="HHX21" s="277">
        <v>0</v>
      </c>
      <c r="HHY21" s="277">
        <v>0</v>
      </c>
      <c r="HHZ21" s="277">
        <v>0</v>
      </c>
      <c r="HIA21" s="277">
        <v>0</v>
      </c>
      <c r="HIB21" s="277">
        <v>0</v>
      </c>
      <c r="HIC21" s="277">
        <v>0</v>
      </c>
      <c r="HID21" s="277">
        <v>0</v>
      </c>
      <c r="HIE21" s="277">
        <v>0</v>
      </c>
      <c r="HIF21" s="277">
        <v>0</v>
      </c>
      <c r="HIG21" s="277">
        <v>0</v>
      </c>
      <c r="HIH21" s="277">
        <v>0</v>
      </c>
      <c r="HII21" s="277">
        <v>0</v>
      </c>
      <c r="HIJ21" s="277">
        <v>0</v>
      </c>
      <c r="HIK21" s="277">
        <v>0</v>
      </c>
      <c r="HIL21" s="277">
        <v>0</v>
      </c>
      <c r="HIM21" s="277">
        <v>0</v>
      </c>
      <c r="HIN21" s="277">
        <v>0</v>
      </c>
      <c r="HIO21" s="277">
        <v>0</v>
      </c>
      <c r="HIP21" s="277">
        <v>0</v>
      </c>
      <c r="HIQ21" s="277">
        <v>0</v>
      </c>
      <c r="HIR21" s="277">
        <v>0</v>
      </c>
      <c r="HIS21" s="277">
        <v>0</v>
      </c>
      <c r="HIT21" s="277">
        <v>0</v>
      </c>
      <c r="HIU21" s="277">
        <v>0</v>
      </c>
      <c r="HIV21" s="277">
        <v>0</v>
      </c>
      <c r="HIW21" s="277">
        <v>0</v>
      </c>
      <c r="HIX21" s="277">
        <v>0</v>
      </c>
      <c r="HIY21" s="277">
        <v>0</v>
      </c>
      <c r="HIZ21" s="277">
        <v>0</v>
      </c>
      <c r="HJA21" s="277">
        <v>0</v>
      </c>
      <c r="HJB21" s="277">
        <v>0</v>
      </c>
      <c r="HJC21" s="277">
        <v>0</v>
      </c>
      <c r="HJD21" s="277">
        <v>0</v>
      </c>
      <c r="HJE21" s="277">
        <v>0</v>
      </c>
      <c r="HJF21" s="277">
        <v>0</v>
      </c>
      <c r="HJG21" s="277">
        <v>0</v>
      </c>
      <c r="HJH21" s="277">
        <v>0</v>
      </c>
      <c r="HJI21" s="277">
        <v>0</v>
      </c>
      <c r="HJJ21" s="277">
        <v>0</v>
      </c>
      <c r="HJK21" s="277">
        <v>0</v>
      </c>
      <c r="HJL21" s="277">
        <v>0</v>
      </c>
      <c r="HJM21" s="277">
        <v>0</v>
      </c>
      <c r="HJN21" s="277">
        <v>0</v>
      </c>
      <c r="HJO21" s="277">
        <v>0</v>
      </c>
      <c r="HJP21" s="277">
        <v>0</v>
      </c>
      <c r="HJQ21" s="277">
        <v>0</v>
      </c>
      <c r="HJR21" s="277">
        <v>0</v>
      </c>
      <c r="HJS21" s="277">
        <v>0</v>
      </c>
      <c r="HJT21" s="277">
        <v>0</v>
      </c>
      <c r="HJU21" s="277">
        <v>0</v>
      </c>
      <c r="HJV21" s="277">
        <v>0</v>
      </c>
      <c r="HJW21" s="277">
        <v>0</v>
      </c>
      <c r="HJX21" s="277">
        <v>0</v>
      </c>
      <c r="HJY21" s="277">
        <v>0</v>
      </c>
      <c r="HJZ21" s="277">
        <v>0</v>
      </c>
      <c r="HKA21" s="277">
        <v>0</v>
      </c>
      <c r="HKB21" s="277">
        <v>0</v>
      </c>
      <c r="HKC21" s="277">
        <v>0</v>
      </c>
      <c r="HKD21" s="277">
        <v>0</v>
      </c>
      <c r="HKE21" s="277">
        <v>0</v>
      </c>
      <c r="HKF21" s="277">
        <v>0</v>
      </c>
      <c r="HKG21" s="277">
        <v>0</v>
      </c>
      <c r="HKH21" s="277">
        <v>0</v>
      </c>
      <c r="HKI21" s="277">
        <v>0</v>
      </c>
      <c r="HKJ21" s="277">
        <v>0</v>
      </c>
      <c r="HKK21" s="277">
        <v>0</v>
      </c>
      <c r="HKL21" s="277">
        <v>0</v>
      </c>
      <c r="HKM21" s="277">
        <v>0</v>
      </c>
      <c r="HKN21" s="277">
        <v>0</v>
      </c>
      <c r="HKO21" s="277">
        <v>0</v>
      </c>
      <c r="HKP21" s="277">
        <v>0</v>
      </c>
      <c r="HKQ21" s="277">
        <v>0</v>
      </c>
      <c r="HKR21" s="277">
        <v>0</v>
      </c>
      <c r="HKS21" s="277">
        <v>0</v>
      </c>
      <c r="HKT21" s="277">
        <v>0</v>
      </c>
      <c r="HKU21" s="277">
        <v>0</v>
      </c>
      <c r="HKV21" s="277">
        <v>0</v>
      </c>
      <c r="HKW21" s="277">
        <v>0</v>
      </c>
      <c r="HKX21" s="277">
        <v>0</v>
      </c>
      <c r="HKY21" s="277">
        <v>0</v>
      </c>
      <c r="HKZ21" s="277">
        <v>0</v>
      </c>
      <c r="HLA21" s="277">
        <v>0</v>
      </c>
      <c r="HLB21" s="277">
        <v>0</v>
      </c>
      <c r="HLC21" s="277">
        <v>0</v>
      </c>
      <c r="HLD21" s="277">
        <v>0</v>
      </c>
      <c r="HLE21" s="277">
        <v>0</v>
      </c>
      <c r="HLF21" s="277">
        <v>0</v>
      </c>
      <c r="HLG21" s="277">
        <v>0</v>
      </c>
      <c r="HLH21" s="277">
        <v>0</v>
      </c>
      <c r="HLI21" s="277">
        <v>0</v>
      </c>
      <c r="HLJ21" s="277">
        <v>0</v>
      </c>
      <c r="HLK21" s="277">
        <v>0</v>
      </c>
      <c r="HLL21" s="277">
        <v>0</v>
      </c>
      <c r="HLM21" s="277">
        <v>0</v>
      </c>
      <c r="HLN21" s="277">
        <v>0</v>
      </c>
      <c r="HLO21" s="277">
        <v>0</v>
      </c>
      <c r="HLP21" s="277">
        <v>0</v>
      </c>
      <c r="HLQ21" s="277">
        <v>0</v>
      </c>
      <c r="HLR21" s="277">
        <v>0</v>
      </c>
      <c r="HLS21" s="277">
        <v>0</v>
      </c>
      <c r="HLT21" s="277">
        <v>0</v>
      </c>
      <c r="HLU21" s="277">
        <v>0</v>
      </c>
      <c r="HLV21" s="277">
        <v>0</v>
      </c>
      <c r="HLW21" s="277">
        <v>0</v>
      </c>
      <c r="HLX21" s="277">
        <v>0</v>
      </c>
      <c r="HLY21" s="277">
        <v>0</v>
      </c>
      <c r="HLZ21" s="277">
        <v>0</v>
      </c>
      <c r="HMA21" s="277">
        <v>0</v>
      </c>
      <c r="HMB21" s="277">
        <v>0</v>
      </c>
      <c r="HMC21" s="277">
        <v>0</v>
      </c>
      <c r="HMD21" s="277">
        <v>0</v>
      </c>
      <c r="HME21" s="277">
        <v>0</v>
      </c>
      <c r="HMF21" s="277">
        <v>0</v>
      </c>
      <c r="HMG21" s="277">
        <v>0</v>
      </c>
      <c r="HMH21" s="277">
        <v>0</v>
      </c>
      <c r="HMI21" s="277">
        <v>0</v>
      </c>
      <c r="HMJ21" s="277">
        <v>0</v>
      </c>
      <c r="HMK21" s="277">
        <v>0</v>
      </c>
      <c r="HML21" s="277">
        <v>0</v>
      </c>
      <c r="HMM21" s="277">
        <v>0</v>
      </c>
      <c r="HMN21" s="277">
        <v>0</v>
      </c>
      <c r="HMO21" s="277">
        <v>0</v>
      </c>
      <c r="HMP21" s="277">
        <v>0</v>
      </c>
      <c r="HMQ21" s="277">
        <v>0</v>
      </c>
      <c r="HMR21" s="277">
        <v>0</v>
      </c>
      <c r="HMS21" s="277">
        <v>0</v>
      </c>
      <c r="HMT21" s="277">
        <v>0</v>
      </c>
      <c r="HMU21" s="277">
        <v>0</v>
      </c>
      <c r="HMV21" s="277">
        <v>0</v>
      </c>
      <c r="HMW21" s="277">
        <v>0</v>
      </c>
      <c r="HMX21" s="277">
        <v>0</v>
      </c>
      <c r="HMY21" s="277">
        <v>0</v>
      </c>
      <c r="HMZ21" s="277">
        <v>0</v>
      </c>
      <c r="HNA21" s="277">
        <v>0</v>
      </c>
      <c r="HNB21" s="277">
        <v>0</v>
      </c>
      <c r="HNC21" s="277">
        <v>0</v>
      </c>
      <c r="HND21" s="277">
        <v>0</v>
      </c>
      <c r="HNE21" s="277">
        <v>0</v>
      </c>
      <c r="HNF21" s="277">
        <v>0</v>
      </c>
      <c r="HNG21" s="277">
        <v>0</v>
      </c>
      <c r="HNH21" s="277">
        <v>0</v>
      </c>
      <c r="HNI21" s="277">
        <v>0</v>
      </c>
      <c r="HNJ21" s="277">
        <v>0</v>
      </c>
      <c r="HNK21" s="277">
        <v>0</v>
      </c>
      <c r="HNL21" s="277">
        <v>0</v>
      </c>
      <c r="HNM21" s="277">
        <v>0</v>
      </c>
      <c r="HNN21" s="277">
        <v>0</v>
      </c>
      <c r="HNO21" s="277">
        <v>0</v>
      </c>
      <c r="HNP21" s="277">
        <v>0</v>
      </c>
      <c r="HNQ21" s="277">
        <v>0</v>
      </c>
      <c r="HNR21" s="277">
        <v>0</v>
      </c>
      <c r="HNS21" s="277">
        <v>0</v>
      </c>
      <c r="HNT21" s="277">
        <v>0</v>
      </c>
      <c r="HNU21" s="277">
        <v>0</v>
      </c>
      <c r="HNV21" s="277">
        <v>0</v>
      </c>
      <c r="HNW21" s="277">
        <v>0</v>
      </c>
      <c r="HNX21" s="277">
        <v>0</v>
      </c>
      <c r="HNY21" s="277">
        <v>0</v>
      </c>
      <c r="HNZ21" s="277">
        <v>0</v>
      </c>
      <c r="HOA21" s="277">
        <v>0</v>
      </c>
      <c r="HOB21" s="277">
        <v>0</v>
      </c>
      <c r="HOC21" s="277">
        <v>0</v>
      </c>
      <c r="HOD21" s="277">
        <v>0</v>
      </c>
      <c r="HOE21" s="277">
        <v>0</v>
      </c>
      <c r="HOF21" s="277">
        <v>0</v>
      </c>
      <c r="HOG21" s="277">
        <v>0</v>
      </c>
      <c r="HOH21" s="277">
        <v>0</v>
      </c>
      <c r="HOI21" s="277">
        <v>0</v>
      </c>
      <c r="HOJ21" s="277">
        <v>0</v>
      </c>
      <c r="HOK21" s="277">
        <v>0</v>
      </c>
      <c r="HOL21" s="277">
        <v>0</v>
      </c>
      <c r="HOM21" s="277">
        <v>0</v>
      </c>
      <c r="HON21" s="277">
        <v>0</v>
      </c>
      <c r="HOO21" s="277">
        <v>0</v>
      </c>
      <c r="HOP21" s="277">
        <v>0</v>
      </c>
      <c r="HOQ21" s="277">
        <v>0</v>
      </c>
      <c r="HOR21" s="277">
        <v>0</v>
      </c>
      <c r="HOS21" s="277">
        <v>0</v>
      </c>
      <c r="HOT21" s="277">
        <v>0</v>
      </c>
      <c r="HOU21" s="277">
        <v>0</v>
      </c>
      <c r="HOV21" s="277">
        <v>0</v>
      </c>
      <c r="HOW21" s="277">
        <v>0</v>
      </c>
      <c r="HOX21" s="277">
        <v>0</v>
      </c>
      <c r="HOY21" s="277">
        <v>0</v>
      </c>
      <c r="HOZ21" s="277">
        <v>0</v>
      </c>
      <c r="HPA21" s="277">
        <v>0</v>
      </c>
      <c r="HPB21" s="277">
        <v>0</v>
      </c>
      <c r="HPC21" s="277">
        <v>0</v>
      </c>
      <c r="HPD21" s="277">
        <v>0</v>
      </c>
      <c r="HPE21" s="277">
        <v>0</v>
      </c>
      <c r="HPF21" s="277">
        <v>0</v>
      </c>
      <c r="HPG21" s="277">
        <v>0</v>
      </c>
      <c r="HPH21" s="277">
        <v>0</v>
      </c>
      <c r="HPI21" s="277">
        <v>0</v>
      </c>
      <c r="HPJ21" s="277">
        <v>0</v>
      </c>
      <c r="HPK21" s="277">
        <v>0</v>
      </c>
      <c r="HPL21" s="277">
        <v>0</v>
      </c>
      <c r="HPM21" s="277">
        <v>0</v>
      </c>
      <c r="HPN21" s="277">
        <v>0</v>
      </c>
      <c r="HPO21" s="277">
        <v>0</v>
      </c>
      <c r="HPP21" s="277">
        <v>0</v>
      </c>
      <c r="HPQ21" s="277">
        <v>0</v>
      </c>
      <c r="HPR21" s="277">
        <v>0</v>
      </c>
      <c r="HPS21" s="277">
        <v>0</v>
      </c>
      <c r="HPT21" s="277">
        <v>0</v>
      </c>
      <c r="HPU21" s="277">
        <v>0</v>
      </c>
      <c r="HPV21" s="277">
        <v>0</v>
      </c>
      <c r="HPW21" s="277">
        <v>0</v>
      </c>
      <c r="HPX21" s="277">
        <v>0</v>
      </c>
      <c r="HPY21" s="277">
        <v>0</v>
      </c>
      <c r="HPZ21" s="277">
        <v>0</v>
      </c>
      <c r="HQA21" s="277">
        <v>0</v>
      </c>
      <c r="HQB21" s="277">
        <v>0</v>
      </c>
      <c r="HQC21" s="277">
        <v>0</v>
      </c>
      <c r="HQD21" s="277">
        <v>0</v>
      </c>
      <c r="HQE21" s="277">
        <v>0</v>
      </c>
      <c r="HQF21" s="277">
        <v>0</v>
      </c>
      <c r="HQG21" s="277">
        <v>0</v>
      </c>
      <c r="HQH21" s="277">
        <v>0</v>
      </c>
      <c r="HQI21" s="277">
        <v>0</v>
      </c>
      <c r="HQJ21" s="277">
        <v>0</v>
      </c>
      <c r="HQK21" s="277">
        <v>0</v>
      </c>
      <c r="HQL21" s="277">
        <v>0</v>
      </c>
      <c r="HQM21" s="277">
        <v>0</v>
      </c>
      <c r="HQN21" s="277">
        <v>0</v>
      </c>
      <c r="HQO21" s="277">
        <v>0</v>
      </c>
      <c r="HQP21" s="277">
        <v>0</v>
      </c>
      <c r="HQQ21" s="277">
        <v>0</v>
      </c>
      <c r="HQR21" s="277">
        <v>0</v>
      </c>
      <c r="HQS21" s="277">
        <v>0</v>
      </c>
      <c r="HQT21" s="277">
        <v>0</v>
      </c>
      <c r="HQU21" s="277">
        <v>0</v>
      </c>
      <c r="HQV21" s="277">
        <v>0</v>
      </c>
      <c r="HQW21" s="277">
        <v>0</v>
      </c>
      <c r="HQX21" s="277">
        <v>0</v>
      </c>
      <c r="HQY21" s="277">
        <v>0</v>
      </c>
      <c r="HQZ21" s="277">
        <v>0</v>
      </c>
      <c r="HRA21" s="277">
        <v>0</v>
      </c>
      <c r="HRB21" s="277">
        <v>0</v>
      </c>
      <c r="HRC21" s="277">
        <v>0</v>
      </c>
      <c r="HRD21" s="277">
        <v>0</v>
      </c>
      <c r="HRE21" s="277">
        <v>0</v>
      </c>
      <c r="HRF21" s="277">
        <v>0</v>
      </c>
      <c r="HRG21" s="277">
        <v>0</v>
      </c>
      <c r="HRH21" s="277">
        <v>0</v>
      </c>
      <c r="HRI21" s="277">
        <v>0</v>
      </c>
      <c r="HRJ21" s="277">
        <v>0</v>
      </c>
      <c r="HRK21" s="277">
        <v>0</v>
      </c>
      <c r="HRL21" s="277">
        <v>0</v>
      </c>
      <c r="HRM21" s="277">
        <v>0</v>
      </c>
      <c r="HRN21" s="277">
        <v>0</v>
      </c>
      <c r="HRO21" s="277">
        <v>0</v>
      </c>
      <c r="HRP21" s="277">
        <v>0</v>
      </c>
      <c r="HRQ21" s="277">
        <v>0</v>
      </c>
      <c r="HRR21" s="277">
        <v>0</v>
      </c>
      <c r="HRS21" s="277">
        <v>0</v>
      </c>
      <c r="HRT21" s="277">
        <v>0</v>
      </c>
      <c r="HRU21" s="277">
        <v>0</v>
      </c>
      <c r="HRV21" s="277">
        <v>0</v>
      </c>
      <c r="HRW21" s="277">
        <v>0</v>
      </c>
      <c r="HRX21" s="277">
        <v>0</v>
      </c>
      <c r="HRY21" s="277">
        <v>0</v>
      </c>
      <c r="HRZ21" s="277">
        <v>0</v>
      </c>
      <c r="HSA21" s="277">
        <v>0</v>
      </c>
      <c r="HSB21" s="277">
        <v>0</v>
      </c>
      <c r="HSC21" s="277">
        <v>0</v>
      </c>
      <c r="HSD21" s="277">
        <v>0</v>
      </c>
      <c r="HSE21" s="277">
        <v>0</v>
      </c>
      <c r="HSF21" s="277">
        <v>0</v>
      </c>
      <c r="HSG21" s="277">
        <v>0</v>
      </c>
      <c r="HSH21" s="277">
        <v>0</v>
      </c>
      <c r="HSI21" s="277">
        <v>0</v>
      </c>
      <c r="HSJ21" s="277">
        <v>0</v>
      </c>
      <c r="HSK21" s="277">
        <v>0</v>
      </c>
      <c r="HSL21" s="277">
        <v>0</v>
      </c>
      <c r="HSM21" s="277">
        <v>0</v>
      </c>
      <c r="HSN21" s="277">
        <v>0</v>
      </c>
      <c r="HSO21" s="277">
        <v>0</v>
      </c>
      <c r="HSP21" s="277">
        <v>0</v>
      </c>
      <c r="HSQ21" s="277">
        <v>0</v>
      </c>
      <c r="HSR21" s="277">
        <v>0</v>
      </c>
      <c r="HSS21" s="277">
        <v>0</v>
      </c>
      <c r="HST21" s="277">
        <v>0</v>
      </c>
      <c r="HSU21" s="277">
        <v>0</v>
      </c>
      <c r="HSV21" s="277">
        <v>0</v>
      </c>
      <c r="HSW21" s="277">
        <v>0</v>
      </c>
      <c r="HSX21" s="277">
        <v>0</v>
      </c>
      <c r="HSY21" s="277">
        <v>0</v>
      </c>
      <c r="HSZ21" s="277">
        <v>0</v>
      </c>
      <c r="HTA21" s="277">
        <v>0</v>
      </c>
      <c r="HTB21" s="277">
        <v>0</v>
      </c>
      <c r="HTC21" s="277">
        <v>0</v>
      </c>
      <c r="HTD21" s="277">
        <v>0</v>
      </c>
      <c r="HTE21" s="277">
        <v>0</v>
      </c>
      <c r="HTF21" s="277">
        <v>0</v>
      </c>
      <c r="HTG21" s="277">
        <v>0</v>
      </c>
      <c r="HTH21" s="277">
        <v>0</v>
      </c>
      <c r="HTI21" s="277">
        <v>0</v>
      </c>
      <c r="HTJ21" s="277">
        <v>0</v>
      </c>
      <c r="HTK21" s="277">
        <v>0</v>
      </c>
      <c r="HTL21" s="277">
        <v>0</v>
      </c>
      <c r="HTM21" s="277">
        <v>0</v>
      </c>
      <c r="HTN21" s="277">
        <v>0</v>
      </c>
      <c r="HTO21" s="277">
        <v>0</v>
      </c>
      <c r="HTP21" s="277">
        <v>0</v>
      </c>
      <c r="HTQ21" s="277">
        <v>0</v>
      </c>
      <c r="HTR21" s="277">
        <v>0</v>
      </c>
      <c r="HTS21" s="277">
        <v>0</v>
      </c>
      <c r="HTT21" s="277">
        <v>0</v>
      </c>
      <c r="HTU21" s="277">
        <v>0</v>
      </c>
      <c r="HTV21" s="277">
        <v>0</v>
      </c>
      <c r="HTW21" s="277">
        <v>0</v>
      </c>
      <c r="HTX21" s="277">
        <v>0</v>
      </c>
      <c r="HTY21" s="277">
        <v>0</v>
      </c>
      <c r="HTZ21" s="277">
        <v>0</v>
      </c>
      <c r="HUA21" s="277">
        <v>0</v>
      </c>
      <c r="HUB21" s="277">
        <v>0</v>
      </c>
      <c r="HUC21" s="277">
        <v>0</v>
      </c>
      <c r="HUD21" s="277">
        <v>0</v>
      </c>
      <c r="HUE21" s="277">
        <v>0</v>
      </c>
      <c r="HUF21" s="277">
        <v>0</v>
      </c>
      <c r="HUG21" s="277">
        <v>0</v>
      </c>
      <c r="HUH21" s="277">
        <v>0</v>
      </c>
      <c r="HUI21" s="277">
        <v>0</v>
      </c>
      <c r="HUJ21" s="277">
        <v>0</v>
      </c>
      <c r="HUK21" s="277">
        <v>0</v>
      </c>
      <c r="HUL21" s="277">
        <v>0</v>
      </c>
      <c r="HUM21" s="277">
        <v>0</v>
      </c>
      <c r="HUN21" s="277">
        <v>0</v>
      </c>
      <c r="HUO21" s="277">
        <v>0</v>
      </c>
      <c r="HUP21" s="277">
        <v>0</v>
      </c>
      <c r="HUQ21" s="277">
        <v>0</v>
      </c>
      <c r="HUR21" s="277">
        <v>0</v>
      </c>
      <c r="HUS21" s="277">
        <v>0</v>
      </c>
      <c r="HUT21" s="277">
        <v>0</v>
      </c>
      <c r="HUU21" s="277">
        <v>0</v>
      </c>
      <c r="HUV21" s="277">
        <v>0</v>
      </c>
      <c r="HUW21" s="277">
        <v>0</v>
      </c>
      <c r="HUX21" s="277">
        <v>0</v>
      </c>
      <c r="HUY21" s="277">
        <v>0</v>
      </c>
      <c r="HUZ21" s="277">
        <v>0</v>
      </c>
      <c r="HVA21" s="277">
        <v>0</v>
      </c>
      <c r="HVB21" s="277">
        <v>0</v>
      </c>
      <c r="HVC21" s="277">
        <v>0</v>
      </c>
      <c r="HVD21" s="277">
        <v>0</v>
      </c>
      <c r="HVE21" s="277">
        <v>0</v>
      </c>
      <c r="HVF21" s="277">
        <v>0</v>
      </c>
      <c r="HVG21" s="277">
        <v>0</v>
      </c>
      <c r="HVH21" s="277">
        <v>0</v>
      </c>
      <c r="HVI21" s="277">
        <v>0</v>
      </c>
      <c r="HVJ21" s="277">
        <v>0</v>
      </c>
      <c r="HVK21" s="277">
        <v>0</v>
      </c>
      <c r="HVL21" s="277">
        <v>0</v>
      </c>
      <c r="HVM21" s="277">
        <v>0</v>
      </c>
      <c r="HVN21" s="277">
        <v>0</v>
      </c>
      <c r="HVO21" s="277">
        <v>0</v>
      </c>
      <c r="HVP21" s="277">
        <v>0</v>
      </c>
      <c r="HVQ21" s="277">
        <v>0</v>
      </c>
      <c r="HVR21" s="277">
        <v>0</v>
      </c>
      <c r="HVS21" s="277">
        <v>0</v>
      </c>
      <c r="HVT21" s="277">
        <v>0</v>
      </c>
      <c r="HVU21" s="277">
        <v>0</v>
      </c>
      <c r="HVV21" s="277">
        <v>0</v>
      </c>
      <c r="HVW21" s="277">
        <v>0</v>
      </c>
      <c r="HVX21" s="277">
        <v>0</v>
      </c>
      <c r="HVY21" s="277">
        <v>0</v>
      </c>
      <c r="HVZ21" s="277">
        <v>0</v>
      </c>
      <c r="HWA21" s="277">
        <v>0</v>
      </c>
      <c r="HWB21" s="277">
        <v>0</v>
      </c>
      <c r="HWC21" s="277">
        <v>0</v>
      </c>
      <c r="HWD21" s="277">
        <v>0</v>
      </c>
      <c r="HWE21" s="277">
        <v>0</v>
      </c>
      <c r="HWF21" s="277">
        <v>0</v>
      </c>
      <c r="HWG21" s="277">
        <v>0</v>
      </c>
      <c r="HWH21" s="277">
        <v>0</v>
      </c>
      <c r="HWI21" s="277">
        <v>0</v>
      </c>
      <c r="HWJ21" s="277">
        <v>0</v>
      </c>
      <c r="HWK21" s="277">
        <v>0</v>
      </c>
      <c r="HWL21" s="277">
        <v>0</v>
      </c>
      <c r="HWM21" s="277">
        <v>0</v>
      </c>
      <c r="HWN21" s="277">
        <v>0</v>
      </c>
      <c r="HWO21" s="277">
        <v>0</v>
      </c>
      <c r="HWP21" s="277">
        <v>0</v>
      </c>
      <c r="HWQ21" s="277">
        <v>0</v>
      </c>
      <c r="HWR21" s="277">
        <v>0</v>
      </c>
      <c r="HWS21" s="277">
        <v>0</v>
      </c>
      <c r="HWT21" s="277">
        <v>0</v>
      </c>
      <c r="HWU21" s="277">
        <v>0</v>
      </c>
      <c r="HWV21" s="277">
        <v>0</v>
      </c>
      <c r="HWW21" s="277">
        <v>0</v>
      </c>
      <c r="HWX21" s="277">
        <v>0</v>
      </c>
      <c r="HWY21" s="277">
        <v>0</v>
      </c>
      <c r="HWZ21" s="277">
        <v>0</v>
      </c>
      <c r="HXA21" s="277">
        <v>0</v>
      </c>
      <c r="HXB21" s="277">
        <v>0</v>
      </c>
      <c r="HXC21" s="277">
        <v>0</v>
      </c>
      <c r="HXD21" s="277">
        <v>0</v>
      </c>
      <c r="HXE21" s="277">
        <v>0</v>
      </c>
      <c r="HXF21" s="277">
        <v>0</v>
      </c>
      <c r="HXG21" s="277">
        <v>0</v>
      </c>
      <c r="HXH21" s="277">
        <v>0</v>
      </c>
      <c r="HXI21" s="277">
        <v>0</v>
      </c>
      <c r="HXJ21" s="277">
        <v>0</v>
      </c>
      <c r="HXK21" s="277">
        <v>0</v>
      </c>
      <c r="HXL21" s="277">
        <v>0</v>
      </c>
      <c r="HXM21" s="277">
        <v>0</v>
      </c>
      <c r="HXN21" s="277">
        <v>0</v>
      </c>
      <c r="HXO21" s="277">
        <v>0</v>
      </c>
      <c r="HXP21" s="277">
        <v>0</v>
      </c>
      <c r="HXQ21" s="277">
        <v>0</v>
      </c>
      <c r="HXR21" s="277">
        <v>0</v>
      </c>
      <c r="HXS21" s="277">
        <v>0</v>
      </c>
      <c r="HXT21" s="277">
        <v>0</v>
      </c>
      <c r="HXU21" s="277">
        <v>0</v>
      </c>
      <c r="HXV21" s="277">
        <v>0</v>
      </c>
      <c r="HXW21" s="277">
        <v>0</v>
      </c>
      <c r="HXX21" s="277">
        <v>0</v>
      </c>
      <c r="HXY21" s="277">
        <v>0</v>
      </c>
      <c r="HXZ21" s="277">
        <v>0</v>
      </c>
      <c r="HYA21" s="277">
        <v>0</v>
      </c>
      <c r="HYB21" s="277">
        <v>0</v>
      </c>
      <c r="HYC21" s="277">
        <v>0</v>
      </c>
      <c r="HYD21" s="277">
        <v>0</v>
      </c>
      <c r="HYE21" s="277">
        <v>0</v>
      </c>
      <c r="HYF21" s="277">
        <v>0</v>
      </c>
      <c r="HYG21" s="277">
        <v>0</v>
      </c>
      <c r="HYH21" s="277">
        <v>0</v>
      </c>
      <c r="HYI21" s="277">
        <v>0</v>
      </c>
      <c r="HYJ21" s="277">
        <v>0</v>
      </c>
      <c r="HYK21" s="277">
        <v>0</v>
      </c>
      <c r="HYL21" s="277">
        <v>0</v>
      </c>
      <c r="HYM21" s="277">
        <v>0</v>
      </c>
      <c r="HYN21" s="277">
        <v>0</v>
      </c>
      <c r="HYO21" s="277">
        <v>0</v>
      </c>
      <c r="HYP21" s="277">
        <v>0</v>
      </c>
      <c r="HYQ21" s="277">
        <v>0</v>
      </c>
      <c r="HYR21" s="277">
        <v>0</v>
      </c>
      <c r="HYS21" s="277">
        <v>0</v>
      </c>
      <c r="HYT21" s="277">
        <v>0</v>
      </c>
      <c r="HYU21" s="277">
        <v>0</v>
      </c>
      <c r="HYV21" s="277">
        <v>0</v>
      </c>
      <c r="HYW21" s="277">
        <v>0</v>
      </c>
      <c r="HYX21" s="277">
        <v>0</v>
      </c>
      <c r="HYY21" s="277">
        <v>0</v>
      </c>
      <c r="HYZ21" s="277">
        <v>0</v>
      </c>
      <c r="HZA21" s="277">
        <v>0</v>
      </c>
      <c r="HZB21" s="277">
        <v>0</v>
      </c>
      <c r="HZC21" s="277">
        <v>0</v>
      </c>
      <c r="HZD21" s="277">
        <v>0</v>
      </c>
      <c r="HZE21" s="277">
        <v>0</v>
      </c>
      <c r="HZF21" s="277">
        <v>0</v>
      </c>
      <c r="HZG21" s="277">
        <v>0</v>
      </c>
      <c r="HZH21" s="277">
        <v>0</v>
      </c>
      <c r="HZI21" s="277">
        <v>0</v>
      </c>
      <c r="HZJ21" s="277">
        <v>0</v>
      </c>
      <c r="HZK21" s="277">
        <v>0</v>
      </c>
      <c r="HZL21" s="277">
        <v>0</v>
      </c>
      <c r="HZM21" s="277">
        <v>0</v>
      </c>
      <c r="HZN21" s="277">
        <v>0</v>
      </c>
      <c r="HZO21" s="277">
        <v>0</v>
      </c>
      <c r="HZP21" s="277">
        <v>0</v>
      </c>
      <c r="HZQ21" s="277">
        <v>0</v>
      </c>
      <c r="HZR21" s="277">
        <v>0</v>
      </c>
      <c r="HZS21" s="277">
        <v>0</v>
      </c>
      <c r="HZT21" s="277">
        <v>0</v>
      </c>
      <c r="HZU21" s="277">
        <v>0</v>
      </c>
      <c r="HZV21" s="277">
        <v>0</v>
      </c>
      <c r="HZW21" s="277">
        <v>0</v>
      </c>
      <c r="HZX21" s="277">
        <v>0</v>
      </c>
      <c r="HZY21" s="277">
        <v>0</v>
      </c>
      <c r="HZZ21" s="277">
        <v>0</v>
      </c>
      <c r="IAA21" s="277">
        <v>0</v>
      </c>
      <c r="IAB21" s="277">
        <v>0</v>
      </c>
      <c r="IAC21" s="277">
        <v>0</v>
      </c>
      <c r="IAD21" s="277">
        <v>0</v>
      </c>
      <c r="IAE21" s="277">
        <v>0</v>
      </c>
      <c r="IAF21" s="277">
        <v>0</v>
      </c>
      <c r="IAG21" s="277">
        <v>0</v>
      </c>
      <c r="IAH21" s="277">
        <v>0</v>
      </c>
      <c r="IAI21" s="277">
        <v>0</v>
      </c>
      <c r="IAJ21" s="277">
        <v>0</v>
      </c>
      <c r="IAK21" s="277">
        <v>0</v>
      </c>
      <c r="IAL21" s="277">
        <v>0</v>
      </c>
      <c r="IAM21" s="277">
        <v>0</v>
      </c>
      <c r="IAN21" s="277">
        <v>0</v>
      </c>
      <c r="IAO21" s="277">
        <v>0</v>
      </c>
      <c r="IAP21" s="277">
        <v>0</v>
      </c>
      <c r="IAQ21" s="277">
        <v>0</v>
      </c>
      <c r="IAR21" s="277">
        <v>0</v>
      </c>
      <c r="IAS21" s="277">
        <v>0</v>
      </c>
      <c r="IAT21" s="277">
        <v>0</v>
      </c>
      <c r="IAU21" s="277">
        <v>0</v>
      </c>
      <c r="IAV21" s="277">
        <v>0</v>
      </c>
      <c r="IAW21" s="277">
        <v>0</v>
      </c>
      <c r="IAX21" s="277">
        <v>0</v>
      </c>
      <c r="IAY21" s="277">
        <v>0</v>
      </c>
      <c r="IAZ21" s="277">
        <v>0</v>
      </c>
      <c r="IBA21" s="277">
        <v>0</v>
      </c>
      <c r="IBB21" s="277">
        <v>0</v>
      </c>
      <c r="IBC21" s="277">
        <v>0</v>
      </c>
      <c r="IBD21" s="277">
        <v>0</v>
      </c>
      <c r="IBE21" s="277">
        <v>0</v>
      </c>
      <c r="IBF21" s="277">
        <v>0</v>
      </c>
      <c r="IBG21" s="277">
        <v>0</v>
      </c>
      <c r="IBH21" s="277">
        <v>0</v>
      </c>
      <c r="IBI21" s="277">
        <v>0</v>
      </c>
      <c r="IBJ21" s="277">
        <v>0</v>
      </c>
      <c r="IBK21" s="277">
        <v>0</v>
      </c>
      <c r="IBL21" s="277">
        <v>0</v>
      </c>
      <c r="IBM21" s="277">
        <v>0</v>
      </c>
      <c r="IBN21" s="277">
        <v>0</v>
      </c>
      <c r="IBO21" s="277">
        <v>0</v>
      </c>
      <c r="IBP21" s="277">
        <v>0</v>
      </c>
      <c r="IBQ21" s="277">
        <v>0</v>
      </c>
      <c r="IBR21" s="277">
        <v>0</v>
      </c>
      <c r="IBS21" s="277">
        <v>0</v>
      </c>
      <c r="IBT21" s="277">
        <v>0</v>
      </c>
      <c r="IBU21" s="277">
        <v>0</v>
      </c>
      <c r="IBV21" s="277">
        <v>0</v>
      </c>
      <c r="IBW21" s="277">
        <v>0</v>
      </c>
      <c r="IBX21" s="277">
        <v>0</v>
      </c>
      <c r="IBY21" s="277">
        <v>0</v>
      </c>
      <c r="IBZ21" s="277">
        <v>0</v>
      </c>
      <c r="ICA21" s="277">
        <v>0</v>
      </c>
      <c r="ICB21" s="277">
        <v>0</v>
      </c>
      <c r="ICC21" s="277">
        <v>0</v>
      </c>
      <c r="ICD21" s="277">
        <v>0</v>
      </c>
      <c r="ICE21" s="277">
        <v>0</v>
      </c>
      <c r="ICF21" s="277">
        <v>0</v>
      </c>
      <c r="ICG21" s="277">
        <v>0</v>
      </c>
      <c r="ICH21" s="277">
        <v>0</v>
      </c>
      <c r="ICI21" s="277">
        <v>0</v>
      </c>
      <c r="ICJ21" s="277">
        <v>0</v>
      </c>
      <c r="ICK21" s="277">
        <v>0</v>
      </c>
      <c r="ICL21" s="277">
        <v>0</v>
      </c>
      <c r="ICM21" s="277">
        <v>0</v>
      </c>
      <c r="ICN21" s="277">
        <v>0</v>
      </c>
      <c r="ICO21" s="277">
        <v>0</v>
      </c>
      <c r="ICP21" s="277">
        <v>0</v>
      </c>
      <c r="ICQ21" s="277">
        <v>0</v>
      </c>
      <c r="ICR21" s="277">
        <v>0</v>
      </c>
      <c r="ICS21" s="277">
        <v>0</v>
      </c>
      <c r="ICT21" s="277">
        <v>0</v>
      </c>
      <c r="ICU21" s="277">
        <v>0</v>
      </c>
      <c r="ICV21" s="277">
        <v>0</v>
      </c>
      <c r="ICW21" s="277">
        <v>0</v>
      </c>
      <c r="ICX21" s="277">
        <v>0</v>
      </c>
      <c r="ICY21" s="277">
        <v>0</v>
      </c>
      <c r="ICZ21" s="277">
        <v>0</v>
      </c>
      <c r="IDA21" s="277">
        <v>0</v>
      </c>
      <c r="IDB21" s="277">
        <v>0</v>
      </c>
      <c r="IDC21" s="277">
        <v>0</v>
      </c>
      <c r="IDD21" s="277">
        <v>0</v>
      </c>
      <c r="IDE21" s="277">
        <v>0</v>
      </c>
      <c r="IDF21" s="277">
        <v>0</v>
      </c>
      <c r="IDG21" s="277">
        <v>0</v>
      </c>
      <c r="IDH21" s="277">
        <v>0</v>
      </c>
      <c r="IDI21" s="277">
        <v>0</v>
      </c>
      <c r="IDJ21" s="277">
        <v>0</v>
      </c>
      <c r="IDK21" s="277">
        <v>0</v>
      </c>
      <c r="IDL21" s="277">
        <v>0</v>
      </c>
      <c r="IDM21" s="277">
        <v>0</v>
      </c>
      <c r="IDN21" s="277">
        <v>0</v>
      </c>
      <c r="IDO21" s="277">
        <v>0</v>
      </c>
      <c r="IDP21" s="277">
        <v>0</v>
      </c>
      <c r="IDQ21" s="277">
        <v>0</v>
      </c>
      <c r="IDR21" s="277">
        <v>0</v>
      </c>
      <c r="IDS21" s="277">
        <v>0</v>
      </c>
      <c r="IDT21" s="277">
        <v>0</v>
      </c>
      <c r="IDU21" s="277">
        <v>0</v>
      </c>
      <c r="IDV21" s="277">
        <v>0</v>
      </c>
      <c r="IDW21" s="277">
        <v>0</v>
      </c>
      <c r="IDX21" s="277">
        <v>0</v>
      </c>
      <c r="IDY21" s="277">
        <v>0</v>
      </c>
      <c r="IDZ21" s="277">
        <v>0</v>
      </c>
      <c r="IEA21" s="277">
        <v>0</v>
      </c>
      <c r="IEB21" s="277">
        <v>0</v>
      </c>
      <c r="IEC21" s="277">
        <v>0</v>
      </c>
      <c r="IED21" s="277">
        <v>0</v>
      </c>
      <c r="IEE21" s="277">
        <v>0</v>
      </c>
      <c r="IEF21" s="277">
        <v>0</v>
      </c>
      <c r="IEG21" s="277">
        <v>0</v>
      </c>
      <c r="IEH21" s="277">
        <v>0</v>
      </c>
      <c r="IEI21" s="277">
        <v>0</v>
      </c>
      <c r="IEJ21" s="277">
        <v>0</v>
      </c>
      <c r="IEK21" s="277">
        <v>0</v>
      </c>
      <c r="IEL21" s="277">
        <v>0</v>
      </c>
      <c r="IEM21" s="277">
        <v>0</v>
      </c>
      <c r="IEN21" s="277">
        <v>0</v>
      </c>
      <c r="IEO21" s="277">
        <v>0</v>
      </c>
      <c r="IEP21" s="277">
        <v>0</v>
      </c>
      <c r="IEQ21" s="277">
        <v>0</v>
      </c>
      <c r="IER21" s="277">
        <v>0</v>
      </c>
      <c r="IES21" s="277">
        <v>0</v>
      </c>
      <c r="IET21" s="277">
        <v>0</v>
      </c>
      <c r="IEU21" s="277">
        <v>0</v>
      </c>
      <c r="IEV21" s="277">
        <v>0</v>
      </c>
      <c r="IEW21" s="277">
        <v>0</v>
      </c>
      <c r="IEX21" s="277">
        <v>0</v>
      </c>
      <c r="IEY21" s="277">
        <v>0</v>
      </c>
      <c r="IEZ21" s="277">
        <v>0</v>
      </c>
      <c r="IFA21" s="277">
        <v>0</v>
      </c>
      <c r="IFB21" s="277">
        <v>0</v>
      </c>
      <c r="IFC21" s="277">
        <v>0</v>
      </c>
      <c r="IFD21" s="277">
        <v>0</v>
      </c>
      <c r="IFE21" s="277">
        <v>0</v>
      </c>
      <c r="IFF21" s="277">
        <v>0</v>
      </c>
      <c r="IFG21" s="277">
        <v>0</v>
      </c>
      <c r="IFH21" s="277">
        <v>0</v>
      </c>
      <c r="IFI21" s="277">
        <v>0</v>
      </c>
      <c r="IFJ21" s="277">
        <v>0</v>
      </c>
      <c r="IFK21" s="277">
        <v>0</v>
      </c>
      <c r="IFL21" s="277">
        <v>0</v>
      </c>
      <c r="IFM21" s="277">
        <v>0</v>
      </c>
      <c r="IFN21" s="277">
        <v>0</v>
      </c>
      <c r="IFO21" s="277">
        <v>0</v>
      </c>
      <c r="IFP21" s="277">
        <v>0</v>
      </c>
      <c r="IFQ21" s="277">
        <v>0</v>
      </c>
      <c r="IFR21" s="277">
        <v>0</v>
      </c>
      <c r="IFS21" s="277">
        <v>0</v>
      </c>
      <c r="IFT21" s="277">
        <v>0</v>
      </c>
      <c r="IFU21" s="277">
        <v>0</v>
      </c>
      <c r="IFV21" s="277">
        <v>0</v>
      </c>
      <c r="IFW21" s="277">
        <v>0</v>
      </c>
      <c r="IFX21" s="277">
        <v>0</v>
      </c>
      <c r="IFY21" s="277">
        <v>0</v>
      </c>
      <c r="IFZ21" s="277">
        <v>0</v>
      </c>
      <c r="IGA21" s="277">
        <v>0</v>
      </c>
      <c r="IGB21" s="277">
        <v>0</v>
      </c>
      <c r="IGC21" s="277">
        <v>0</v>
      </c>
      <c r="IGD21" s="277">
        <v>0</v>
      </c>
      <c r="IGE21" s="277">
        <v>0</v>
      </c>
      <c r="IGF21" s="277">
        <v>0</v>
      </c>
      <c r="IGG21" s="277">
        <v>0</v>
      </c>
      <c r="IGH21" s="277">
        <v>0</v>
      </c>
      <c r="IGI21" s="277">
        <v>0</v>
      </c>
      <c r="IGJ21" s="277">
        <v>0</v>
      </c>
      <c r="IGK21" s="277">
        <v>0</v>
      </c>
      <c r="IGL21" s="277">
        <v>0</v>
      </c>
      <c r="IGM21" s="277">
        <v>0</v>
      </c>
      <c r="IGN21" s="277">
        <v>0</v>
      </c>
      <c r="IGO21" s="277">
        <v>0</v>
      </c>
      <c r="IGP21" s="277">
        <v>0</v>
      </c>
      <c r="IGQ21" s="277">
        <v>0</v>
      </c>
      <c r="IGR21" s="277">
        <v>0</v>
      </c>
      <c r="IGS21" s="277">
        <v>0</v>
      </c>
      <c r="IGT21" s="277">
        <v>0</v>
      </c>
      <c r="IGU21" s="277">
        <v>0</v>
      </c>
      <c r="IGV21" s="277">
        <v>0</v>
      </c>
      <c r="IGW21" s="277">
        <v>0</v>
      </c>
      <c r="IGX21" s="277">
        <v>0</v>
      </c>
      <c r="IGY21" s="277">
        <v>0</v>
      </c>
      <c r="IGZ21" s="277">
        <v>0</v>
      </c>
      <c r="IHA21" s="277">
        <v>0</v>
      </c>
      <c r="IHB21" s="277">
        <v>0</v>
      </c>
      <c r="IHC21" s="277">
        <v>0</v>
      </c>
      <c r="IHD21" s="277">
        <v>0</v>
      </c>
      <c r="IHE21" s="277">
        <v>0</v>
      </c>
      <c r="IHF21" s="277">
        <v>0</v>
      </c>
      <c r="IHG21" s="277">
        <v>0</v>
      </c>
      <c r="IHH21" s="277">
        <v>0</v>
      </c>
      <c r="IHI21" s="277">
        <v>0</v>
      </c>
      <c r="IHJ21" s="277">
        <v>0</v>
      </c>
      <c r="IHK21" s="277">
        <v>0</v>
      </c>
      <c r="IHL21" s="277">
        <v>0</v>
      </c>
      <c r="IHM21" s="277">
        <v>0</v>
      </c>
      <c r="IHN21" s="277">
        <v>0</v>
      </c>
      <c r="IHO21" s="277">
        <v>0</v>
      </c>
      <c r="IHP21" s="277">
        <v>0</v>
      </c>
      <c r="IHQ21" s="277">
        <v>0</v>
      </c>
      <c r="IHR21" s="277">
        <v>0</v>
      </c>
      <c r="IHS21" s="277">
        <v>0</v>
      </c>
      <c r="IHT21" s="277">
        <v>0</v>
      </c>
      <c r="IHU21" s="277">
        <v>0</v>
      </c>
      <c r="IHV21" s="277">
        <v>0</v>
      </c>
      <c r="IHW21" s="277">
        <v>0</v>
      </c>
      <c r="IHX21" s="277">
        <v>0</v>
      </c>
      <c r="IHY21" s="277">
        <v>0</v>
      </c>
      <c r="IHZ21" s="277">
        <v>0</v>
      </c>
      <c r="IIA21" s="277">
        <v>0</v>
      </c>
      <c r="IIB21" s="277">
        <v>0</v>
      </c>
      <c r="IIC21" s="277">
        <v>0</v>
      </c>
      <c r="IID21" s="277">
        <v>0</v>
      </c>
      <c r="IIE21" s="277">
        <v>0</v>
      </c>
      <c r="IIF21" s="277">
        <v>0</v>
      </c>
      <c r="IIG21" s="277">
        <v>0</v>
      </c>
      <c r="IIH21" s="277">
        <v>0</v>
      </c>
      <c r="III21" s="277">
        <v>0</v>
      </c>
      <c r="IIJ21" s="277">
        <v>0</v>
      </c>
      <c r="IIK21" s="277">
        <v>0</v>
      </c>
      <c r="IIL21" s="277">
        <v>0</v>
      </c>
      <c r="IIM21" s="277">
        <v>0</v>
      </c>
      <c r="IIN21" s="277">
        <v>0</v>
      </c>
      <c r="IIO21" s="277">
        <v>0</v>
      </c>
      <c r="IIP21" s="277">
        <v>0</v>
      </c>
      <c r="IIQ21" s="277">
        <v>0</v>
      </c>
      <c r="IIR21" s="277">
        <v>0</v>
      </c>
      <c r="IIS21" s="277">
        <v>0</v>
      </c>
      <c r="IIT21" s="277">
        <v>0</v>
      </c>
      <c r="IIU21" s="277">
        <v>0</v>
      </c>
      <c r="IIV21" s="277">
        <v>0</v>
      </c>
      <c r="IIW21" s="277">
        <v>0</v>
      </c>
      <c r="IIX21" s="277">
        <v>0</v>
      </c>
      <c r="IIY21" s="277">
        <v>0</v>
      </c>
      <c r="IIZ21" s="277">
        <v>0</v>
      </c>
      <c r="IJA21" s="277">
        <v>0</v>
      </c>
      <c r="IJB21" s="277">
        <v>0</v>
      </c>
      <c r="IJC21" s="277">
        <v>0</v>
      </c>
      <c r="IJD21" s="277">
        <v>0</v>
      </c>
      <c r="IJE21" s="277">
        <v>0</v>
      </c>
      <c r="IJF21" s="277">
        <v>0</v>
      </c>
      <c r="IJG21" s="277">
        <v>0</v>
      </c>
      <c r="IJH21" s="277">
        <v>0</v>
      </c>
      <c r="IJI21" s="277">
        <v>0</v>
      </c>
      <c r="IJJ21" s="277">
        <v>0</v>
      </c>
      <c r="IJK21" s="277">
        <v>0</v>
      </c>
      <c r="IJL21" s="277">
        <v>0</v>
      </c>
      <c r="IJM21" s="277">
        <v>0</v>
      </c>
      <c r="IJN21" s="277">
        <v>0</v>
      </c>
      <c r="IJO21" s="277">
        <v>0</v>
      </c>
      <c r="IJP21" s="277">
        <v>0</v>
      </c>
      <c r="IJQ21" s="277">
        <v>0</v>
      </c>
      <c r="IJR21" s="277">
        <v>0</v>
      </c>
      <c r="IJS21" s="277">
        <v>0</v>
      </c>
      <c r="IJT21" s="277">
        <v>0</v>
      </c>
      <c r="IJU21" s="277">
        <v>0</v>
      </c>
      <c r="IJV21" s="277">
        <v>0</v>
      </c>
      <c r="IJW21" s="277">
        <v>0</v>
      </c>
      <c r="IJX21" s="277">
        <v>0</v>
      </c>
      <c r="IJY21" s="277">
        <v>0</v>
      </c>
      <c r="IJZ21" s="277">
        <v>0</v>
      </c>
      <c r="IKA21" s="277">
        <v>0</v>
      </c>
      <c r="IKB21" s="277">
        <v>0</v>
      </c>
      <c r="IKC21" s="277">
        <v>0</v>
      </c>
      <c r="IKD21" s="277">
        <v>0</v>
      </c>
      <c r="IKE21" s="277">
        <v>0</v>
      </c>
      <c r="IKF21" s="277">
        <v>0</v>
      </c>
      <c r="IKG21" s="277">
        <v>0</v>
      </c>
      <c r="IKH21" s="277">
        <v>0</v>
      </c>
      <c r="IKI21" s="277">
        <v>0</v>
      </c>
      <c r="IKJ21" s="277">
        <v>0</v>
      </c>
      <c r="IKK21" s="277">
        <v>0</v>
      </c>
      <c r="IKL21" s="277">
        <v>0</v>
      </c>
      <c r="IKM21" s="277">
        <v>0</v>
      </c>
      <c r="IKN21" s="277">
        <v>0</v>
      </c>
      <c r="IKO21" s="277">
        <v>0</v>
      </c>
      <c r="IKP21" s="277">
        <v>0</v>
      </c>
      <c r="IKQ21" s="277">
        <v>0</v>
      </c>
      <c r="IKR21" s="277">
        <v>0</v>
      </c>
      <c r="IKS21" s="277">
        <v>0</v>
      </c>
      <c r="IKT21" s="277">
        <v>0</v>
      </c>
      <c r="IKU21" s="277">
        <v>0</v>
      </c>
      <c r="IKV21" s="277">
        <v>0</v>
      </c>
      <c r="IKW21" s="277">
        <v>0</v>
      </c>
      <c r="IKX21" s="277">
        <v>0</v>
      </c>
      <c r="IKY21" s="277">
        <v>0</v>
      </c>
      <c r="IKZ21" s="277">
        <v>0</v>
      </c>
      <c r="ILA21" s="277">
        <v>0</v>
      </c>
      <c r="ILB21" s="277">
        <v>0</v>
      </c>
      <c r="ILC21" s="277">
        <v>0</v>
      </c>
      <c r="ILD21" s="277">
        <v>0</v>
      </c>
      <c r="ILE21" s="277">
        <v>0</v>
      </c>
      <c r="ILF21" s="277">
        <v>0</v>
      </c>
      <c r="ILG21" s="277">
        <v>0</v>
      </c>
      <c r="ILH21" s="277">
        <v>0</v>
      </c>
      <c r="ILI21" s="277">
        <v>0</v>
      </c>
      <c r="ILJ21" s="277">
        <v>0</v>
      </c>
      <c r="ILK21" s="277">
        <v>0</v>
      </c>
      <c r="ILL21" s="277">
        <v>0</v>
      </c>
      <c r="ILM21" s="277">
        <v>0</v>
      </c>
      <c r="ILN21" s="277">
        <v>0</v>
      </c>
      <c r="ILO21" s="277">
        <v>0</v>
      </c>
      <c r="ILP21" s="277">
        <v>0</v>
      </c>
      <c r="ILQ21" s="277">
        <v>0</v>
      </c>
      <c r="ILR21" s="277">
        <v>0</v>
      </c>
      <c r="ILS21" s="277">
        <v>0</v>
      </c>
      <c r="ILT21" s="277">
        <v>0</v>
      </c>
      <c r="ILU21" s="277">
        <v>0</v>
      </c>
      <c r="ILV21" s="277">
        <v>0</v>
      </c>
      <c r="ILW21" s="277">
        <v>0</v>
      </c>
      <c r="ILX21" s="277">
        <v>0</v>
      </c>
      <c r="ILY21" s="277">
        <v>0</v>
      </c>
      <c r="ILZ21" s="277">
        <v>0</v>
      </c>
      <c r="IMA21" s="277">
        <v>0</v>
      </c>
      <c r="IMB21" s="277">
        <v>0</v>
      </c>
      <c r="IMC21" s="277">
        <v>0</v>
      </c>
      <c r="IMD21" s="277">
        <v>0</v>
      </c>
      <c r="IME21" s="277">
        <v>0</v>
      </c>
      <c r="IMF21" s="277">
        <v>0</v>
      </c>
      <c r="IMG21" s="277">
        <v>0</v>
      </c>
      <c r="IMH21" s="277">
        <v>0</v>
      </c>
      <c r="IMI21" s="277">
        <v>0</v>
      </c>
      <c r="IMJ21" s="277">
        <v>0</v>
      </c>
      <c r="IMK21" s="277">
        <v>0</v>
      </c>
      <c r="IML21" s="277">
        <v>0</v>
      </c>
      <c r="IMM21" s="277">
        <v>0</v>
      </c>
      <c r="IMN21" s="277">
        <v>0</v>
      </c>
      <c r="IMO21" s="277">
        <v>0</v>
      </c>
      <c r="IMP21" s="277">
        <v>0</v>
      </c>
      <c r="IMQ21" s="277">
        <v>0</v>
      </c>
      <c r="IMR21" s="277">
        <v>0</v>
      </c>
      <c r="IMS21" s="277">
        <v>0</v>
      </c>
      <c r="IMT21" s="277">
        <v>0</v>
      </c>
      <c r="IMU21" s="277">
        <v>0</v>
      </c>
      <c r="IMV21" s="277">
        <v>0</v>
      </c>
      <c r="IMW21" s="277">
        <v>0</v>
      </c>
      <c r="IMX21" s="277">
        <v>0</v>
      </c>
      <c r="IMY21" s="277">
        <v>0</v>
      </c>
      <c r="IMZ21" s="277">
        <v>0</v>
      </c>
      <c r="INA21" s="277">
        <v>0</v>
      </c>
      <c r="INB21" s="277">
        <v>0</v>
      </c>
      <c r="INC21" s="277">
        <v>0</v>
      </c>
      <c r="IND21" s="277">
        <v>0</v>
      </c>
      <c r="INE21" s="277">
        <v>0</v>
      </c>
      <c r="INF21" s="277">
        <v>0</v>
      </c>
      <c r="ING21" s="277">
        <v>0</v>
      </c>
      <c r="INH21" s="277">
        <v>0</v>
      </c>
      <c r="INI21" s="277">
        <v>0</v>
      </c>
      <c r="INJ21" s="277">
        <v>0</v>
      </c>
      <c r="INK21" s="277">
        <v>0</v>
      </c>
      <c r="INL21" s="277">
        <v>0</v>
      </c>
      <c r="INM21" s="277">
        <v>0</v>
      </c>
      <c r="INN21" s="277">
        <v>0</v>
      </c>
      <c r="INO21" s="277">
        <v>0</v>
      </c>
      <c r="INP21" s="277">
        <v>0</v>
      </c>
      <c r="INQ21" s="277">
        <v>0</v>
      </c>
      <c r="INR21" s="277">
        <v>0</v>
      </c>
      <c r="INS21" s="277">
        <v>0</v>
      </c>
      <c r="INT21" s="277">
        <v>0</v>
      </c>
      <c r="INU21" s="277">
        <v>0</v>
      </c>
      <c r="INV21" s="277">
        <v>0</v>
      </c>
      <c r="INW21" s="277">
        <v>0</v>
      </c>
      <c r="INX21" s="277">
        <v>0</v>
      </c>
      <c r="INY21" s="277">
        <v>0</v>
      </c>
      <c r="INZ21" s="277">
        <v>0</v>
      </c>
      <c r="IOA21" s="277">
        <v>0</v>
      </c>
      <c r="IOB21" s="277">
        <v>0</v>
      </c>
      <c r="IOC21" s="277">
        <v>0</v>
      </c>
      <c r="IOD21" s="277">
        <v>0</v>
      </c>
      <c r="IOE21" s="277">
        <v>0</v>
      </c>
      <c r="IOF21" s="277">
        <v>0</v>
      </c>
      <c r="IOG21" s="277">
        <v>0</v>
      </c>
      <c r="IOH21" s="277">
        <v>0</v>
      </c>
      <c r="IOI21" s="277">
        <v>0</v>
      </c>
      <c r="IOJ21" s="277">
        <v>0</v>
      </c>
      <c r="IOK21" s="277">
        <v>0</v>
      </c>
      <c r="IOL21" s="277">
        <v>0</v>
      </c>
      <c r="IOM21" s="277">
        <v>0</v>
      </c>
      <c r="ION21" s="277">
        <v>0</v>
      </c>
      <c r="IOO21" s="277">
        <v>0</v>
      </c>
      <c r="IOP21" s="277">
        <v>0</v>
      </c>
      <c r="IOQ21" s="277">
        <v>0</v>
      </c>
      <c r="IOR21" s="277">
        <v>0</v>
      </c>
      <c r="IOS21" s="277">
        <v>0</v>
      </c>
      <c r="IOT21" s="277">
        <v>0</v>
      </c>
      <c r="IOU21" s="277">
        <v>0</v>
      </c>
      <c r="IOV21" s="277">
        <v>0</v>
      </c>
      <c r="IOW21" s="277">
        <v>0</v>
      </c>
      <c r="IOX21" s="277">
        <v>0</v>
      </c>
      <c r="IOY21" s="277">
        <v>0</v>
      </c>
      <c r="IOZ21" s="277">
        <v>0</v>
      </c>
      <c r="IPA21" s="277">
        <v>0</v>
      </c>
      <c r="IPB21" s="277">
        <v>0</v>
      </c>
      <c r="IPC21" s="277">
        <v>0</v>
      </c>
      <c r="IPD21" s="277">
        <v>0</v>
      </c>
      <c r="IPE21" s="277">
        <v>0</v>
      </c>
      <c r="IPF21" s="277">
        <v>0</v>
      </c>
      <c r="IPG21" s="277">
        <v>0</v>
      </c>
      <c r="IPH21" s="277">
        <v>0</v>
      </c>
      <c r="IPI21" s="277">
        <v>0</v>
      </c>
      <c r="IPJ21" s="277">
        <v>0</v>
      </c>
      <c r="IPK21" s="277">
        <v>0</v>
      </c>
      <c r="IPL21" s="277">
        <v>0</v>
      </c>
      <c r="IPM21" s="277">
        <v>0</v>
      </c>
      <c r="IPN21" s="277">
        <v>0</v>
      </c>
      <c r="IPO21" s="277">
        <v>0</v>
      </c>
      <c r="IPP21" s="277">
        <v>0</v>
      </c>
      <c r="IPQ21" s="277">
        <v>0</v>
      </c>
      <c r="IPR21" s="277">
        <v>0</v>
      </c>
      <c r="IPS21" s="277">
        <v>0</v>
      </c>
      <c r="IPT21" s="277">
        <v>0</v>
      </c>
      <c r="IPU21" s="277">
        <v>0</v>
      </c>
      <c r="IPV21" s="277">
        <v>0</v>
      </c>
      <c r="IPW21" s="277">
        <v>0</v>
      </c>
      <c r="IPX21" s="277">
        <v>0</v>
      </c>
      <c r="IPY21" s="277">
        <v>0</v>
      </c>
      <c r="IPZ21" s="277">
        <v>0</v>
      </c>
      <c r="IQA21" s="277">
        <v>0</v>
      </c>
      <c r="IQB21" s="277">
        <v>0</v>
      </c>
      <c r="IQC21" s="277">
        <v>0</v>
      </c>
      <c r="IQD21" s="277">
        <v>0</v>
      </c>
      <c r="IQE21" s="277">
        <v>0</v>
      </c>
      <c r="IQF21" s="277">
        <v>0</v>
      </c>
      <c r="IQG21" s="277">
        <v>0</v>
      </c>
      <c r="IQH21" s="277">
        <v>0</v>
      </c>
      <c r="IQI21" s="277">
        <v>0</v>
      </c>
      <c r="IQJ21" s="277">
        <v>0</v>
      </c>
      <c r="IQK21" s="277">
        <v>0</v>
      </c>
      <c r="IQL21" s="277">
        <v>0</v>
      </c>
      <c r="IQM21" s="277">
        <v>0</v>
      </c>
      <c r="IQN21" s="277">
        <v>0</v>
      </c>
      <c r="IQO21" s="277">
        <v>0</v>
      </c>
      <c r="IQP21" s="277">
        <v>0</v>
      </c>
      <c r="IQQ21" s="277">
        <v>0</v>
      </c>
      <c r="IQR21" s="277">
        <v>0</v>
      </c>
      <c r="IQS21" s="277">
        <v>0</v>
      </c>
      <c r="IQT21" s="277">
        <v>0</v>
      </c>
      <c r="IQU21" s="277">
        <v>0</v>
      </c>
      <c r="IQV21" s="277">
        <v>0</v>
      </c>
      <c r="IQW21" s="277">
        <v>0</v>
      </c>
      <c r="IQX21" s="277">
        <v>0</v>
      </c>
      <c r="IQY21" s="277">
        <v>0</v>
      </c>
      <c r="IQZ21" s="277">
        <v>0</v>
      </c>
      <c r="IRA21" s="277">
        <v>0</v>
      </c>
      <c r="IRB21" s="277">
        <v>0</v>
      </c>
      <c r="IRC21" s="277">
        <v>0</v>
      </c>
      <c r="IRD21" s="277">
        <v>0</v>
      </c>
      <c r="IRE21" s="277">
        <v>0</v>
      </c>
      <c r="IRF21" s="277">
        <v>0</v>
      </c>
      <c r="IRG21" s="277">
        <v>0</v>
      </c>
      <c r="IRH21" s="277">
        <v>0</v>
      </c>
      <c r="IRI21" s="277">
        <v>0</v>
      </c>
      <c r="IRJ21" s="277">
        <v>0</v>
      </c>
      <c r="IRK21" s="277">
        <v>0</v>
      </c>
      <c r="IRL21" s="277">
        <v>0</v>
      </c>
      <c r="IRM21" s="277">
        <v>0</v>
      </c>
      <c r="IRN21" s="277">
        <v>0</v>
      </c>
      <c r="IRO21" s="277">
        <v>0</v>
      </c>
      <c r="IRP21" s="277">
        <v>0</v>
      </c>
      <c r="IRQ21" s="277">
        <v>0</v>
      </c>
      <c r="IRR21" s="277">
        <v>0</v>
      </c>
      <c r="IRS21" s="277">
        <v>0</v>
      </c>
      <c r="IRT21" s="277">
        <v>0</v>
      </c>
      <c r="IRU21" s="277">
        <v>0</v>
      </c>
      <c r="IRV21" s="277">
        <v>0</v>
      </c>
      <c r="IRW21" s="277">
        <v>0</v>
      </c>
      <c r="IRX21" s="277">
        <v>0</v>
      </c>
      <c r="IRY21" s="277">
        <v>0</v>
      </c>
      <c r="IRZ21" s="277">
        <v>0</v>
      </c>
      <c r="ISA21" s="277">
        <v>0</v>
      </c>
      <c r="ISB21" s="277">
        <v>0</v>
      </c>
      <c r="ISC21" s="277">
        <v>0</v>
      </c>
      <c r="ISD21" s="277">
        <v>0</v>
      </c>
      <c r="ISE21" s="277">
        <v>0</v>
      </c>
      <c r="ISF21" s="277">
        <v>0</v>
      </c>
      <c r="ISG21" s="277">
        <v>0</v>
      </c>
      <c r="ISH21" s="277">
        <v>0</v>
      </c>
      <c r="ISI21" s="277">
        <v>0</v>
      </c>
      <c r="ISJ21" s="277">
        <v>0</v>
      </c>
      <c r="ISK21" s="277">
        <v>0</v>
      </c>
      <c r="ISL21" s="277">
        <v>0</v>
      </c>
      <c r="ISM21" s="277">
        <v>0</v>
      </c>
      <c r="ISN21" s="277">
        <v>0</v>
      </c>
      <c r="ISO21" s="277">
        <v>0</v>
      </c>
      <c r="ISP21" s="277">
        <v>0</v>
      </c>
      <c r="ISQ21" s="277">
        <v>0</v>
      </c>
      <c r="ISR21" s="277">
        <v>0</v>
      </c>
      <c r="ISS21" s="277">
        <v>0</v>
      </c>
      <c r="IST21" s="277">
        <v>0</v>
      </c>
      <c r="ISU21" s="277">
        <v>0</v>
      </c>
      <c r="ISV21" s="277">
        <v>0</v>
      </c>
      <c r="ISW21" s="277">
        <v>0</v>
      </c>
      <c r="ISX21" s="277">
        <v>0</v>
      </c>
      <c r="ISY21" s="277">
        <v>0</v>
      </c>
      <c r="ISZ21" s="277">
        <v>0</v>
      </c>
      <c r="ITA21" s="277">
        <v>0</v>
      </c>
      <c r="ITB21" s="277">
        <v>0</v>
      </c>
      <c r="ITC21" s="277">
        <v>0</v>
      </c>
      <c r="ITD21" s="277">
        <v>0</v>
      </c>
      <c r="ITE21" s="277">
        <v>0</v>
      </c>
      <c r="ITF21" s="277">
        <v>0</v>
      </c>
      <c r="ITG21" s="277">
        <v>0</v>
      </c>
      <c r="ITH21" s="277">
        <v>0</v>
      </c>
      <c r="ITI21" s="277">
        <v>0</v>
      </c>
      <c r="ITJ21" s="277">
        <v>0</v>
      </c>
      <c r="ITK21" s="277">
        <v>0</v>
      </c>
      <c r="ITL21" s="277">
        <v>0</v>
      </c>
      <c r="ITM21" s="277">
        <v>0</v>
      </c>
      <c r="ITN21" s="277">
        <v>0</v>
      </c>
      <c r="ITO21" s="277">
        <v>0</v>
      </c>
      <c r="ITP21" s="277">
        <v>0</v>
      </c>
      <c r="ITQ21" s="277">
        <v>0</v>
      </c>
      <c r="ITR21" s="277">
        <v>0</v>
      </c>
      <c r="ITS21" s="277">
        <v>0</v>
      </c>
      <c r="ITT21" s="277">
        <v>0</v>
      </c>
      <c r="ITU21" s="277">
        <v>0</v>
      </c>
      <c r="ITV21" s="277">
        <v>0</v>
      </c>
      <c r="ITW21" s="277">
        <v>0</v>
      </c>
      <c r="ITX21" s="277">
        <v>0</v>
      </c>
      <c r="ITY21" s="277">
        <v>0</v>
      </c>
      <c r="ITZ21" s="277">
        <v>0</v>
      </c>
      <c r="IUA21" s="277">
        <v>0</v>
      </c>
      <c r="IUB21" s="277">
        <v>0</v>
      </c>
      <c r="IUC21" s="277">
        <v>0</v>
      </c>
      <c r="IUD21" s="277">
        <v>0</v>
      </c>
      <c r="IUE21" s="277">
        <v>0</v>
      </c>
      <c r="IUF21" s="277">
        <v>0</v>
      </c>
      <c r="IUG21" s="277">
        <v>0</v>
      </c>
      <c r="IUH21" s="277">
        <v>0</v>
      </c>
      <c r="IUI21" s="277">
        <v>0</v>
      </c>
      <c r="IUJ21" s="277">
        <v>0</v>
      </c>
      <c r="IUK21" s="277">
        <v>0</v>
      </c>
      <c r="IUL21" s="277">
        <v>0</v>
      </c>
      <c r="IUM21" s="277">
        <v>0</v>
      </c>
      <c r="IUN21" s="277">
        <v>0</v>
      </c>
      <c r="IUO21" s="277">
        <v>0</v>
      </c>
      <c r="IUP21" s="277">
        <v>0</v>
      </c>
      <c r="IUQ21" s="277">
        <v>0</v>
      </c>
      <c r="IUR21" s="277">
        <v>0</v>
      </c>
      <c r="IUS21" s="277">
        <v>0</v>
      </c>
      <c r="IUT21" s="277">
        <v>0</v>
      </c>
      <c r="IUU21" s="277">
        <v>0</v>
      </c>
      <c r="IUV21" s="277">
        <v>0</v>
      </c>
      <c r="IUW21" s="277">
        <v>0</v>
      </c>
      <c r="IUX21" s="277">
        <v>0</v>
      </c>
      <c r="IUY21" s="277">
        <v>0</v>
      </c>
      <c r="IUZ21" s="277">
        <v>0</v>
      </c>
      <c r="IVA21" s="277">
        <v>0</v>
      </c>
      <c r="IVB21" s="277">
        <v>0</v>
      </c>
      <c r="IVC21" s="277">
        <v>0</v>
      </c>
      <c r="IVD21" s="277">
        <v>0</v>
      </c>
      <c r="IVE21" s="277">
        <v>0</v>
      </c>
      <c r="IVF21" s="277">
        <v>0</v>
      </c>
      <c r="IVG21" s="277">
        <v>0</v>
      </c>
      <c r="IVH21" s="277">
        <v>0</v>
      </c>
      <c r="IVI21" s="277">
        <v>0</v>
      </c>
      <c r="IVJ21" s="277">
        <v>0</v>
      </c>
      <c r="IVK21" s="277">
        <v>0</v>
      </c>
      <c r="IVL21" s="277">
        <v>0</v>
      </c>
      <c r="IVM21" s="277">
        <v>0</v>
      </c>
      <c r="IVN21" s="277">
        <v>0</v>
      </c>
      <c r="IVO21" s="277">
        <v>0</v>
      </c>
      <c r="IVP21" s="277">
        <v>0</v>
      </c>
      <c r="IVQ21" s="277">
        <v>0</v>
      </c>
      <c r="IVR21" s="277">
        <v>0</v>
      </c>
      <c r="IVS21" s="277">
        <v>0</v>
      </c>
      <c r="IVT21" s="277">
        <v>0</v>
      </c>
      <c r="IVU21" s="277">
        <v>0</v>
      </c>
      <c r="IVV21" s="277">
        <v>0</v>
      </c>
      <c r="IVW21" s="277">
        <v>0</v>
      </c>
      <c r="IVX21" s="277">
        <v>0</v>
      </c>
      <c r="IVY21" s="277">
        <v>0</v>
      </c>
      <c r="IVZ21" s="277">
        <v>0</v>
      </c>
      <c r="IWA21" s="277">
        <v>0</v>
      </c>
      <c r="IWB21" s="277">
        <v>0</v>
      </c>
      <c r="IWC21" s="277">
        <v>0</v>
      </c>
      <c r="IWD21" s="277">
        <v>0</v>
      </c>
      <c r="IWE21" s="277">
        <v>0</v>
      </c>
      <c r="IWF21" s="277">
        <v>0</v>
      </c>
      <c r="IWG21" s="277">
        <v>0</v>
      </c>
      <c r="IWH21" s="277">
        <v>0</v>
      </c>
      <c r="IWI21" s="277">
        <v>0</v>
      </c>
      <c r="IWJ21" s="277">
        <v>0</v>
      </c>
      <c r="IWK21" s="277">
        <v>0</v>
      </c>
      <c r="IWL21" s="277">
        <v>0</v>
      </c>
      <c r="IWM21" s="277">
        <v>0</v>
      </c>
      <c r="IWN21" s="277">
        <v>0</v>
      </c>
      <c r="IWO21" s="277">
        <v>0</v>
      </c>
      <c r="IWP21" s="277">
        <v>0</v>
      </c>
      <c r="IWQ21" s="277">
        <v>0</v>
      </c>
      <c r="IWR21" s="277">
        <v>0</v>
      </c>
      <c r="IWS21" s="277">
        <v>0</v>
      </c>
      <c r="IWT21" s="277">
        <v>0</v>
      </c>
      <c r="IWU21" s="277">
        <v>0</v>
      </c>
      <c r="IWV21" s="277">
        <v>0</v>
      </c>
      <c r="IWW21" s="277">
        <v>0</v>
      </c>
      <c r="IWX21" s="277">
        <v>0</v>
      </c>
      <c r="IWY21" s="277">
        <v>0</v>
      </c>
      <c r="IWZ21" s="277">
        <v>0</v>
      </c>
      <c r="IXA21" s="277">
        <v>0</v>
      </c>
      <c r="IXB21" s="277">
        <v>0</v>
      </c>
      <c r="IXC21" s="277">
        <v>0</v>
      </c>
      <c r="IXD21" s="277">
        <v>0</v>
      </c>
      <c r="IXE21" s="277">
        <v>0</v>
      </c>
      <c r="IXF21" s="277">
        <v>0</v>
      </c>
      <c r="IXG21" s="277">
        <v>0</v>
      </c>
      <c r="IXH21" s="277">
        <v>0</v>
      </c>
      <c r="IXI21" s="277">
        <v>0</v>
      </c>
      <c r="IXJ21" s="277">
        <v>0</v>
      </c>
      <c r="IXK21" s="277">
        <v>0</v>
      </c>
      <c r="IXL21" s="277">
        <v>0</v>
      </c>
      <c r="IXM21" s="277">
        <v>0</v>
      </c>
      <c r="IXN21" s="277">
        <v>0</v>
      </c>
      <c r="IXO21" s="277">
        <v>0</v>
      </c>
      <c r="IXP21" s="277">
        <v>0</v>
      </c>
      <c r="IXQ21" s="277">
        <v>0</v>
      </c>
      <c r="IXR21" s="277">
        <v>0</v>
      </c>
      <c r="IXS21" s="277">
        <v>0</v>
      </c>
      <c r="IXT21" s="277">
        <v>0</v>
      </c>
      <c r="IXU21" s="277">
        <v>0</v>
      </c>
      <c r="IXV21" s="277">
        <v>0</v>
      </c>
      <c r="IXW21" s="277">
        <v>0</v>
      </c>
      <c r="IXX21" s="277">
        <v>0</v>
      </c>
      <c r="IXY21" s="277">
        <v>0</v>
      </c>
      <c r="IXZ21" s="277">
        <v>0</v>
      </c>
      <c r="IYA21" s="277">
        <v>0</v>
      </c>
      <c r="IYB21" s="277">
        <v>0</v>
      </c>
      <c r="IYC21" s="277">
        <v>0</v>
      </c>
      <c r="IYD21" s="277">
        <v>0</v>
      </c>
      <c r="IYE21" s="277">
        <v>0</v>
      </c>
      <c r="IYF21" s="277">
        <v>0</v>
      </c>
      <c r="IYG21" s="277">
        <v>0</v>
      </c>
      <c r="IYH21" s="277">
        <v>0</v>
      </c>
      <c r="IYI21" s="277">
        <v>0</v>
      </c>
      <c r="IYJ21" s="277">
        <v>0</v>
      </c>
      <c r="IYK21" s="277">
        <v>0</v>
      </c>
      <c r="IYL21" s="277">
        <v>0</v>
      </c>
      <c r="IYM21" s="277">
        <v>0</v>
      </c>
      <c r="IYN21" s="277">
        <v>0</v>
      </c>
      <c r="IYO21" s="277">
        <v>0</v>
      </c>
      <c r="IYP21" s="277">
        <v>0</v>
      </c>
      <c r="IYQ21" s="277">
        <v>0</v>
      </c>
      <c r="IYR21" s="277">
        <v>0</v>
      </c>
      <c r="IYS21" s="277">
        <v>0</v>
      </c>
      <c r="IYT21" s="277">
        <v>0</v>
      </c>
      <c r="IYU21" s="277">
        <v>0</v>
      </c>
      <c r="IYV21" s="277">
        <v>0</v>
      </c>
      <c r="IYW21" s="277">
        <v>0</v>
      </c>
      <c r="IYX21" s="277">
        <v>0</v>
      </c>
      <c r="IYY21" s="277">
        <v>0</v>
      </c>
      <c r="IYZ21" s="277">
        <v>0</v>
      </c>
      <c r="IZA21" s="277">
        <v>0</v>
      </c>
      <c r="IZB21" s="277">
        <v>0</v>
      </c>
      <c r="IZC21" s="277">
        <v>0</v>
      </c>
      <c r="IZD21" s="277">
        <v>0</v>
      </c>
      <c r="IZE21" s="277">
        <v>0</v>
      </c>
      <c r="IZF21" s="277">
        <v>0</v>
      </c>
      <c r="IZG21" s="277">
        <v>0</v>
      </c>
      <c r="IZH21" s="277">
        <v>0</v>
      </c>
      <c r="IZI21" s="277">
        <v>0</v>
      </c>
      <c r="IZJ21" s="277">
        <v>0</v>
      </c>
      <c r="IZK21" s="277">
        <v>0</v>
      </c>
      <c r="IZL21" s="277">
        <v>0</v>
      </c>
      <c r="IZM21" s="277">
        <v>0</v>
      </c>
      <c r="IZN21" s="277">
        <v>0</v>
      </c>
      <c r="IZO21" s="277">
        <v>0</v>
      </c>
      <c r="IZP21" s="277">
        <v>0</v>
      </c>
      <c r="IZQ21" s="277">
        <v>0</v>
      </c>
      <c r="IZR21" s="277">
        <v>0</v>
      </c>
      <c r="IZS21" s="277">
        <v>0</v>
      </c>
      <c r="IZT21" s="277">
        <v>0</v>
      </c>
      <c r="IZU21" s="277">
        <v>0</v>
      </c>
      <c r="IZV21" s="277">
        <v>0</v>
      </c>
      <c r="IZW21" s="277">
        <v>0</v>
      </c>
      <c r="IZX21" s="277">
        <v>0</v>
      </c>
      <c r="IZY21" s="277">
        <v>0</v>
      </c>
      <c r="IZZ21" s="277">
        <v>0</v>
      </c>
      <c r="JAA21" s="277">
        <v>0</v>
      </c>
      <c r="JAB21" s="277">
        <v>0</v>
      </c>
      <c r="JAC21" s="277">
        <v>0</v>
      </c>
      <c r="JAD21" s="277">
        <v>0</v>
      </c>
      <c r="JAE21" s="277">
        <v>0</v>
      </c>
      <c r="JAF21" s="277">
        <v>0</v>
      </c>
      <c r="JAG21" s="277">
        <v>0</v>
      </c>
      <c r="JAH21" s="277">
        <v>0</v>
      </c>
      <c r="JAI21" s="277">
        <v>0</v>
      </c>
      <c r="JAJ21" s="277">
        <v>0</v>
      </c>
      <c r="JAK21" s="277">
        <v>0</v>
      </c>
      <c r="JAL21" s="277">
        <v>0</v>
      </c>
      <c r="JAM21" s="277">
        <v>0</v>
      </c>
      <c r="JAN21" s="277">
        <v>0</v>
      </c>
      <c r="JAO21" s="277">
        <v>0</v>
      </c>
      <c r="JAP21" s="277">
        <v>0</v>
      </c>
      <c r="JAQ21" s="277">
        <v>0</v>
      </c>
      <c r="JAR21" s="277">
        <v>0</v>
      </c>
      <c r="JAS21" s="277">
        <v>0</v>
      </c>
      <c r="JAT21" s="277">
        <v>0</v>
      </c>
      <c r="JAU21" s="277">
        <v>0</v>
      </c>
      <c r="JAV21" s="277">
        <v>0</v>
      </c>
      <c r="JAW21" s="277">
        <v>0</v>
      </c>
      <c r="JAX21" s="277">
        <v>0</v>
      </c>
      <c r="JAY21" s="277">
        <v>0</v>
      </c>
      <c r="JAZ21" s="277">
        <v>0</v>
      </c>
      <c r="JBA21" s="277">
        <v>0</v>
      </c>
      <c r="JBB21" s="277">
        <v>0</v>
      </c>
      <c r="JBC21" s="277">
        <v>0</v>
      </c>
      <c r="JBD21" s="277">
        <v>0</v>
      </c>
      <c r="JBE21" s="277">
        <v>0</v>
      </c>
      <c r="JBF21" s="277">
        <v>0</v>
      </c>
      <c r="JBG21" s="277">
        <v>0</v>
      </c>
      <c r="JBH21" s="277">
        <v>0</v>
      </c>
      <c r="JBI21" s="277">
        <v>0</v>
      </c>
      <c r="JBJ21" s="277">
        <v>0</v>
      </c>
      <c r="JBK21" s="277">
        <v>0</v>
      </c>
      <c r="JBL21" s="277">
        <v>0</v>
      </c>
      <c r="JBM21" s="277">
        <v>0</v>
      </c>
      <c r="JBN21" s="277">
        <v>0</v>
      </c>
      <c r="JBO21" s="277">
        <v>0</v>
      </c>
      <c r="JBP21" s="277">
        <v>0</v>
      </c>
      <c r="JBQ21" s="277">
        <v>0</v>
      </c>
      <c r="JBR21" s="277">
        <v>0</v>
      </c>
      <c r="JBS21" s="277">
        <v>0</v>
      </c>
      <c r="JBT21" s="277">
        <v>0</v>
      </c>
      <c r="JBU21" s="277">
        <v>0</v>
      </c>
      <c r="JBV21" s="277">
        <v>0</v>
      </c>
      <c r="JBW21" s="277">
        <v>0</v>
      </c>
      <c r="JBX21" s="277">
        <v>0</v>
      </c>
      <c r="JBY21" s="277">
        <v>0</v>
      </c>
      <c r="JBZ21" s="277">
        <v>0</v>
      </c>
      <c r="JCA21" s="277">
        <v>0</v>
      </c>
      <c r="JCB21" s="277">
        <v>0</v>
      </c>
      <c r="JCC21" s="277">
        <v>0</v>
      </c>
      <c r="JCD21" s="277">
        <v>0</v>
      </c>
      <c r="JCE21" s="277">
        <v>0</v>
      </c>
      <c r="JCF21" s="277">
        <v>0</v>
      </c>
      <c r="JCG21" s="277">
        <v>0</v>
      </c>
      <c r="JCH21" s="277">
        <v>0</v>
      </c>
      <c r="JCI21" s="277">
        <v>0</v>
      </c>
      <c r="JCJ21" s="277">
        <v>0</v>
      </c>
      <c r="JCK21" s="277">
        <v>0</v>
      </c>
      <c r="JCL21" s="277">
        <v>0</v>
      </c>
      <c r="JCM21" s="277">
        <v>0</v>
      </c>
      <c r="JCN21" s="277">
        <v>0</v>
      </c>
      <c r="JCO21" s="277">
        <v>0</v>
      </c>
      <c r="JCP21" s="277">
        <v>0</v>
      </c>
      <c r="JCQ21" s="277">
        <v>0</v>
      </c>
      <c r="JCR21" s="277">
        <v>0</v>
      </c>
      <c r="JCS21" s="277">
        <v>0</v>
      </c>
      <c r="JCT21" s="277">
        <v>0</v>
      </c>
      <c r="JCU21" s="277">
        <v>0</v>
      </c>
      <c r="JCV21" s="277">
        <v>0</v>
      </c>
      <c r="JCW21" s="277">
        <v>0</v>
      </c>
      <c r="JCX21" s="277">
        <v>0</v>
      </c>
      <c r="JCY21" s="277">
        <v>0</v>
      </c>
      <c r="JCZ21" s="277">
        <v>0</v>
      </c>
      <c r="JDA21" s="277">
        <v>0</v>
      </c>
      <c r="JDB21" s="277">
        <v>0</v>
      </c>
      <c r="JDC21" s="277">
        <v>0</v>
      </c>
      <c r="JDD21" s="277">
        <v>0</v>
      </c>
      <c r="JDE21" s="277">
        <v>0</v>
      </c>
      <c r="JDF21" s="277">
        <v>0</v>
      </c>
      <c r="JDG21" s="277">
        <v>0</v>
      </c>
      <c r="JDH21" s="277">
        <v>0</v>
      </c>
      <c r="JDI21" s="277">
        <v>0</v>
      </c>
      <c r="JDJ21" s="277">
        <v>0</v>
      </c>
      <c r="JDK21" s="277">
        <v>0</v>
      </c>
      <c r="JDL21" s="277">
        <v>0</v>
      </c>
      <c r="JDM21" s="277">
        <v>0</v>
      </c>
      <c r="JDN21" s="277">
        <v>0</v>
      </c>
      <c r="JDO21" s="277">
        <v>0</v>
      </c>
      <c r="JDP21" s="277">
        <v>0</v>
      </c>
      <c r="JDQ21" s="277">
        <v>0</v>
      </c>
      <c r="JDR21" s="277">
        <v>0</v>
      </c>
      <c r="JDS21" s="277">
        <v>0</v>
      </c>
      <c r="JDT21" s="277">
        <v>0</v>
      </c>
      <c r="JDU21" s="277">
        <v>0</v>
      </c>
      <c r="JDV21" s="277">
        <v>0</v>
      </c>
      <c r="JDW21" s="277">
        <v>0</v>
      </c>
      <c r="JDX21" s="277">
        <v>0</v>
      </c>
      <c r="JDY21" s="277">
        <v>0</v>
      </c>
      <c r="JDZ21" s="277">
        <v>0</v>
      </c>
      <c r="JEA21" s="277">
        <v>0</v>
      </c>
      <c r="JEB21" s="277">
        <v>0</v>
      </c>
      <c r="JEC21" s="277">
        <v>0</v>
      </c>
      <c r="JED21" s="277">
        <v>0</v>
      </c>
      <c r="JEE21" s="277">
        <v>0</v>
      </c>
      <c r="JEF21" s="277">
        <v>0</v>
      </c>
      <c r="JEG21" s="277">
        <v>0</v>
      </c>
      <c r="JEH21" s="277">
        <v>0</v>
      </c>
      <c r="JEI21" s="277">
        <v>0</v>
      </c>
      <c r="JEJ21" s="277">
        <v>0</v>
      </c>
      <c r="JEK21" s="277">
        <v>0</v>
      </c>
      <c r="JEL21" s="277">
        <v>0</v>
      </c>
      <c r="JEM21" s="277">
        <v>0</v>
      </c>
      <c r="JEN21" s="277">
        <v>0</v>
      </c>
      <c r="JEO21" s="277">
        <v>0</v>
      </c>
      <c r="JEP21" s="277">
        <v>0</v>
      </c>
      <c r="JEQ21" s="277">
        <v>0</v>
      </c>
      <c r="JER21" s="277">
        <v>0</v>
      </c>
      <c r="JES21" s="277">
        <v>0</v>
      </c>
      <c r="JET21" s="277">
        <v>0</v>
      </c>
      <c r="JEU21" s="277">
        <v>0</v>
      </c>
      <c r="JEV21" s="277">
        <v>0</v>
      </c>
      <c r="JEW21" s="277">
        <v>0</v>
      </c>
      <c r="JEX21" s="277">
        <v>0</v>
      </c>
      <c r="JEY21" s="277">
        <v>0</v>
      </c>
      <c r="JEZ21" s="277">
        <v>0</v>
      </c>
      <c r="JFA21" s="277">
        <v>0</v>
      </c>
      <c r="JFB21" s="277">
        <v>0</v>
      </c>
      <c r="JFC21" s="277">
        <v>0</v>
      </c>
      <c r="JFD21" s="277">
        <v>0</v>
      </c>
      <c r="JFE21" s="277">
        <v>0</v>
      </c>
      <c r="JFF21" s="277">
        <v>0</v>
      </c>
      <c r="JFG21" s="277">
        <v>0</v>
      </c>
      <c r="JFH21" s="277">
        <v>0</v>
      </c>
      <c r="JFI21" s="277">
        <v>0</v>
      </c>
      <c r="JFJ21" s="277">
        <v>0</v>
      </c>
      <c r="JFK21" s="277">
        <v>0</v>
      </c>
      <c r="JFL21" s="277">
        <v>0</v>
      </c>
      <c r="JFM21" s="277">
        <v>0</v>
      </c>
      <c r="JFN21" s="277">
        <v>0</v>
      </c>
      <c r="JFO21" s="277">
        <v>0</v>
      </c>
      <c r="JFP21" s="277">
        <v>0</v>
      </c>
      <c r="JFQ21" s="277">
        <v>0</v>
      </c>
      <c r="JFR21" s="277">
        <v>0</v>
      </c>
      <c r="JFS21" s="277">
        <v>0</v>
      </c>
      <c r="JFT21" s="277">
        <v>0</v>
      </c>
      <c r="JFU21" s="277">
        <v>0</v>
      </c>
      <c r="JFV21" s="277">
        <v>0</v>
      </c>
      <c r="JFW21" s="277">
        <v>0</v>
      </c>
      <c r="JFX21" s="277">
        <v>0</v>
      </c>
      <c r="JFY21" s="277">
        <v>0</v>
      </c>
      <c r="JFZ21" s="277">
        <v>0</v>
      </c>
      <c r="JGA21" s="277">
        <v>0</v>
      </c>
      <c r="JGB21" s="277">
        <v>0</v>
      </c>
      <c r="JGC21" s="277">
        <v>0</v>
      </c>
      <c r="JGD21" s="277">
        <v>0</v>
      </c>
      <c r="JGE21" s="277">
        <v>0</v>
      </c>
      <c r="JGF21" s="277">
        <v>0</v>
      </c>
      <c r="JGG21" s="277">
        <v>0</v>
      </c>
      <c r="JGH21" s="277">
        <v>0</v>
      </c>
      <c r="JGI21" s="277">
        <v>0</v>
      </c>
      <c r="JGJ21" s="277">
        <v>0</v>
      </c>
      <c r="JGK21" s="277">
        <v>0</v>
      </c>
      <c r="JGL21" s="277">
        <v>0</v>
      </c>
      <c r="JGM21" s="277">
        <v>0</v>
      </c>
      <c r="JGN21" s="277">
        <v>0</v>
      </c>
      <c r="JGO21" s="277">
        <v>0</v>
      </c>
      <c r="JGP21" s="277">
        <v>0</v>
      </c>
      <c r="JGQ21" s="277">
        <v>0</v>
      </c>
      <c r="JGR21" s="277">
        <v>0</v>
      </c>
      <c r="JGS21" s="277">
        <v>0</v>
      </c>
      <c r="JGT21" s="277">
        <v>0</v>
      </c>
      <c r="JGU21" s="277">
        <v>0</v>
      </c>
      <c r="JGV21" s="277">
        <v>0</v>
      </c>
      <c r="JGW21" s="277">
        <v>0</v>
      </c>
      <c r="JGX21" s="277">
        <v>0</v>
      </c>
      <c r="JGY21" s="277">
        <v>0</v>
      </c>
      <c r="JGZ21" s="277">
        <v>0</v>
      </c>
      <c r="JHA21" s="277">
        <v>0</v>
      </c>
      <c r="JHB21" s="277">
        <v>0</v>
      </c>
      <c r="JHC21" s="277">
        <v>0</v>
      </c>
      <c r="JHD21" s="277">
        <v>0</v>
      </c>
      <c r="JHE21" s="277">
        <v>0</v>
      </c>
      <c r="JHF21" s="277">
        <v>0</v>
      </c>
      <c r="JHG21" s="277">
        <v>0</v>
      </c>
      <c r="JHH21" s="277">
        <v>0</v>
      </c>
      <c r="JHI21" s="277">
        <v>0</v>
      </c>
      <c r="JHJ21" s="277">
        <v>0</v>
      </c>
      <c r="JHK21" s="277">
        <v>0</v>
      </c>
      <c r="JHL21" s="277">
        <v>0</v>
      </c>
      <c r="JHM21" s="277">
        <v>0</v>
      </c>
      <c r="JHN21" s="277">
        <v>0</v>
      </c>
      <c r="JHO21" s="277">
        <v>0</v>
      </c>
      <c r="JHP21" s="277">
        <v>0</v>
      </c>
      <c r="JHQ21" s="277">
        <v>0</v>
      </c>
      <c r="JHR21" s="277">
        <v>0</v>
      </c>
      <c r="JHS21" s="277">
        <v>0</v>
      </c>
      <c r="JHT21" s="277">
        <v>0</v>
      </c>
      <c r="JHU21" s="277">
        <v>0</v>
      </c>
      <c r="JHV21" s="277">
        <v>0</v>
      </c>
      <c r="JHW21" s="277">
        <v>0</v>
      </c>
      <c r="JHX21" s="277">
        <v>0</v>
      </c>
      <c r="JHY21" s="277">
        <v>0</v>
      </c>
      <c r="JHZ21" s="277">
        <v>0</v>
      </c>
      <c r="JIA21" s="277">
        <v>0</v>
      </c>
      <c r="JIB21" s="277">
        <v>0</v>
      </c>
      <c r="JIC21" s="277">
        <v>0</v>
      </c>
      <c r="JID21" s="277">
        <v>0</v>
      </c>
      <c r="JIE21" s="277">
        <v>0</v>
      </c>
      <c r="JIF21" s="277">
        <v>0</v>
      </c>
      <c r="JIG21" s="277">
        <v>0</v>
      </c>
      <c r="JIH21" s="277">
        <v>0</v>
      </c>
      <c r="JII21" s="277">
        <v>0</v>
      </c>
      <c r="JIJ21" s="277">
        <v>0</v>
      </c>
      <c r="JIK21" s="277">
        <v>0</v>
      </c>
      <c r="JIL21" s="277">
        <v>0</v>
      </c>
      <c r="JIM21" s="277">
        <v>0</v>
      </c>
      <c r="JIN21" s="277">
        <v>0</v>
      </c>
      <c r="JIO21" s="277">
        <v>0</v>
      </c>
      <c r="JIP21" s="277">
        <v>0</v>
      </c>
      <c r="JIQ21" s="277">
        <v>0</v>
      </c>
      <c r="JIR21" s="277">
        <v>0</v>
      </c>
      <c r="JIS21" s="277">
        <v>0</v>
      </c>
      <c r="JIT21" s="277">
        <v>0</v>
      </c>
      <c r="JIU21" s="277">
        <v>0</v>
      </c>
      <c r="JIV21" s="277">
        <v>0</v>
      </c>
      <c r="JIW21" s="277">
        <v>0</v>
      </c>
      <c r="JIX21" s="277">
        <v>0</v>
      </c>
      <c r="JIY21" s="277">
        <v>0</v>
      </c>
      <c r="JIZ21" s="277">
        <v>0</v>
      </c>
      <c r="JJA21" s="277">
        <v>0</v>
      </c>
      <c r="JJB21" s="277">
        <v>0</v>
      </c>
      <c r="JJC21" s="277">
        <v>0</v>
      </c>
      <c r="JJD21" s="277">
        <v>0</v>
      </c>
      <c r="JJE21" s="277">
        <v>0</v>
      </c>
      <c r="JJF21" s="277">
        <v>0</v>
      </c>
      <c r="JJG21" s="277">
        <v>0</v>
      </c>
      <c r="JJH21" s="277">
        <v>0</v>
      </c>
      <c r="JJI21" s="277">
        <v>0</v>
      </c>
      <c r="JJJ21" s="277">
        <v>0</v>
      </c>
      <c r="JJK21" s="277">
        <v>0</v>
      </c>
      <c r="JJL21" s="277">
        <v>0</v>
      </c>
      <c r="JJM21" s="277">
        <v>0</v>
      </c>
      <c r="JJN21" s="277">
        <v>0</v>
      </c>
      <c r="JJO21" s="277">
        <v>0</v>
      </c>
      <c r="JJP21" s="277">
        <v>0</v>
      </c>
      <c r="JJQ21" s="277">
        <v>0</v>
      </c>
      <c r="JJR21" s="277">
        <v>0</v>
      </c>
      <c r="JJS21" s="277">
        <v>0</v>
      </c>
      <c r="JJT21" s="277">
        <v>0</v>
      </c>
      <c r="JJU21" s="277">
        <v>0</v>
      </c>
      <c r="JJV21" s="277">
        <v>0</v>
      </c>
      <c r="JJW21" s="277">
        <v>0</v>
      </c>
      <c r="JJX21" s="277">
        <v>0</v>
      </c>
      <c r="JJY21" s="277">
        <v>0</v>
      </c>
      <c r="JJZ21" s="277">
        <v>0</v>
      </c>
      <c r="JKA21" s="277">
        <v>0</v>
      </c>
      <c r="JKB21" s="277">
        <v>0</v>
      </c>
      <c r="JKC21" s="277">
        <v>0</v>
      </c>
      <c r="JKD21" s="277">
        <v>0</v>
      </c>
      <c r="JKE21" s="277">
        <v>0</v>
      </c>
      <c r="JKF21" s="277">
        <v>0</v>
      </c>
      <c r="JKG21" s="277">
        <v>0</v>
      </c>
      <c r="JKH21" s="277">
        <v>0</v>
      </c>
      <c r="JKI21" s="277">
        <v>0</v>
      </c>
      <c r="JKJ21" s="277">
        <v>0</v>
      </c>
      <c r="JKK21" s="277">
        <v>0</v>
      </c>
      <c r="JKL21" s="277">
        <v>0</v>
      </c>
      <c r="JKM21" s="277">
        <v>0</v>
      </c>
      <c r="JKN21" s="277">
        <v>0</v>
      </c>
      <c r="JKO21" s="277">
        <v>0</v>
      </c>
      <c r="JKP21" s="277">
        <v>0</v>
      </c>
      <c r="JKQ21" s="277">
        <v>0</v>
      </c>
      <c r="JKR21" s="277">
        <v>0</v>
      </c>
      <c r="JKS21" s="277">
        <v>0</v>
      </c>
      <c r="JKT21" s="277">
        <v>0</v>
      </c>
      <c r="JKU21" s="277">
        <v>0</v>
      </c>
      <c r="JKV21" s="277">
        <v>0</v>
      </c>
      <c r="JKW21" s="277">
        <v>0</v>
      </c>
      <c r="JKX21" s="277">
        <v>0</v>
      </c>
      <c r="JKY21" s="277">
        <v>0</v>
      </c>
      <c r="JKZ21" s="277">
        <v>0</v>
      </c>
      <c r="JLA21" s="277">
        <v>0</v>
      </c>
      <c r="JLB21" s="277">
        <v>0</v>
      </c>
      <c r="JLC21" s="277">
        <v>0</v>
      </c>
      <c r="JLD21" s="277">
        <v>0</v>
      </c>
      <c r="JLE21" s="277">
        <v>0</v>
      </c>
      <c r="JLF21" s="277">
        <v>0</v>
      </c>
      <c r="JLG21" s="277">
        <v>0</v>
      </c>
      <c r="JLH21" s="277">
        <v>0</v>
      </c>
      <c r="JLI21" s="277">
        <v>0</v>
      </c>
      <c r="JLJ21" s="277">
        <v>0</v>
      </c>
      <c r="JLK21" s="277">
        <v>0</v>
      </c>
      <c r="JLL21" s="277">
        <v>0</v>
      </c>
      <c r="JLM21" s="277">
        <v>0</v>
      </c>
      <c r="JLN21" s="277">
        <v>0</v>
      </c>
      <c r="JLO21" s="277">
        <v>0</v>
      </c>
      <c r="JLP21" s="277">
        <v>0</v>
      </c>
      <c r="JLQ21" s="277">
        <v>0</v>
      </c>
      <c r="JLR21" s="277">
        <v>0</v>
      </c>
      <c r="JLS21" s="277">
        <v>0</v>
      </c>
      <c r="JLT21" s="277">
        <v>0</v>
      </c>
      <c r="JLU21" s="277">
        <v>0</v>
      </c>
      <c r="JLV21" s="277">
        <v>0</v>
      </c>
      <c r="JLW21" s="277">
        <v>0</v>
      </c>
      <c r="JLX21" s="277">
        <v>0</v>
      </c>
      <c r="JLY21" s="277">
        <v>0</v>
      </c>
      <c r="JLZ21" s="277">
        <v>0</v>
      </c>
      <c r="JMA21" s="277">
        <v>0</v>
      </c>
      <c r="JMB21" s="277">
        <v>0</v>
      </c>
      <c r="JMC21" s="277">
        <v>0</v>
      </c>
      <c r="JMD21" s="277">
        <v>0</v>
      </c>
      <c r="JME21" s="277">
        <v>0</v>
      </c>
      <c r="JMF21" s="277">
        <v>0</v>
      </c>
      <c r="JMG21" s="277">
        <v>0</v>
      </c>
      <c r="JMH21" s="277">
        <v>0</v>
      </c>
      <c r="JMI21" s="277">
        <v>0</v>
      </c>
      <c r="JMJ21" s="277">
        <v>0</v>
      </c>
      <c r="JMK21" s="277">
        <v>0</v>
      </c>
      <c r="JML21" s="277">
        <v>0</v>
      </c>
      <c r="JMM21" s="277">
        <v>0</v>
      </c>
      <c r="JMN21" s="277">
        <v>0</v>
      </c>
      <c r="JMO21" s="277">
        <v>0</v>
      </c>
      <c r="JMP21" s="277">
        <v>0</v>
      </c>
      <c r="JMQ21" s="277">
        <v>0</v>
      </c>
      <c r="JMR21" s="277">
        <v>0</v>
      </c>
      <c r="JMS21" s="277">
        <v>0</v>
      </c>
      <c r="JMT21" s="277">
        <v>0</v>
      </c>
      <c r="JMU21" s="277">
        <v>0</v>
      </c>
      <c r="JMV21" s="277">
        <v>0</v>
      </c>
      <c r="JMW21" s="277">
        <v>0</v>
      </c>
      <c r="JMX21" s="277">
        <v>0</v>
      </c>
      <c r="JMY21" s="277">
        <v>0</v>
      </c>
      <c r="JMZ21" s="277">
        <v>0</v>
      </c>
      <c r="JNA21" s="277">
        <v>0</v>
      </c>
      <c r="JNB21" s="277">
        <v>0</v>
      </c>
      <c r="JNC21" s="277">
        <v>0</v>
      </c>
      <c r="JND21" s="277">
        <v>0</v>
      </c>
      <c r="JNE21" s="277">
        <v>0</v>
      </c>
      <c r="JNF21" s="277">
        <v>0</v>
      </c>
      <c r="JNG21" s="277">
        <v>0</v>
      </c>
      <c r="JNH21" s="277">
        <v>0</v>
      </c>
      <c r="JNI21" s="277">
        <v>0</v>
      </c>
      <c r="JNJ21" s="277">
        <v>0</v>
      </c>
      <c r="JNK21" s="277">
        <v>0</v>
      </c>
      <c r="JNL21" s="277">
        <v>0</v>
      </c>
      <c r="JNM21" s="277">
        <v>0</v>
      </c>
      <c r="JNN21" s="277">
        <v>0</v>
      </c>
      <c r="JNO21" s="277">
        <v>0</v>
      </c>
      <c r="JNP21" s="277">
        <v>0</v>
      </c>
      <c r="JNQ21" s="277">
        <v>0</v>
      </c>
      <c r="JNR21" s="277">
        <v>0</v>
      </c>
      <c r="JNS21" s="277">
        <v>0</v>
      </c>
      <c r="JNT21" s="277">
        <v>0</v>
      </c>
      <c r="JNU21" s="277">
        <v>0</v>
      </c>
      <c r="JNV21" s="277">
        <v>0</v>
      </c>
      <c r="JNW21" s="277">
        <v>0</v>
      </c>
      <c r="JNX21" s="277">
        <v>0</v>
      </c>
      <c r="JNY21" s="277">
        <v>0</v>
      </c>
      <c r="JNZ21" s="277">
        <v>0</v>
      </c>
      <c r="JOA21" s="277">
        <v>0</v>
      </c>
      <c r="JOB21" s="277">
        <v>0</v>
      </c>
      <c r="JOC21" s="277">
        <v>0</v>
      </c>
      <c r="JOD21" s="277">
        <v>0</v>
      </c>
      <c r="JOE21" s="277">
        <v>0</v>
      </c>
      <c r="JOF21" s="277">
        <v>0</v>
      </c>
      <c r="JOG21" s="277">
        <v>0</v>
      </c>
      <c r="JOH21" s="277">
        <v>0</v>
      </c>
      <c r="JOI21" s="277">
        <v>0</v>
      </c>
      <c r="JOJ21" s="277">
        <v>0</v>
      </c>
      <c r="JOK21" s="277">
        <v>0</v>
      </c>
      <c r="JOL21" s="277">
        <v>0</v>
      </c>
      <c r="JOM21" s="277">
        <v>0</v>
      </c>
      <c r="JON21" s="277">
        <v>0</v>
      </c>
      <c r="JOO21" s="277">
        <v>0</v>
      </c>
      <c r="JOP21" s="277">
        <v>0</v>
      </c>
      <c r="JOQ21" s="277">
        <v>0</v>
      </c>
      <c r="JOR21" s="277">
        <v>0</v>
      </c>
      <c r="JOS21" s="277">
        <v>0</v>
      </c>
      <c r="JOT21" s="277">
        <v>0</v>
      </c>
      <c r="JOU21" s="277">
        <v>0</v>
      </c>
      <c r="JOV21" s="277">
        <v>0</v>
      </c>
      <c r="JOW21" s="277">
        <v>0</v>
      </c>
      <c r="JOX21" s="277">
        <v>0</v>
      </c>
      <c r="JOY21" s="277">
        <v>0</v>
      </c>
      <c r="JOZ21" s="277">
        <v>0</v>
      </c>
      <c r="JPA21" s="277">
        <v>0</v>
      </c>
      <c r="JPB21" s="277">
        <v>0</v>
      </c>
      <c r="JPC21" s="277">
        <v>0</v>
      </c>
      <c r="JPD21" s="277">
        <v>0</v>
      </c>
      <c r="JPE21" s="277">
        <v>0</v>
      </c>
      <c r="JPF21" s="277">
        <v>0</v>
      </c>
      <c r="JPG21" s="277">
        <v>0</v>
      </c>
      <c r="JPH21" s="277">
        <v>0</v>
      </c>
      <c r="JPI21" s="277">
        <v>0</v>
      </c>
      <c r="JPJ21" s="277">
        <v>0</v>
      </c>
      <c r="JPK21" s="277">
        <v>0</v>
      </c>
      <c r="JPL21" s="277">
        <v>0</v>
      </c>
      <c r="JPM21" s="277">
        <v>0</v>
      </c>
      <c r="JPN21" s="277">
        <v>0</v>
      </c>
      <c r="JPO21" s="277">
        <v>0</v>
      </c>
      <c r="JPP21" s="277">
        <v>0</v>
      </c>
      <c r="JPQ21" s="277">
        <v>0</v>
      </c>
      <c r="JPR21" s="277">
        <v>0</v>
      </c>
      <c r="JPS21" s="277">
        <v>0</v>
      </c>
      <c r="JPT21" s="277">
        <v>0</v>
      </c>
      <c r="JPU21" s="277">
        <v>0</v>
      </c>
      <c r="JPV21" s="277">
        <v>0</v>
      </c>
      <c r="JPW21" s="277">
        <v>0</v>
      </c>
      <c r="JPX21" s="277">
        <v>0</v>
      </c>
      <c r="JPY21" s="277">
        <v>0</v>
      </c>
      <c r="JPZ21" s="277">
        <v>0</v>
      </c>
      <c r="JQA21" s="277">
        <v>0</v>
      </c>
      <c r="JQB21" s="277">
        <v>0</v>
      </c>
      <c r="JQC21" s="277">
        <v>0</v>
      </c>
      <c r="JQD21" s="277">
        <v>0</v>
      </c>
      <c r="JQE21" s="277">
        <v>0</v>
      </c>
      <c r="JQF21" s="277">
        <v>0</v>
      </c>
      <c r="JQG21" s="277">
        <v>0</v>
      </c>
      <c r="JQH21" s="277">
        <v>0</v>
      </c>
      <c r="JQI21" s="277">
        <v>0</v>
      </c>
      <c r="JQJ21" s="277">
        <v>0</v>
      </c>
      <c r="JQK21" s="277">
        <v>0</v>
      </c>
      <c r="JQL21" s="277">
        <v>0</v>
      </c>
      <c r="JQM21" s="277">
        <v>0</v>
      </c>
      <c r="JQN21" s="277">
        <v>0</v>
      </c>
      <c r="JQO21" s="277">
        <v>0</v>
      </c>
      <c r="JQP21" s="277">
        <v>0</v>
      </c>
      <c r="JQQ21" s="277">
        <v>0</v>
      </c>
      <c r="JQR21" s="277">
        <v>0</v>
      </c>
      <c r="JQS21" s="277">
        <v>0</v>
      </c>
      <c r="JQT21" s="277">
        <v>0</v>
      </c>
      <c r="JQU21" s="277">
        <v>0</v>
      </c>
      <c r="JQV21" s="277">
        <v>0</v>
      </c>
      <c r="JQW21" s="277">
        <v>0</v>
      </c>
      <c r="JQX21" s="277">
        <v>0</v>
      </c>
      <c r="JQY21" s="277">
        <v>0</v>
      </c>
      <c r="JQZ21" s="277">
        <v>0</v>
      </c>
      <c r="JRA21" s="277">
        <v>0</v>
      </c>
      <c r="JRB21" s="277">
        <v>0</v>
      </c>
      <c r="JRC21" s="277">
        <v>0</v>
      </c>
      <c r="JRD21" s="277">
        <v>0</v>
      </c>
      <c r="JRE21" s="277">
        <v>0</v>
      </c>
      <c r="JRF21" s="277">
        <v>0</v>
      </c>
      <c r="JRG21" s="277">
        <v>0</v>
      </c>
      <c r="JRH21" s="277">
        <v>0</v>
      </c>
      <c r="JRI21" s="277">
        <v>0</v>
      </c>
      <c r="JRJ21" s="277">
        <v>0</v>
      </c>
      <c r="JRK21" s="277">
        <v>0</v>
      </c>
      <c r="JRL21" s="277">
        <v>0</v>
      </c>
      <c r="JRM21" s="277">
        <v>0</v>
      </c>
      <c r="JRN21" s="277">
        <v>0</v>
      </c>
      <c r="JRO21" s="277">
        <v>0</v>
      </c>
      <c r="JRP21" s="277">
        <v>0</v>
      </c>
      <c r="JRQ21" s="277">
        <v>0</v>
      </c>
      <c r="JRR21" s="277">
        <v>0</v>
      </c>
      <c r="JRS21" s="277">
        <v>0</v>
      </c>
      <c r="JRT21" s="277">
        <v>0</v>
      </c>
      <c r="JRU21" s="277">
        <v>0</v>
      </c>
      <c r="JRV21" s="277">
        <v>0</v>
      </c>
      <c r="JRW21" s="277">
        <v>0</v>
      </c>
      <c r="JRX21" s="277">
        <v>0</v>
      </c>
      <c r="JRY21" s="277">
        <v>0</v>
      </c>
      <c r="JRZ21" s="277">
        <v>0</v>
      </c>
      <c r="JSA21" s="277">
        <v>0</v>
      </c>
      <c r="JSB21" s="277">
        <v>0</v>
      </c>
      <c r="JSC21" s="277">
        <v>0</v>
      </c>
      <c r="JSD21" s="277">
        <v>0</v>
      </c>
      <c r="JSE21" s="277">
        <v>0</v>
      </c>
      <c r="JSF21" s="277">
        <v>0</v>
      </c>
      <c r="JSG21" s="277">
        <v>0</v>
      </c>
      <c r="JSH21" s="277">
        <v>0</v>
      </c>
      <c r="JSI21" s="277">
        <v>0</v>
      </c>
      <c r="JSJ21" s="277">
        <v>0</v>
      </c>
      <c r="JSK21" s="277">
        <v>0</v>
      </c>
      <c r="JSL21" s="277">
        <v>0</v>
      </c>
      <c r="JSM21" s="277">
        <v>0</v>
      </c>
      <c r="JSN21" s="277">
        <v>0</v>
      </c>
      <c r="JSO21" s="277">
        <v>0</v>
      </c>
      <c r="JSP21" s="277">
        <v>0</v>
      </c>
      <c r="JSQ21" s="277">
        <v>0</v>
      </c>
      <c r="JSR21" s="277">
        <v>0</v>
      </c>
      <c r="JSS21" s="277">
        <v>0</v>
      </c>
      <c r="JST21" s="277">
        <v>0</v>
      </c>
      <c r="JSU21" s="277">
        <v>0</v>
      </c>
      <c r="JSV21" s="277">
        <v>0</v>
      </c>
      <c r="JSW21" s="277">
        <v>0</v>
      </c>
      <c r="JSX21" s="277">
        <v>0</v>
      </c>
      <c r="JSY21" s="277">
        <v>0</v>
      </c>
      <c r="JSZ21" s="277">
        <v>0</v>
      </c>
      <c r="JTA21" s="277">
        <v>0</v>
      </c>
      <c r="JTB21" s="277">
        <v>0</v>
      </c>
      <c r="JTC21" s="277">
        <v>0</v>
      </c>
      <c r="JTD21" s="277">
        <v>0</v>
      </c>
      <c r="JTE21" s="277">
        <v>0</v>
      </c>
      <c r="JTF21" s="277">
        <v>0</v>
      </c>
      <c r="JTG21" s="277">
        <v>0</v>
      </c>
      <c r="JTH21" s="277">
        <v>0</v>
      </c>
      <c r="JTI21" s="277">
        <v>0</v>
      </c>
      <c r="JTJ21" s="277">
        <v>0</v>
      </c>
      <c r="JTK21" s="277">
        <v>0</v>
      </c>
      <c r="JTL21" s="277">
        <v>0</v>
      </c>
      <c r="JTM21" s="277">
        <v>0</v>
      </c>
      <c r="JTN21" s="277">
        <v>0</v>
      </c>
      <c r="JTO21" s="277">
        <v>0</v>
      </c>
      <c r="JTP21" s="277">
        <v>0</v>
      </c>
      <c r="JTQ21" s="277">
        <v>0</v>
      </c>
      <c r="JTR21" s="277">
        <v>0</v>
      </c>
      <c r="JTS21" s="277">
        <v>0</v>
      </c>
      <c r="JTT21" s="277">
        <v>0</v>
      </c>
      <c r="JTU21" s="277">
        <v>0</v>
      </c>
      <c r="JTV21" s="277">
        <v>0</v>
      </c>
      <c r="JTW21" s="277">
        <v>0</v>
      </c>
      <c r="JTX21" s="277">
        <v>0</v>
      </c>
      <c r="JTY21" s="277">
        <v>0</v>
      </c>
      <c r="JTZ21" s="277">
        <v>0</v>
      </c>
      <c r="JUA21" s="277">
        <v>0</v>
      </c>
      <c r="JUB21" s="277">
        <v>0</v>
      </c>
      <c r="JUC21" s="277">
        <v>0</v>
      </c>
      <c r="JUD21" s="277">
        <v>0</v>
      </c>
      <c r="JUE21" s="277">
        <v>0</v>
      </c>
      <c r="JUF21" s="277">
        <v>0</v>
      </c>
      <c r="JUG21" s="277">
        <v>0</v>
      </c>
      <c r="JUH21" s="277">
        <v>0</v>
      </c>
      <c r="JUI21" s="277">
        <v>0</v>
      </c>
      <c r="JUJ21" s="277">
        <v>0</v>
      </c>
      <c r="JUK21" s="277">
        <v>0</v>
      </c>
      <c r="JUL21" s="277">
        <v>0</v>
      </c>
      <c r="JUM21" s="277">
        <v>0</v>
      </c>
      <c r="JUN21" s="277">
        <v>0</v>
      </c>
      <c r="JUO21" s="277">
        <v>0</v>
      </c>
      <c r="JUP21" s="277">
        <v>0</v>
      </c>
      <c r="JUQ21" s="277">
        <v>0</v>
      </c>
      <c r="JUR21" s="277">
        <v>0</v>
      </c>
      <c r="JUS21" s="277">
        <v>0</v>
      </c>
      <c r="JUT21" s="277">
        <v>0</v>
      </c>
      <c r="JUU21" s="277">
        <v>0</v>
      </c>
      <c r="JUV21" s="277">
        <v>0</v>
      </c>
      <c r="JUW21" s="277">
        <v>0</v>
      </c>
      <c r="JUX21" s="277">
        <v>0</v>
      </c>
      <c r="JUY21" s="277">
        <v>0</v>
      </c>
      <c r="JUZ21" s="277">
        <v>0</v>
      </c>
      <c r="JVA21" s="277">
        <v>0</v>
      </c>
      <c r="JVB21" s="277">
        <v>0</v>
      </c>
      <c r="JVC21" s="277">
        <v>0</v>
      </c>
      <c r="JVD21" s="277">
        <v>0</v>
      </c>
      <c r="JVE21" s="277">
        <v>0</v>
      </c>
      <c r="JVF21" s="277">
        <v>0</v>
      </c>
      <c r="JVG21" s="277">
        <v>0</v>
      </c>
      <c r="JVH21" s="277">
        <v>0</v>
      </c>
      <c r="JVI21" s="277">
        <v>0</v>
      </c>
      <c r="JVJ21" s="277">
        <v>0</v>
      </c>
      <c r="JVK21" s="277">
        <v>0</v>
      </c>
      <c r="JVL21" s="277">
        <v>0</v>
      </c>
      <c r="JVM21" s="277">
        <v>0</v>
      </c>
      <c r="JVN21" s="277">
        <v>0</v>
      </c>
      <c r="JVO21" s="277">
        <v>0</v>
      </c>
      <c r="JVP21" s="277">
        <v>0</v>
      </c>
      <c r="JVQ21" s="277">
        <v>0</v>
      </c>
      <c r="JVR21" s="277">
        <v>0</v>
      </c>
      <c r="JVS21" s="277">
        <v>0</v>
      </c>
      <c r="JVT21" s="277">
        <v>0</v>
      </c>
      <c r="JVU21" s="277">
        <v>0</v>
      </c>
      <c r="JVV21" s="277">
        <v>0</v>
      </c>
      <c r="JVW21" s="277">
        <v>0</v>
      </c>
      <c r="JVX21" s="277">
        <v>0</v>
      </c>
      <c r="JVY21" s="277">
        <v>0</v>
      </c>
      <c r="JVZ21" s="277">
        <v>0</v>
      </c>
      <c r="JWA21" s="277">
        <v>0</v>
      </c>
      <c r="JWB21" s="277">
        <v>0</v>
      </c>
      <c r="JWC21" s="277">
        <v>0</v>
      </c>
      <c r="JWD21" s="277">
        <v>0</v>
      </c>
      <c r="JWE21" s="277">
        <v>0</v>
      </c>
      <c r="JWF21" s="277">
        <v>0</v>
      </c>
      <c r="JWG21" s="277">
        <v>0</v>
      </c>
      <c r="JWH21" s="277">
        <v>0</v>
      </c>
      <c r="JWI21" s="277">
        <v>0</v>
      </c>
      <c r="JWJ21" s="277">
        <v>0</v>
      </c>
      <c r="JWK21" s="277">
        <v>0</v>
      </c>
      <c r="JWL21" s="277">
        <v>0</v>
      </c>
      <c r="JWM21" s="277">
        <v>0</v>
      </c>
      <c r="JWN21" s="277">
        <v>0</v>
      </c>
      <c r="JWO21" s="277">
        <v>0</v>
      </c>
      <c r="JWP21" s="277">
        <v>0</v>
      </c>
      <c r="JWQ21" s="277">
        <v>0</v>
      </c>
      <c r="JWR21" s="277">
        <v>0</v>
      </c>
      <c r="JWS21" s="277">
        <v>0</v>
      </c>
      <c r="JWT21" s="277">
        <v>0</v>
      </c>
      <c r="JWU21" s="277">
        <v>0</v>
      </c>
      <c r="JWV21" s="277">
        <v>0</v>
      </c>
      <c r="JWW21" s="277">
        <v>0</v>
      </c>
      <c r="JWX21" s="277">
        <v>0</v>
      </c>
      <c r="JWY21" s="277">
        <v>0</v>
      </c>
      <c r="JWZ21" s="277">
        <v>0</v>
      </c>
      <c r="JXA21" s="277">
        <v>0</v>
      </c>
      <c r="JXB21" s="277">
        <v>0</v>
      </c>
      <c r="JXC21" s="277">
        <v>0</v>
      </c>
      <c r="JXD21" s="277">
        <v>0</v>
      </c>
      <c r="JXE21" s="277">
        <v>0</v>
      </c>
      <c r="JXF21" s="277">
        <v>0</v>
      </c>
      <c r="JXG21" s="277">
        <v>0</v>
      </c>
      <c r="JXH21" s="277">
        <v>0</v>
      </c>
      <c r="JXI21" s="277">
        <v>0</v>
      </c>
      <c r="JXJ21" s="277">
        <v>0</v>
      </c>
      <c r="JXK21" s="277">
        <v>0</v>
      </c>
      <c r="JXL21" s="277">
        <v>0</v>
      </c>
      <c r="JXM21" s="277">
        <v>0</v>
      </c>
      <c r="JXN21" s="277">
        <v>0</v>
      </c>
      <c r="JXO21" s="277">
        <v>0</v>
      </c>
      <c r="JXP21" s="277">
        <v>0</v>
      </c>
      <c r="JXQ21" s="277">
        <v>0</v>
      </c>
      <c r="JXR21" s="277">
        <v>0</v>
      </c>
      <c r="JXS21" s="277">
        <v>0</v>
      </c>
      <c r="JXT21" s="277">
        <v>0</v>
      </c>
      <c r="JXU21" s="277">
        <v>0</v>
      </c>
      <c r="JXV21" s="277">
        <v>0</v>
      </c>
      <c r="JXW21" s="277">
        <v>0</v>
      </c>
      <c r="JXX21" s="277">
        <v>0</v>
      </c>
      <c r="JXY21" s="277">
        <v>0</v>
      </c>
      <c r="JXZ21" s="277">
        <v>0</v>
      </c>
      <c r="JYA21" s="277">
        <v>0</v>
      </c>
      <c r="JYB21" s="277">
        <v>0</v>
      </c>
      <c r="JYC21" s="277">
        <v>0</v>
      </c>
      <c r="JYD21" s="277">
        <v>0</v>
      </c>
      <c r="JYE21" s="277">
        <v>0</v>
      </c>
      <c r="JYF21" s="277">
        <v>0</v>
      </c>
      <c r="JYG21" s="277">
        <v>0</v>
      </c>
      <c r="JYH21" s="277">
        <v>0</v>
      </c>
      <c r="JYI21" s="277">
        <v>0</v>
      </c>
      <c r="JYJ21" s="277">
        <v>0</v>
      </c>
      <c r="JYK21" s="277">
        <v>0</v>
      </c>
      <c r="JYL21" s="277">
        <v>0</v>
      </c>
      <c r="JYM21" s="277">
        <v>0</v>
      </c>
      <c r="JYN21" s="277">
        <v>0</v>
      </c>
      <c r="JYO21" s="277">
        <v>0</v>
      </c>
      <c r="JYP21" s="277">
        <v>0</v>
      </c>
      <c r="JYQ21" s="277">
        <v>0</v>
      </c>
      <c r="JYR21" s="277">
        <v>0</v>
      </c>
      <c r="JYS21" s="277">
        <v>0</v>
      </c>
      <c r="JYT21" s="277">
        <v>0</v>
      </c>
      <c r="JYU21" s="277">
        <v>0</v>
      </c>
      <c r="JYV21" s="277">
        <v>0</v>
      </c>
      <c r="JYW21" s="277">
        <v>0</v>
      </c>
      <c r="JYX21" s="277">
        <v>0</v>
      </c>
      <c r="JYY21" s="277">
        <v>0</v>
      </c>
      <c r="JYZ21" s="277">
        <v>0</v>
      </c>
      <c r="JZA21" s="277">
        <v>0</v>
      </c>
      <c r="JZB21" s="277">
        <v>0</v>
      </c>
      <c r="JZC21" s="277">
        <v>0</v>
      </c>
      <c r="JZD21" s="277">
        <v>0</v>
      </c>
      <c r="JZE21" s="277">
        <v>0</v>
      </c>
      <c r="JZF21" s="277">
        <v>0</v>
      </c>
      <c r="JZG21" s="277">
        <v>0</v>
      </c>
      <c r="JZH21" s="277">
        <v>0</v>
      </c>
      <c r="JZI21" s="277">
        <v>0</v>
      </c>
      <c r="JZJ21" s="277">
        <v>0</v>
      </c>
      <c r="JZK21" s="277">
        <v>0</v>
      </c>
      <c r="JZL21" s="277">
        <v>0</v>
      </c>
      <c r="JZM21" s="277">
        <v>0</v>
      </c>
      <c r="JZN21" s="277">
        <v>0</v>
      </c>
      <c r="JZO21" s="277">
        <v>0</v>
      </c>
      <c r="JZP21" s="277">
        <v>0</v>
      </c>
      <c r="JZQ21" s="277">
        <v>0</v>
      </c>
      <c r="JZR21" s="277">
        <v>0</v>
      </c>
      <c r="JZS21" s="277">
        <v>0</v>
      </c>
      <c r="JZT21" s="277">
        <v>0</v>
      </c>
      <c r="JZU21" s="277">
        <v>0</v>
      </c>
      <c r="JZV21" s="277">
        <v>0</v>
      </c>
      <c r="JZW21" s="277">
        <v>0</v>
      </c>
      <c r="JZX21" s="277">
        <v>0</v>
      </c>
      <c r="JZY21" s="277">
        <v>0</v>
      </c>
      <c r="JZZ21" s="277">
        <v>0</v>
      </c>
      <c r="KAA21" s="277">
        <v>0</v>
      </c>
      <c r="KAB21" s="277">
        <v>0</v>
      </c>
      <c r="KAC21" s="277">
        <v>0</v>
      </c>
      <c r="KAD21" s="277">
        <v>0</v>
      </c>
      <c r="KAE21" s="277">
        <v>0</v>
      </c>
      <c r="KAF21" s="277">
        <v>0</v>
      </c>
      <c r="KAG21" s="277">
        <v>0</v>
      </c>
      <c r="KAH21" s="277">
        <v>0</v>
      </c>
      <c r="KAI21" s="277">
        <v>0</v>
      </c>
      <c r="KAJ21" s="277">
        <v>0</v>
      </c>
      <c r="KAK21" s="277">
        <v>0</v>
      </c>
      <c r="KAL21" s="277">
        <v>0</v>
      </c>
      <c r="KAM21" s="277">
        <v>0</v>
      </c>
      <c r="KAN21" s="277">
        <v>0</v>
      </c>
      <c r="KAO21" s="277">
        <v>0</v>
      </c>
      <c r="KAP21" s="277">
        <v>0</v>
      </c>
      <c r="KAQ21" s="277">
        <v>0</v>
      </c>
      <c r="KAR21" s="277">
        <v>0</v>
      </c>
      <c r="KAS21" s="277">
        <v>0</v>
      </c>
      <c r="KAT21" s="277">
        <v>0</v>
      </c>
      <c r="KAU21" s="277">
        <v>0</v>
      </c>
      <c r="KAV21" s="277">
        <v>0</v>
      </c>
      <c r="KAW21" s="277">
        <v>0</v>
      </c>
      <c r="KAX21" s="277">
        <v>0</v>
      </c>
      <c r="KAY21" s="277">
        <v>0</v>
      </c>
      <c r="KAZ21" s="277">
        <v>0</v>
      </c>
      <c r="KBA21" s="277">
        <v>0</v>
      </c>
      <c r="KBB21" s="277">
        <v>0</v>
      </c>
      <c r="KBC21" s="277">
        <v>0</v>
      </c>
      <c r="KBD21" s="277">
        <v>0</v>
      </c>
      <c r="KBE21" s="277">
        <v>0</v>
      </c>
      <c r="KBF21" s="277">
        <v>0</v>
      </c>
      <c r="KBG21" s="277">
        <v>0</v>
      </c>
      <c r="KBH21" s="277">
        <v>0</v>
      </c>
      <c r="KBI21" s="277">
        <v>0</v>
      </c>
      <c r="KBJ21" s="277">
        <v>0</v>
      </c>
      <c r="KBK21" s="277">
        <v>0</v>
      </c>
      <c r="KBL21" s="277">
        <v>0</v>
      </c>
      <c r="KBM21" s="277">
        <v>0</v>
      </c>
      <c r="KBN21" s="277">
        <v>0</v>
      </c>
      <c r="KBO21" s="277">
        <v>0</v>
      </c>
      <c r="KBP21" s="277">
        <v>0</v>
      </c>
      <c r="KBQ21" s="277">
        <v>0</v>
      </c>
      <c r="KBR21" s="277">
        <v>0</v>
      </c>
      <c r="KBS21" s="277">
        <v>0</v>
      </c>
      <c r="KBT21" s="277">
        <v>0</v>
      </c>
      <c r="KBU21" s="277">
        <v>0</v>
      </c>
      <c r="KBV21" s="277">
        <v>0</v>
      </c>
      <c r="KBW21" s="277">
        <v>0</v>
      </c>
      <c r="KBX21" s="277">
        <v>0</v>
      </c>
      <c r="KBY21" s="277">
        <v>0</v>
      </c>
      <c r="KBZ21" s="277">
        <v>0</v>
      </c>
      <c r="KCA21" s="277">
        <v>0</v>
      </c>
      <c r="KCB21" s="277">
        <v>0</v>
      </c>
      <c r="KCC21" s="277">
        <v>0</v>
      </c>
      <c r="KCD21" s="277">
        <v>0</v>
      </c>
      <c r="KCE21" s="277">
        <v>0</v>
      </c>
      <c r="KCF21" s="277">
        <v>0</v>
      </c>
      <c r="KCG21" s="277">
        <v>0</v>
      </c>
      <c r="KCH21" s="277">
        <v>0</v>
      </c>
      <c r="KCI21" s="277">
        <v>0</v>
      </c>
      <c r="KCJ21" s="277">
        <v>0</v>
      </c>
      <c r="KCK21" s="277">
        <v>0</v>
      </c>
      <c r="KCL21" s="277">
        <v>0</v>
      </c>
      <c r="KCM21" s="277">
        <v>0</v>
      </c>
      <c r="KCN21" s="277">
        <v>0</v>
      </c>
      <c r="KCO21" s="277">
        <v>0</v>
      </c>
      <c r="KCP21" s="277">
        <v>0</v>
      </c>
      <c r="KCQ21" s="277">
        <v>0</v>
      </c>
      <c r="KCR21" s="277">
        <v>0</v>
      </c>
      <c r="KCS21" s="277">
        <v>0</v>
      </c>
      <c r="KCT21" s="277">
        <v>0</v>
      </c>
      <c r="KCU21" s="277">
        <v>0</v>
      </c>
      <c r="KCV21" s="277">
        <v>0</v>
      </c>
      <c r="KCW21" s="277">
        <v>0</v>
      </c>
      <c r="KCX21" s="277">
        <v>0</v>
      </c>
      <c r="KCY21" s="277">
        <v>0</v>
      </c>
      <c r="KCZ21" s="277">
        <v>0</v>
      </c>
      <c r="KDA21" s="277">
        <v>0</v>
      </c>
      <c r="KDB21" s="277">
        <v>0</v>
      </c>
      <c r="KDC21" s="277">
        <v>0</v>
      </c>
      <c r="KDD21" s="277">
        <v>0</v>
      </c>
      <c r="KDE21" s="277">
        <v>0</v>
      </c>
      <c r="KDF21" s="277">
        <v>0</v>
      </c>
      <c r="KDG21" s="277">
        <v>0</v>
      </c>
      <c r="KDH21" s="277">
        <v>0</v>
      </c>
      <c r="KDI21" s="277">
        <v>0</v>
      </c>
      <c r="KDJ21" s="277">
        <v>0</v>
      </c>
      <c r="KDK21" s="277">
        <v>0</v>
      </c>
      <c r="KDL21" s="277">
        <v>0</v>
      </c>
      <c r="KDM21" s="277">
        <v>0</v>
      </c>
      <c r="KDN21" s="277">
        <v>0</v>
      </c>
      <c r="KDO21" s="277">
        <v>0</v>
      </c>
      <c r="KDP21" s="277">
        <v>0</v>
      </c>
      <c r="KDQ21" s="277">
        <v>0</v>
      </c>
      <c r="KDR21" s="277">
        <v>0</v>
      </c>
      <c r="KDS21" s="277">
        <v>0</v>
      </c>
      <c r="KDT21" s="277">
        <v>0</v>
      </c>
      <c r="KDU21" s="277">
        <v>0</v>
      </c>
      <c r="KDV21" s="277">
        <v>0</v>
      </c>
      <c r="KDW21" s="277">
        <v>0</v>
      </c>
      <c r="KDX21" s="277">
        <v>0</v>
      </c>
      <c r="KDY21" s="277">
        <v>0</v>
      </c>
      <c r="KDZ21" s="277">
        <v>0</v>
      </c>
      <c r="KEA21" s="277">
        <v>0</v>
      </c>
      <c r="KEB21" s="277">
        <v>0</v>
      </c>
      <c r="KEC21" s="277">
        <v>0</v>
      </c>
      <c r="KED21" s="277">
        <v>0</v>
      </c>
      <c r="KEE21" s="277">
        <v>0</v>
      </c>
      <c r="KEF21" s="277">
        <v>0</v>
      </c>
      <c r="KEG21" s="277">
        <v>0</v>
      </c>
      <c r="KEH21" s="277">
        <v>0</v>
      </c>
      <c r="KEI21" s="277">
        <v>0</v>
      </c>
      <c r="KEJ21" s="277">
        <v>0</v>
      </c>
      <c r="KEK21" s="277">
        <v>0</v>
      </c>
      <c r="KEL21" s="277">
        <v>0</v>
      </c>
      <c r="KEM21" s="277">
        <v>0</v>
      </c>
      <c r="KEN21" s="277">
        <v>0</v>
      </c>
      <c r="KEO21" s="277">
        <v>0</v>
      </c>
      <c r="KEP21" s="277">
        <v>0</v>
      </c>
      <c r="KEQ21" s="277">
        <v>0</v>
      </c>
      <c r="KER21" s="277">
        <v>0</v>
      </c>
      <c r="KES21" s="277">
        <v>0</v>
      </c>
      <c r="KET21" s="277">
        <v>0</v>
      </c>
      <c r="KEU21" s="277">
        <v>0</v>
      </c>
      <c r="KEV21" s="277">
        <v>0</v>
      </c>
      <c r="KEW21" s="277">
        <v>0</v>
      </c>
      <c r="KEX21" s="277">
        <v>0</v>
      </c>
      <c r="KEY21" s="277">
        <v>0</v>
      </c>
      <c r="KEZ21" s="277">
        <v>0</v>
      </c>
      <c r="KFA21" s="277">
        <v>0</v>
      </c>
      <c r="KFB21" s="277">
        <v>0</v>
      </c>
      <c r="KFC21" s="277">
        <v>0</v>
      </c>
      <c r="KFD21" s="277">
        <v>0</v>
      </c>
      <c r="KFE21" s="277">
        <v>0</v>
      </c>
      <c r="KFF21" s="277">
        <v>0</v>
      </c>
      <c r="KFG21" s="277">
        <v>0</v>
      </c>
      <c r="KFH21" s="277">
        <v>0</v>
      </c>
      <c r="KFI21" s="277">
        <v>0</v>
      </c>
      <c r="KFJ21" s="277">
        <v>0</v>
      </c>
      <c r="KFK21" s="277">
        <v>0</v>
      </c>
      <c r="KFL21" s="277">
        <v>0</v>
      </c>
      <c r="KFM21" s="277">
        <v>0</v>
      </c>
      <c r="KFN21" s="277">
        <v>0</v>
      </c>
      <c r="KFO21" s="277">
        <v>0</v>
      </c>
      <c r="KFP21" s="277">
        <v>0</v>
      </c>
      <c r="KFQ21" s="277">
        <v>0</v>
      </c>
      <c r="KFR21" s="277">
        <v>0</v>
      </c>
      <c r="KFS21" s="277">
        <v>0</v>
      </c>
      <c r="KFT21" s="277">
        <v>0</v>
      </c>
      <c r="KFU21" s="277">
        <v>0</v>
      </c>
      <c r="KFV21" s="277">
        <v>0</v>
      </c>
      <c r="KFW21" s="277">
        <v>0</v>
      </c>
      <c r="KFX21" s="277">
        <v>0</v>
      </c>
      <c r="KFY21" s="277">
        <v>0</v>
      </c>
      <c r="KFZ21" s="277">
        <v>0</v>
      </c>
      <c r="KGA21" s="277">
        <v>0</v>
      </c>
      <c r="KGB21" s="277">
        <v>0</v>
      </c>
      <c r="KGC21" s="277">
        <v>0</v>
      </c>
      <c r="KGD21" s="277">
        <v>0</v>
      </c>
      <c r="KGE21" s="277">
        <v>0</v>
      </c>
      <c r="KGF21" s="277">
        <v>0</v>
      </c>
      <c r="KGG21" s="277">
        <v>0</v>
      </c>
      <c r="KGH21" s="277">
        <v>0</v>
      </c>
      <c r="KGI21" s="277">
        <v>0</v>
      </c>
      <c r="KGJ21" s="277">
        <v>0</v>
      </c>
      <c r="KGK21" s="277">
        <v>0</v>
      </c>
      <c r="KGL21" s="277">
        <v>0</v>
      </c>
      <c r="KGM21" s="277">
        <v>0</v>
      </c>
      <c r="KGN21" s="277">
        <v>0</v>
      </c>
      <c r="KGO21" s="277">
        <v>0</v>
      </c>
      <c r="KGP21" s="277">
        <v>0</v>
      </c>
      <c r="KGQ21" s="277">
        <v>0</v>
      </c>
      <c r="KGR21" s="277">
        <v>0</v>
      </c>
      <c r="KGS21" s="277">
        <v>0</v>
      </c>
      <c r="KGT21" s="277">
        <v>0</v>
      </c>
      <c r="KGU21" s="277">
        <v>0</v>
      </c>
      <c r="KGV21" s="277">
        <v>0</v>
      </c>
      <c r="KGW21" s="277">
        <v>0</v>
      </c>
      <c r="KGX21" s="277">
        <v>0</v>
      </c>
      <c r="KGY21" s="277">
        <v>0</v>
      </c>
      <c r="KGZ21" s="277">
        <v>0</v>
      </c>
      <c r="KHA21" s="277">
        <v>0</v>
      </c>
      <c r="KHB21" s="277">
        <v>0</v>
      </c>
      <c r="KHC21" s="277">
        <v>0</v>
      </c>
      <c r="KHD21" s="277">
        <v>0</v>
      </c>
      <c r="KHE21" s="277">
        <v>0</v>
      </c>
      <c r="KHF21" s="277">
        <v>0</v>
      </c>
      <c r="KHG21" s="277">
        <v>0</v>
      </c>
      <c r="KHH21" s="277">
        <v>0</v>
      </c>
      <c r="KHI21" s="277">
        <v>0</v>
      </c>
      <c r="KHJ21" s="277">
        <v>0</v>
      </c>
      <c r="KHK21" s="277">
        <v>0</v>
      </c>
      <c r="KHL21" s="277">
        <v>0</v>
      </c>
      <c r="KHM21" s="277">
        <v>0</v>
      </c>
      <c r="KHN21" s="277">
        <v>0</v>
      </c>
      <c r="KHO21" s="277">
        <v>0</v>
      </c>
      <c r="KHP21" s="277">
        <v>0</v>
      </c>
      <c r="KHQ21" s="277">
        <v>0</v>
      </c>
      <c r="KHR21" s="277">
        <v>0</v>
      </c>
      <c r="KHS21" s="277">
        <v>0</v>
      </c>
      <c r="KHT21" s="277">
        <v>0</v>
      </c>
      <c r="KHU21" s="277">
        <v>0</v>
      </c>
      <c r="KHV21" s="277">
        <v>0</v>
      </c>
      <c r="KHW21" s="277">
        <v>0</v>
      </c>
      <c r="KHX21" s="277">
        <v>0</v>
      </c>
      <c r="KHY21" s="277">
        <v>0</v>
      </c>
      <c r="KHZ21" s="277">
        <v>0</v>
      </c>
      <c r="KIA21" s="277">
        <v>0</v>
      </c>
      <c r="KIB21" s="277">
        <v>0</v>
      </c>
      <c r="KIC21" s="277">
        <v>0</v>
      </c>
      <c r="KID21" s="277">
        <v>0</v>
      </c>
      <c r="KIE21" s="277">
        <v>0</v>
      </c>
      <c r="KIF21" s="277">
        <v>0</v>
      </c>
      <c r="KIG21" s="277">
        <v>0</v>
      </c>
      <c r="KIH21" s="277">
        <v>0</v>
      </c>
      <c r="KII21" s="277">
        <v>0</v>
      </c>
      <c r="KIJ21" s="277">
        <v>0</v>
      </c>
      <c r="KIK21" s="277">
        <v>0</v>
      </c>
      <c r="KIL21" s="277">
        <v>0</v>
      </c>
      <c r="KIM21" s="277">
        <v>0</v>
      </c>
      <c r="KIN21" s="277">
        <v>0</v>
      </c>
      <c r="KIO21" s="277">
        <v>0</v>
      </c>
      <c r="KIP21" s="277">
        <v>0</v>
      </c>
      <c r="KIQ21" s="277">
        <v>0</v>
      </c>
      <c r="KIR21" s="277">
        <v>0</v>
      </c>
      <c r="KIS21" s="277">
        <v>0</v>
      </c>
      <c r="KIT21" s="277">
        <v>0</v>
      </c>
      <c r="KIU21" s="277">
        <v>0</v>
      </c>
      <c r="KIV21" s="277">
        <v>0</v>
      </c>
      <c r="KIW21" s="277">
        <v>0</v>
      </c>
      <c r="KIX21" s="277">
        <v>0</v>
      </c>
      <c r="KIY21" s="277">
        <v>0</v>
      </c>
      <c r="KIZ21" s="277">
        <v>0</v>
      </c>
      <c r="KJA21" s="277">
        <v>0</v>
      </c>
      <c r="KJB21" s="277">
        <v>0</v>
      </c>
      <c r="KJC21" s="277">
        <v>0</v>
      </c>
      <c r="KJD21" s="277">
        <v>0</v>
      </c>
      <c r="KJE21" s="277">
        <v>0</v>
      </c>
      <c r="KJF21" s="277">
        <v>0</v>
      </c>
      <c r="KJG21" s="277">
        <v>0</v>
      </c>
      <c r="KJH21" s="277">
        <v>0</v>
      </c>
      <c r="KJI21" s="277">
        <v>0</v>
      </c>
      <c r="KJJ21" s="277">
        <v>0</v>
      </c>
      <c r="KJK21" s="277">
        <v>0</v>
      </c>
      <c r="KJL21" s="277">
        <v>0</v>
      </c>
      <c r="KJM21" s="277">
        <v>0</v>
      </c>
      <c r="KJN21" s="277">
        <v>0</v>
      </c>
      <c r="KJO21" s="277">
        <v>0</v>
      </c>
      <c r="KJP21" s="277">
        <v>0</v>
      </c>
      <c r="KJQ21" s="277">
        <v>0</v>
      </c>
      <c r="KJR21" s="277">
        <v>0</v>
      </c>
      <c r="KJS21" s="277">
        <v>0</v>
      </c>
      <c r="KJT21" s="277">
        <v>0</v>
      </c>
      <c r="KJU21" s="277">
        <v>0</v>
      </c>
      <c r="KJV21" s="277">
        <v>0</v>
      </c>
      <c r="KJW21" s="277">
        <v>0</v>
      </c>
      <c r="KJX21" s="277">
        <v>0</v>
      </c>
      <c r="KJY21" s="277">
        <v>0</v>
      </c>
      <c r="KJZ21" s="277">
        <v>0</v>
      </c>
      <c r="KKA21" s="277">
        <v>0</v>
      </c>
      <c r="KKB21" s="277">
        <v>0</v>
      </c>
      <c r="KKC21" s="277">
        <v>0</v>
      </c>
      <c r="KKD21" s="277">
        <v>0</v>
      </c>
      <c r="KKE21" s="277">
        <v>0</v>
      </c>
      <c r="KKF21" s="277">
        <v>0</v>
      </c>
      <c r="KKG21" s="277">
        <v>0</v>
      </c>
      <c r="KKH21" s="277">
        <v>0</v>
      </c>
      <c r="KKI21" s="277">
        <v>0</v>
      </c>
      <c r="KKJ21" s="277">
        <v>0</v>
      </c>
      <c r="KKK21" s="277">
        <v>0</v>
      </c>
      <c r="KKL21" s="277">
        <v>0</v>
      </c>
      <c r="KKM21" s="277">
        <v>0</v>
      </c>
      <c r="KKN21" s="277">
        <v>0</v>
      </c>
      <c r="KKO21" s="277">
        <v>0</v>
      </c>
      <c r="KKP21" s="277">
        <v>0</v>
      </c>
      <c r="KKQ21" s="277">
        <v>0</v>
      </c>
      <c r="KKR21" s="277">
        <v>0</v>
      </c>
      <c r="KKS21" s="277">
        <v>0</v>
      </c>
      <c r="KKT21" s="277">
        <v>0</v>
      </c>
      <c r="KKU21" s="277">
        <v>0</v>
      </c>
      <c r="KKV21" s="277">
        <v>0</v>
      </c>
      <c r="KKW21" s="277">
        <v>0</v>
      </c>
      <c r="KKX21" s="277">
        <v>0</v>
      </c>
      <c r="KKY21" s="277">
        <v>0</v>
      </c>
      <c r="KKZ21" s="277">
        <v>0</v>
      </c>
      <c r="KLA21" s="277">
        <v>0</v>
      </c>
      <c r="KLB21" s="277">
        <v>0</v>
      </c>
      <c r="KLC21" s="277">
        <v>0</v>
      </c>
      <c r="KLD21" s="277">
        <v>0</v>
      </c>
      <c r="KLE21" s="277">
        <v>0</v>
      </c>
      <c r="KLF21" s="277">
        <v>0</v>
      </c>
      <c r="KLG21" s="277">
        <v>0</v>
      </c>
      <c r="KLH21" s="277">
        <v>0</v>
      </c>
      <c r="KLI21" s="277">
        <v>0</v>
      </c>
      <c r="KLJ21" s="277">
        <v>0</v>
      </c>
      <c r="KLK21" s="277">
        <v>0</v>
      </c>
      <c r="KLL21" s="277">
        <v>0</v>
      </c>
      <c r="KLM21" s="277">
        <v>0</v>
      </c>
      <c r="KLN21" s="277">
        <v>0</v>
      </c>
      <c r="KLO21" s="277">
        <v>0</v>
      </c>
      <c r="KLP21" s="277">
        <v>0</v>
      </c>
      <c r="KLQ21" s="277">
        <v>0</v>
      </c>
      <c r="KLR21" s="277">
        <v>0</v>
      </c>
      <c r="KLS21" s="277">
        <v>0</v>
      </c>
      <c r="KLT21" s="277">
        <v>0</v>
      </c>
      <c r="KLU21" s="277">
        <v>0</v>
      </c>
      <c r="KLV21" s="277">
        <v>0</v>
      </c>
      <c r="KLW21" s="277">
        <v>0</v>
      </c>
      <c r="KLX21" s="277">
        <v>0</v>
      </c>
      <c r="KLY21" s="277">
        <v>0</v>
      </c>
      <c r="KLZ21" s="277">
        <v>0</v>
      </c>
      <c r="KMA21" s="277">
        <v>0</v>
      </c>
      <c r="KMB21" s="277">
        <v>0</v>
      </c>
      <c r="KMC21" s="277">
        <v>0</v>
      </c>
      <c r="KMD21" s="277">
        <v>0</v>
      </c>
      <c r="KME21" s="277">
        <v>0</v>
      </c>
      <c r="KMF21" s="277">
        <v>0</v>
      </c>
      <c r="KMG21" s="277">
        <v>0</v>
      </c>
      <c r="KMH21" s="277">
        <v>0</v>
      </c>
      <c r="KMI21" s="277">
        <v>0</v>
      </c>
      <c r="KMJ21" s="277">
        <v>0</v>
      </c>
      <c r="KMK21" s="277">
        <v>0</v>
      </c>
      <c r="KML21" s="277">
        <v>0</v>
      </c>
      <c r="KMM21" s="277">
        <v>0</v>
      </c>
      <c r="KMN21" s="277">
        <v>0</v>
      </c>
      <c r="KMO21" s="277">
        <v>0</v>
      </c>
      <c r="KMP21" s="277">
        <v>0</v>
      </c>
      <c r="KMQ21" s="277">
        <v>0</v>
      </c>
      <c r="KMR21" s="277">
        <v>0</v>
      </c>
      <c r="KMS21" s="277">
        <v>0</v>
      </c>
      <c r="KMT21" s="277">
        <v>0</v>
      </c>
      <c r="KMU21" s="277">
        <v>0</v>
      </c>
      <c r="KMV21" s="277">
        <v>0</v>
      </c>
      <c r="KMW21" s="277">
        <v>0</v>
      </c>
      <c r="KMX21" s="277">
        <v>0</v>
      </c>
      <c r="KMY21" s="277">
        <v>0</v>
      </c>
      <c r="KMZ21" s="277">
        <v>0</v>
      </c>
      <c r="KNA21" s="277">
        <v>0</v>
      </c>
      <c r="KNB21" s="277">
        <v>0</v>
      </c>
      <c r="KNC21" s="277">
        <v>0</v>
      </c>
      <c r="KND21" s="277">
        <v>0</v>
      </c>
      <c r="KNE21" s="277">
        <v>0</v>
      </c>
      <c r="KNF21" s="277">
        <v>0</v>
      </c>
      <c r="KNG21" s="277">
        <v>0</v>
      </c>
      <c r="KNH21" s="277">
        <v>0</v>
      </c>
      <c r="KNI21" s="277">
        <v>0</v>
      </c>
      <c r="KNJ21" s="277">
        <v>0</v>
      </c>
      <c r="KNK21" s="277">
        <v>0</v>
      </c>
      <c r="KNL21" s="277">
        <v>0</v>
      </c>
      <c r="KNM21" s="277">
        <v>0</v>
      </c>
      <c r="KNN21" s="277">
        <v>0</v>
      </c>
      <c r="KNO21" s="277">
        <v>0</v>
      </c>
      <c r="KNP21" s="277">
        <v>0</v>
      </c>
      <c r="KNQ21" s="277">
        <v>0</v>
      </c>
      <c r="KNR21" s="277">
        <v>0</v>
      </c>
      <c r="KNS21" s="277">
        <v>0</v>
      </c>
      <c r="KNT21" s="277">
        <v>0</v>
      </c>
      <c r="KNU21" s="277">
        <v>0</v>
      </c>
      <c r="KNV21" s="277">
        <v>0</v>
      </c>
      <c r="KNW21" s="277">
        <v>0</v>
      </c>
      <c r="KNX21" s="277">
        <v>0</v>
      </c>
      <c r="KNY21" s="277">
        <v>0</v>
      </c>
      <c r="KNZ21" s="277">
        <v>0</v>
      </c>
      <c r="KOA21" s="277">
        <v>0</v>
      </c>
      <c r="KOB21" s="277">
        <v>0</v>
      </c>
      <c r="KOC21" s="277">
        <v>0</v>
      </c>
      <c r="KOD21" s="277">
        <v>0</v>
      </c>
      <c r="KOE21" s="277">
        <v>0</v>
      </c>
      <c r="KOF21" s="277">
        <v>0</v>
      </c>
      <c r="KOG21" s="277">
        <v>0</v>
      </c>
      <c r="KOH21" s="277">
        <v>0</v>
      </c>
      <c r="KOI21" s="277">
        <v>0</v>
      </c>
      <c r="KOJ21" s="277">
        <v>0</v>
      </c>
      <c r="KOK21" s="277">
        <v>0</v>
      </c>
      <c r="KOL21" s="277">
        <v>0</v>
      </c>
      <c r="KOM21" s="277">
        <v>0</v>
      </c>
      <c r="KON21" s="277">
        <v>0</v>
      </c>
      <c r="KOO21" s="277">
        <v>0</v>
      </c>
      <c r="KOP21" s="277">
        <v>0</v>
      </c>
      <c r="KOQ21" s="277">
        <v>0</v>
      </c>
      <c r="KOR21" s="277">
        <v>0</v>
      </c>
      <c r="KOS21" s="277">
        <v>0</v>
      </c>
      <c r="KOT21" s="277">
        <v>0</v>
      </c>
      <c r="KOU21" s="277">
        <v>0</v>
      </c>
      <c r="KOV21" s="277">
        <v>0</v>
      </c>
      <c r="KOW21" s="277">
        <v>0</v>
      </c>
      <c r="KOX21" s="277">
        <v>0</v>
      </c>
      <c r="KOY21" s="277">
        <v>0</v>
      </c>
      <c r="KOZ21" s="277">
        <v>0</v>
      </c>
      <c r="KPA21" s="277">
        <v>0</v>
      </c>
      <c r="KPB21" s="277">
        <v>0</v>
      </c>
      <c r="KPC21" s="277">
        <v>0</v>
      </c>
      <c r="KPD21" s="277">
        <v>0</v>
      </c>
      <c r="KPE21" s="277">
        <v>0</v>
      </c>
      <c r="KPF21" s="277">
        <v>0</v>
      </c>
      <c r="KPG21" s="277">
        <v>0</v>
      </c>
      <c r="KPH21" s="277">
        <v>0</v>
      </c>
      <c r="KPI21" s="277">
        <v>0</v>
      </c>
      <c r="KPJ21" s="277">
        <v>0</v>
      </c>
      <c r="KPK21" s="277">
        <v>0</v>
      </c>
      <c r="KPL21" s="277">
        <v>0</v>
      </c>
      <c r="KPM21" s="277">
        <v>0</v>
      </c>
      <c r="KPN21" s="277">
        <v>0</v>
      </c>
      <c r="KPO21" s="277">
        <v>0</v>
      </c>
      <c r="KPP21" s="277">
        <v>0</v>
      </c>
      <c r="KPQ21" s="277">
        <v>0</v>
      </c>
      <c r="KPR21" s="277">
        <v>0</v>
      </c>
      <c r="KPS21" s="277">
        <v>0</v>
      </c>
      <c r="KPT21" s="277">
        <v>0</v>
      </c>
      <c r="KPU21" s="277">
        <v>0</v>
      </c>
      <c r="KPV21" s="277">
        <v>0</v>
      </c>
      <c r="KPW21" s="277">
        <v>0</v>
      </c>
      <c r="KPX21" s="277">
        <v>0</v>
      </c>
      <c r="KPY21" s="277">
        <v>0</v>
      </c>
      <c r="KPZ21" s="277">
        <v>0</v>
      </c>
      <c r="KQA21" s="277">
        <v>0</v>
      </c>
      <c r="KQB21" s="277">
        <v>0</v>
      </c>
      <c r="KQC21" s="277">
        <v>0</v>
      </c>
      <c r="KQD21" s="277">
        <v>0</v>
      </c>
      <c r="KQE21" s="277">
        <v>0</v>
      </c>
      <c r="KQF21" s="277">
        <v>0</v>
      </c>
      <c r="KQG21" s="277">
        <v>0</v>
      </c>
      <c r="KQH21" s="277">
        <v>0</v>
      </c>
      <c r="KQI21" s="277">
        <v>0</v>
      </c>
      <c r="KQJ21" s="277">
        <v>0</v>
      </c>
      <c r="KQK21" s="277">
        <v>0</v>
      </c>
      <c r="KQL21" s="277">
        <v>0</v>
      </c>
      <c r="KQM21" s="277">
        <v>0</v>
      </c>
      <c r="KQN21" s="277">
        <v>0</v>
      </c>
      <c r="KQO21" s="277">
        <v>0</v>
      </c>
      <c r="KQP21" s="277">
        <v>0</v>
      </c>
      <c r="KQQ21" s="277">
        <v>0</v>
      </c>
      <c r="KQR21" s="277">
        <v>0</v>
      </c>
      <c r="KQS21" s="277">
        <v>0</v>
      </c>
      <c r="KQT21" s="277">
        <v>0</v>
      </c>
      <c r="KQU21" s="277">
        <v>0</v>
      </c>
      <c r="KQV21" s="277">
        <v>0</v>
      </c>
      <c r="KQW21" s="277">
        <v>0</v>
      </c>
      <c r="KQX21" s="277">
        <v>0</v>
      </c>
      <c r="KQY21" s="277">
        <v>0</v>
      </c>
      <c r="KQZ21" s="277">
        <v>0</v>
      </c>
      <c r="KRA21" s="277">
        <v>0</v>
      </c>
      <c r="KRB21" s="277">
        <v>0</v>
      </c>
      <c r="KRC21" s="277">
        <v>0</v>
      </c>
      <c r="KRD21" s="277">
        <v>0</v>
      </c>
      <c r="KRE21" s="277">
        <v>0</v>
      </c>
      <c r="KRF21" s="277">
        <v>0</v>
      </c>
      <c r="KRG21" s="277">
        <v>0</v>
      </c>
      <c r="KRH21" s="277">
        <v>0</v>
      </c>
      <c r="KRI21" s="277">
        <v>0</v>
      </c>
      <c r="KRJ21" s="277">
        <v>0</v>
      </c>
      <c r="KRK21" s="277">
        <v>0</v>
      </c>
      <c r="KRL21" s="277">
        <v>0</v>
      </c>
      <c r="KRM21" s="277">
        <v>0</v>
      </c>
      <c r="KRN21" s="277">
        <v>0</v>
      </c>
      <c r="KRO21" s="277">
        <v>0</v>
      </c>
      <c r="KRP21" s="277">
        <v>0</v>
      </c>
      <c r="KRQ21" s="277">
        <v>0</v>
      </c>
      <c r="KRR21" s="277">
        <v>0</v>
      </c>
      <c r="KRS21" s="277">
        <v>0</v>
      </c>
      <c r="KRT21" s="277">
        <v>0</v>
      </c>
      <c r="KRU21" s="277">
        <v>0</v>
      </c>
      <c r="KRV21" s="277">
        <v>0</v>
      </c>
      <c r="KRW21" s="277">
        <v>0</v>
      </c>
      <c r="KRX21" s="277">
        <v>0</v>
      </c>
      <c r="KRY21" s="277">
        <v>0</v>
      </c>
      <c r="KRZ21" s="277">
        <v>0</v>
      </c>
      <c r="KSA21" s="277">
        <v>0</v>
      </c>
      <c r="KSB21" s="277">
        <v>0</v>
      </c>
      <c r="KSC21" s="277">
        <v>0</v>
      </c>
      <c r="KSD21" s="277">
        <v>0</v>
      </c>
      <c r="KSE21" s="277">
        <v>0</v>
      </c>
      <c r="KSF21" s="277">
        <v>0</v>
      </c>
      <c r="KSG21" s="277">
        <v>0</v>
      </c>
      <c r="KSH21" s="277">
        <v>0</v>
      </c>
      <c r="KSI21" s="277">
        <v>0</v>
      </c>
      <c r="KSJ21" s="277">
        <v>0</v>
      </c>
      <c r="KSK21" s="277">
        <v>0</v>
      </c>
      <c r="KSL21" s="277">
        <v>0</v>
      </c>
      <c r="KSM21" s="277">
        <v>0</v>
      </c>
      <c r="KSN21" s="277">
        <v>0</v>
      </c>
      <c r="KSO21" s="277">
        <v>0</v>
      </c>
      <c r="KSP21" s="277">
        <v>0</v>
      </c>
      <c r="KSQ21" s="277">
        <v>0</v>
      </c>
      <c r="KSR21" s="277">
        <v>0</v>
      </c>
      <c r="KSS21" s="277">
        <v>0</v>
      </c>
      <c r="KST21" s="277">
        <v>0</v>
      </c>
      <c r="KSU21" s="277">
        <v>0</v>
      </c>
      <c r="KSV21" s="277">
        <v>0</v>
      </c>
      <c r="KSW21" s="277">
        <v>0</v>
      </c>
      <c r="KSX21" s="277">
        <v>0</v>
      </c>
      <c r="KSY21" s="277">
        <v>0</v>
      </c>
      <c r="KSZ21" s="277">
        <v>0</v>
      </c>
      <c r="KTA21" s="277">
        <v>0</v>
      </c>
      <c r="KTB21" s="277">
        <v>0</v>
      </c>
      <c r="KTC21" s="277">
        <v>0</v>
      </c>
      <c r="KTD21" s="277">
        <v>0</v>
      </c>
      <c r="KTE21" s="277">
        <v>0</v>
      </c>
      <c r="KTF21" s="277">
        <v>0</v>
      </c>
      <c r="KTG21" s="277">
        <v>0</v>
      </c>
      <c r="KTH21" s="277">
        <v>0</v>
      </c>
      <c r="KTI21" s="277">
        <v>0</v>
      </c>
      <c r="KTJ21" s="277">
        <v>0</v>
      </c>
      <c r="KTK21" s="277">
        <v>0</v>
      </c>
      <c r="KTL21" s="277">
        <v>0</v>
      </c>
      <c r="KTM21" s="277">
        <v>0</v>
      </c>
      <c r="KTN21" s="277">
        <v>0</v>
      </c>
      <c r="KTO21" s="277">
        <v>0</v>
      </c>
      <c r="KTP21" s="277">
        <v>0</v>
      </c>
      <c r="KTQ21" s="277">
        <v>0</v>
      </c>
      <c r="KTR21" s="277">
        <v>0</v>
      </c>
      <c r="KTS21" s="277">
        <v>0</v>
      </c>
      <c r="KTT21" s="277">
        <v>0</v>
      </c>
      <c r="KTU21" s="277">
        <v>0</v>
      </c>
      <c r="KTV21" s="277">
        <v>0</v>
      </c>
      <c r="KTW21" s="277">
        <v>0</v>
      </c>
      <c r="KTX21" s="277">
        <v>0</v>
      </c>
      <c r="KTY21" s="277">
        <v>0</v>
      </c>
      <c r="KTZ21" s="277">
        <v>0</v>
      </c>
      <c r="KUA21" s="277">
        <v>0</v>
      </c>
      <c r="KUB21" s="277">
        <v>0</v>
      </c>
      <c r="KUC21" s="277">
        <v>0</v>
      </c>
      <c r="KUD21" s="277">
        <v>0</v>
      </c>
      <c r="KUE21" s="277">
        <v>0</v>
      </c>
      <c r="KUF21" s="277">
        <v>0</v>
      </c>
      <c r="KUG21" s="277">
        <v>0</v>
      </c>
      <c r="KUH21" s="277">
        <v>0</v>
      </c>
      <c r="KUI21" s="277">
        <v>0</v>
      </c>
      <c r="KUJ21" s="277">
        <v>0</v>
      </c>
      <c r="KUK21" s="277">
        <v>0</v>
      </c>
      <c r="KUL21" s="277">
        <v>0</v>
      </c>
      <c r="KUM21" s="277">
        <v>0</v>
      </c>
      <c r="KUN21" s="277">
        <v>0</v>
      </c>
      <c r="KUO21" s="277">
        <v>0</v>
      </c>
      <c r="KUP21" s="277">
        <v>0</v>
      </c>
      <c r="KUQ21" s="277">
        <v>0</v>
      </c>
      <c r="KUR21" s="277">
        <v>0</v>
      </c>
      <c r="KUS21" s="277">
        <v>0</v>
      </c>
      <c r="KUT21" s="277">
        <v>0</v>
      </c>
      <c r="KUU21" s="277">
        <v>0</v>
      </c>
      <c r="KUV21" s="277">
        <v>0</v>
      </c>
      <c r="KUW21" s="277">
        <v>0</v>
      </c>
      <c r="KUX21" s="277">
        <v>0</v>
      </c>
      <c r="KUY21" s="277">
        <v>0</v>
      </c>
      <c r="KUZ21" s="277">
        <v>0</v>
      </c>
      <c r="KVA21" s="277">
        <v>0</v>
      </c>
      <c r="KVB21" s="277">
        <v>0</v>
      </c>
      <c r="KVC21" s="277">
        <v>0</v>
      </c>
      <c r="KVD21" s="277">
        <v>0</v>
      </c>
      <c r="KVE21" s="277">
        <v>0</v>
      </c>
      <c r="KVF21" s="277">
        <v>0</v>
      </c>
      <c r="KVG21" s="277">
        <v>0</v>
      </c>
      <c r="KVH21" s="277">
        <v>0</v>
      </c>
      <c r="KVI21" s="277">
        <v>0</v>
      </c>
      <c r="KVJ21" s="277">
        <v>0</v>
      </c>
      <c r="KVK21" s="277">
        <v>0</v>
      </c>
      <c r="KVL21" s="277">
        <v>0</v>
      </c>
      <c r="KVM21" s="277">
        <v>0</v>
      </c>
      <c r="KVN21" s="277">
        <v>0</v>
      </c>
      <c r="KVO21" s="277">
        <v>0</v>
      </c>
      <c r="KVP21" s="277">
        <v>0</v>
      </c>
      <c r="KVQ21" s="277">
        <v>0</v>
      </c>
      <c r="KVR21" s="277">
        <v>0</v>
      </c>
      <c r="KVS21" s="277">
        <v>0</v>
      </c>
      <c r="KVT21" s="277">
        <v>0</v>
      </c>
      <c r="KVU21" s="277">
        <v>0</v>
      </c>
      <c r="KVV21" s="277">
        <v>0</v>
      </c>
      <c r="KVW21" s="277">
        <v>0</v>
      </c>
      <c r="KVX21" s="277">
        <v>0</v>
      </c>
      <c r="KVY21" s="277">
        <v>0</v>
      </c>
      <c r="KVZ21" s="277">
        <v>0</v>
      </c>
      <c r="KWA21" s="277">
        <v>0</v>
      </c>
      <c r="KWB21" s="277">
        <v>0</v>
      </c>
      <c r="KWC21" s="277">
        <v>0</v>
      </c>
      <c r="KWD21" s="277">
        <v>0</v>
      </c>
      <c r="KWE21" s="277">
        <v>0</v>
      </c>
      <c r="KWF21" s="277">
        <v>0</v>
      </c>
      <c r="KWG21" s="277">
        <v>0</v>
      </c>
      <c r="KWH21" s="277">
        <v>0</v>
      </c>
      <c r="KWI21" s="277">
        <v>0</v>
      </c>
      <c r="KWJ21" s="277">
        <v>0</v>
      </c>
      <c r="KWK21" s="277">
        <v>0</v>
      </c>
      <c r="KWL21" s="277">
        <v>0</v>
      </c>
      <c r="KWM21" s="277">
        <v>0</v>
      </c>
      <c r="KWN21" s="277">
        <v>0</v>
      </c>
      <c r="KWO21" s="277">
        <v>0</v>
      </c>
      <c r="KWP21" s="277">
        <v>0</v>
      </c>
      <c r="KWQ21" s="277">
        <v>0</v>
      </c>
      <c r="KWR21" s="277">
        <v>0</v>
      </c>
      <c r="KWS21" s="277">
        <v>0</v>
      </c>
      <c r="KWT21" s="277">
        <v>0</v>
      </c>
      <c r="KWU21" s="277">
        <v>0</v>
      </c>
      <c r="KWV21" s="277">
        <v>0</v>
      </c>
      <c r="KWW21" s="277">
        <v>0</v>
      </c>
      <c r="KWX21" s="277">
        <v>0</v>
      </c>
      <c r="KWY21" s="277">
        <v>0</v>
      </c>
      <c r="KWZ21" s="277">
        <v>0</v>
      </c>
      <c r="KXA21" s="277">
        <v>0</v>
      </c>
      <c r="KXB21" s="277">
        <v>0</v>
      </c>
      <c r="KXC21" s="277">
        <v>0</v>
      </c>
      <c r="KXD21" s="277">
        <v>0</v>
      </c>
      <c r="KXE21" s="277">
        <v>0</v>
      </c>
      <c r="KXF21" s="277">
        <v>0</v>
      </c>
      <c r="KXG21" s="277">
        <v>0</v>
      </c>
      <c r="KXH21" s="277">
        <v>0</v>
      </c>
      <c r="KXI21" s="277">
        <v>0</v>
      </c>
      <c r="KXJ21" s="277">
        <v>0</v>
      </c>
      <c r="KXK21" s="277">
        <v>0</v>
      </c>
      <c r="KXL21" s="277">
        <v>0</v>
      </c>
      <c r="KXM21" s="277">
        <v>0</v>
      </c>
      <c r="KXN21" s="277">
        <v>0</v>
      </c>
      <c r="KXO21" s="277">
        <v>0</v>
      </c>
      <c r="KXP21" s="277">
        <v>0</v>
      </c>
      <c r="KXQ21" s="277">
        <v>0</v>
      </c>
      <c r="KXR21" s="277">
        <v>0</v>
      </c>
      <c r="KXS21" s="277">
        <v>0</v>
      </c>
      <c r="KXT21" s="277">
        <v>0</v>
      </c>
      <c r="KXU21" s="277">
        <v>0</v>
      </c>
      <c r="KXV21" s="277">
        <v>0</v>
      </c>
      <c r="KXW21" s="277">
        <v>0</v>
      </c>
      <c r="KXX21" s="277">
        <v>0</v>
      </c>
      <c r="KXY21" s="277">
        <v>0</v>
      </c>
      <c r="KXZ21" s="277">
        <v>0</v>
      </c>
      <c r="KYA21" s="277">
        <v>0</v>
      </c>
      <c r="KYB21" s="277">
        <v>0</v>
      </c>
      <c r="KYC21" s="277">
        <v>0</v>
      </c>
      <c r="KYD21" s="277">
        <v>0</v>
      </c>
      <c r="KYE21" s="277">
        <v>0</v>
      </c>
      <c r="KYF21" s="277">
        <v>0</v>
      </c>
      <c r="KYG21" s="277">
        <v>0</v>
      </c>
      <c r="KYH21" s="277">
        <v>0</v>
      </c>
      <c r="KYI21" s="277">
        <v>0</v>
      </c>
      <c r="KYJ21" s="277">
        <v>0</v>
      </c>
      <c r="KYK21" s="277">
        <v>0</v>
      </c>
      <c r="KYL21" s="277">
        <v>0</v>
      </c>
      <c r="KYM21" s="277">
        <v>0</v>
      </c>
      <c r="KYN21" s="277">
        <v>0</v>
      </c>
      <c r="KYO21" s="277">
        <v>0</v>
      </c>
      <c r="KYP21" s="277">
        <v>0</v>
      </c>
      <c r="KYQ21" s="277">
        <v>0</v>
      </c>
      <c r="KYR21" s="277">
        <v>0</v>
      </c>
      <c r="KYS21" s="277">
        <v>0</v>
      </c>
      <c r="KYT21" s="277">
        <v>0</v>
      </c>
      <c r="KYU21" s="277">
        <v>0</v>
      </c>
      <c r="KYV21" s="277">
        <v>0</v>
      </c>
      <c r="KYW21" s="277">
        <v>0</v>
      </c>
      <c r="KYX21" s="277">
        <v>0</v>
      </c>
      <c r="KYY21" s="277">
        <v>0</v>
      </c>
      <c r="KYZ21" s="277">
        <v>0</v>
      </c>
      <c r="KZA21" s="277">
        <v>0</v>
      </c>
      <c r="KZB21" s="277">
        <v>0</v>
      </c>
      <c r="KZC21" s="277">
        <v>0</v>
      </c>
      <c r="KZD21" s="277">
        <v>0</v>
      </c>
      <c r="KZE21" s="277">
        <v>0</v>
      </c>
      <c r="KZF21" s="277">
        <v>0</v>
      </c>
      <c r="KZG21" s="277">
        <v>0</v>
      </c>
      <c r="KZH21" s="277">
        <v>0</v>
      </c>
      <c r="KZI21" s="277">
        <v>0</v>
      </c>
      <c r="KZJ21" s="277">
        <v>0</v>
      </c>
      <c r="KZK21" s="277">
        <v>0</v>
      </c>
      <c r="KZL21" s="277">
        <v>0</v>
      </c>
      <c r="KZM21" s="277">
        <v>0</v>
      </c>
      <c r="KZN21" s="277">
        <v>0</v>
      </c>
      <c r="KZO21" s="277">
        <v>0</v>
      </c>
      <c r="KZP21" s="277">
        <v>0</v>
      </c>
      <c r="KZQ21" s="277">
        <v>0</v>
      </c>
      <c r="KZR21" s="277">
        <v>0</v>
      </c>
      <c r="KZS21" s="277">
        <v>0</v>
      </c>
      <c r="KZT21" s="277">
        <v>0</v>
      </c>
      <c r="KZU21" s="277">
        <v>0</v>
      </c>
      <c r="KZV21" s="277">
        <v>0</v>
      </c>
      <c r="KZW21" s="277">
        <v>0</v>
      </c>
      <c r="KZX21" s="277">
        <v>0</v>
      </c>
      <c r="KZY21" s="277">
        <v>0</v>
      </c>
      <c r="KZZ21" s="277">
        <v>0</v>
      </c>
      <c r="LAA21" s="277">
        <v>0</v>
      </c>
      <c r="LAB21" s="277">
        <v>0</v>
      </c>
      <c r="LAC21" s="277">
        <v>0</v>
      </c>
      <c r="LAD21" s="277">
        <v>0</v>
      </c>
      <c r="LAE21" s="277">
        <v>0</v>
      </c>
      <c r="LAF21" s="277">
        <v>0</v>
      </c>
      <c r="LAG21" s="277">
        <v>0</v>
      </c>
      <c r="LAH21" s="277">
        <v>0</v>
      </c>
      <c r="LAI21" s="277">
        <v>0</v>
      </c>
      <c r="LAJ21" s="277">
        <v>0</v>
      </c>
      <c r="LAK21" s="277">
        <v>0</v>
      </c>
      <c r="LAL21" s="277">
        <v>0</v>
      </c>
      <c r="LAM21" s="277">
        <v>0</v>
      </c>
      <c r="LAN21" s="277">
        <v>0</v>
      </c>
      <c r="LAO21" s="277">
        <v>0</v>
      </c>
      <c r="LAP21" s="277">
        <v>0</v>
      </c>
      <c r="LAQ21" s="277">
        <v>0</v>
      </c>
      <c r="LAR21" s="277">
        <v>0</v>
      </c>
      <c r="LAS21" s="277">
        <v>0</v>
      </c>
      <c r="LAT21" s="277">
        <v>0</v>
      </c>
      <c r="LAU21" s="277">
        <v>0</v>
      </c>
      <c r="LAV21" s="277">
        <v>0</v>
      </c>
      <c r="LAW21" s="277">
        <v>0</v>
      </c>
      <c r="LAX21" s="277">
        <v>0</v>
      </c>
      <c r="LAY21" s="277">
        <v>0</v>
      </c>
      <c r="LAZ21" s="277">
        <v>0</v>
      </c>
      <c r="LBA21" s="277">
        <v>0</v>
      </c>
      <c r="LBB21" s="277">
        <v>0</v>
      </c>
      <c r="LBC21" s="277">
        <v>0</v>
      </c>
      <c r="LBD21" s="277">
        <v>0</v>
      </c>
      <c r="LBE21" s="277">
        <v>0</v>
      </c>
      <c r="LBF21" s="277">
        <v>0</v>
      </c>
      <c r="LBG21" s="277">
        <v>0</v>
      </c>
      <c r="LBH21" s="277">
        <v>0</v>
      </c>
      <c r="LBI21" s="277">
        <v>0</v>
      </c>
      <c r="LBJ21" s="277">
        <v>0</v>
      </c>
      <c r="LBK21" s="277">
        <v>0</v>
      </c>
      <c r="LBL21" s="277">
        <v>0</v>
      </c>
      <c r="LBM21" s="277">
        <v>0</v>
      </c>
      <c r="LBN21" s="277">
        <v>0</v>
      </c>
      <c r="LBO21" s="277">
        <v>0</v>
      </c>
      <c r="LBP21" s="277">
        <v>0</v>
      </c>
      <c r="LBQ21" s="277">
        <v>0</v>
      </c>
      <c r="LBR21" s="277">
        <v>0</v>
      </c>
      <c r="LBS21" s="277">
        <v>0</v>
      </c>
      <c r="LBT21" s="277">
        <v>0</v>
      </c>
      <c r="LBU21" s="277">
        <v>0</v>
      </c>
      <c r="LBV21" s="277">
        <v>0</v>
      </c>
      <c r="LBW21" s="277">
        <v>0</v>
      </c>
      <c r="LBX21" s="277">
        <v>0</v>
      </c>
      <c r="LBY21" s="277">
        <v>0</v>
      </c>
      <c r="LBZ21" s="277">
        <v>0</v>
      </c>
      <c r="LCA21" s="277">
        <v>0</v>
      </c>
      <c r="LCB21" s="277">
        <v>0</v>
      </c>
      <c r="LCC21" s="277">
        <v>0</v>
      </c>
      <c r="LCD21" s="277">
        <v>0</v>
      </c>
      <c r="LCE21" s="277">
        <v>0</v>
      </c>
      <c r="LCF21" s="277">
        <v>0</v>
      </c>
      <c r="LCG21" s="277">
        <v>0</v>
      </c>
      <c r="LCH21" s="277">
        <v>0</v>
      </c>
      <c r="LCI21" s="277">
        <v>0</v>
      </c>
      <c r="LCJ21" s="277">
        <v>0</v>
      </c>
      <c r="LCK21" s="277">
        <v>0</v>
      </c>
      <c r="LCL21" s="277">
        <v>0</v>
      </c>
      <c r="LCM21" s="277">
        <v>0</v>
      </c>
      <c r="LCN21" s="277">
        <v>0</v>
      </c>
      <c r="LCO21" s="277">
        <v>0</v>
      </c>
      <c r="LCP21" s="277">
        <v>0</v>
      </c>
      <c r="LCQ21" s="277">
        <v>0</v>
      </c>
      <c r="LCR21" s="277">
        <v>0</v>
      </c>
      <c r="LCS21" s="277">
        <v>0</v>
      </c>
      <c r="LCT21" s="277">
        <v>0</v>
      </c>
      <c r="LCU21" s="277">
        <v>0</v>
      </c>
      <c r="LCV21" s="277">
        <v>0</v>
      </c>
      <c r="LCW21" s="277">
        <v>0</v>
      </c>
      <c r="LCX21" s="277">
        <v>0</v>
      </c>
      <c r="LCY21" s="277">
        <v>0</v>
      </c>
      <c r="LCZ21" s="277">
        <v>0</v>
      </c>
      <c r="LDA21" s="277">
        <v>0</v>
      </c>
      <c r="LDB21" s="277">
        <v>0</v>
      </c>
      <c r="LDC21" s="277">
        <v>0</v>
      </c>
      <c r="LDD21" s="277">
        <v>0</v>
      </c>
      <c r="LDE21" s="277">
        <v>0</v>
      </c>
      <c r="LDF21" s="277">
        <v>0</v>
      </c>
      <c r="LDG21" s="277">
        <v>0</v>
      </c>
      <c r="LDH21" s="277">
        <v>0</v>
      </c>
      <c r="LDI21" s="277">
        <v>0</v>
      </c>
      <c r="LDJ21" s="277">
        <v>0</v>
      </c>
      <c r="LDK21" s="277">
        <v>0</v>
      </c>
      <c r="LDL21" s="277">
        <v>0</v>
      </c>
      <c r="LDM21" s="277">
        <v>0</v>
      </c>
      <c r="LDN21" s="277">
        <v>0</v>
      </c>
      <c r="LDO21" s="277">
        <v>0</v>
      </c>
      <c r="LDP21" s="277">
        <v>0</v>
      </c>
      <c r="LDQ21" s="277">
        <v>0</v>
      </c>
      <c r="LDR21" s="277">
        <v>0</v>
      </c>
      <c r="LDS21" s="277">
        <v>0</v>
      </c>
      <c r="LDT21" s="277">
        <v>0</v>
      </c>
      <c r="LDU21" s="277">
        <v>0</v>
      </c>
      <c r="LDV21" s="277">
        <v>0</v>
      </c>
      <c r="LDW21" s="277">
        <v>0</v>
      </c>
      <c r="LDX21" s="277">
        <v>0</v>
      </c>
      <c r="LDY21" s="277">
        <v>0</v>
      </c>
      <c r="LDZ21" s="277">
        <v>0</v>
      </c>
      <c r="LEA21" s="277">
        <v>0</v>
      </c>
      <c r="LEB21" s="277">
        <v>0</v>
      </c>
      <c r="LEC21" s="277">
        <v>0</v>
      </c>
      <c r="LED21" s="277">
        <v>0</v>
      </c>
      <c r="LEE21" s="277">
        <v>0</v>
      </c>
      <c r="LEF21" s="277">
        <v>0</v>
      </c>
      <c r="LEG21" s="277">
        <v>0</v>
      </c>
      <c r="LEH21" s="277">
        <v>0</v>
      </c>
      <c r="LEI21" s="277">
        <v>0</v>
      </c>
      <c r="LEJ21" s="277">
        <v>0</v>
      </c>
      <c r="LEK21" s="277">
        <v>0</v>
      </c>
      <c r="LEL21" s="277">
        <v>0</v>
      </c>
      <c r="LEM21" s="277">
        <v>0</v>
      </c>
      <c r="LEN21" s="277">
        <v>0</v>
      </c>
      <c r="LEO21" s="277">
        <v>0</v>
      </c>
      <c r="LEP21" s="277">
        <v>0</v>
      </c>
      <c r="LEQ21" s="277">
        <v>0</v>
      </c>
      <c r="LER21" s="277">
        <v>0</v>
      </c>
      <c r="LES21" s="277">
        <v>0</v>
      </c>
      <c r="LET21" s="277">
        <v>0</v>
      </c>
      <c r="LEU21" s="277">
        <v>0</v>
      </c>
      <c r="LEV21" s="277">
        <v>0</v>
      </c>
      <c r="LEW21" s="277">
        <v>0</v>
      </c>
      <c r="LEX21" s="277">
        <v>0</v>
      </c>
      <c r="LEY21" s="277">
        <v>0</v>
      </c>
      <c r="LEZ21" s="277">
        <v>0</v>
      </c>
      <c r="LFA21" s="277">
        <v>0</v>
      </c>
      <c r="LFB21" s="277">
        <v>0</v>
      </c>
      <c r="LFC21" s="277">
        <v>0</v>
      </c>
      <c r="LFD21" s="277">
        <v>0</v>
      </c>
      <c r="LFE21" s="277">
        <v>0</v>
      </c>
      <c r="LFF21" s="277">
        <v>0</v>
      </c>
      <c r="LFG21" s="277">
        <v>0</v>
      </c>
      <c r="LFH21" s="277">
        <v>0</v>
      </c>
      <c r="LFI21" s="277">
        <v>0</v>
      </c>
      <c r="LFJ21" s="277">
        <v>0</v>
      </c>
      <c r="LFK21" s="277">
        <v>0</v>
      </c>
      <c r="LFL21" s="277">
        <v>0</v>
      </c>
      <c r="LFM21" s="277">
        <v>0</v>
      </c>
      <c r="LFN21" s="277">
        <v>0</v>
      </c>
      <c r="LFO21" s="277">
        <v>0</v>
      </c>
      <c r="LFP21" s="277">
        <v>0</v>
      </c>
      <c r="LFQ21" s="277">
        <v>0</v>
      </c>
      <c r="LFR21" s="277">
        <v>0</v>
      </c>
      <c r="LFS21" s="277">
        <v>0</v>
      </c>
      <c r="LFT21" s="277">
        <v>0</v>
      </c>
      <c r="LFU21" s="277">
        <v>0</v>
      </c>
      <c r="LFV21" s="277">
        <v>0</v>
      </c>
      <c r="LFW21" s="277">
        <v>0</v>
      </c>
      <c r="LFX21" s="277">
        <v>0</v>
      </c>
      <c r="LFY21" s="277">
        <v>0</v>
      </c>
      <c r="LFZ21" s="277">
        <v>0</v>
      </c>
      <c r="LGA21" s="277">
        <v>0</v>
      </c>
      <c r="LGB21" s="277">
        <v>0</v>
      </c>
      <c r="LGC21" s="277">
        <v>0</v>
      </c>
      <c r="LGD21" s="277">
        <v>0</v>
      </c>
      <c r="LGE21" s="277">
        <v>0</v>
      </c>
      <c r="LGF21" s="277">
        <v>0</v>
      </c>
      <c r="LGG21" s="277">
        <v>0</v>
      </c>
      <c r="LGH21" s="277">
        <v>0</v>
      </c>
      <c r="LGI21" s="277">
        <v>0</v>
      </c>
      <c r="LGJ21" s="277">
        <v>0</v>
      </c>
      <c r="LGK21" s="277">
        <v>0</v>
      </c>
      <c r="LGL21" s="277">
        <v>0</v>
      </c>
      <c r="LGM21" s="277">
        <v>0</v>
      </c>
      <c r="LGN21" s="277">
        <v>0</v>
      </c>
      <c r="LGO21" s="277">
        <v>0</v>
      </c>
      <c r="LGP21" s="277">
        <v>0</v>
      </c>
      <c r="LGQ21" s="277">
        <v>0</v>
      </c>
      <c r="LGR21" s="277">
        <v>0</v>
      </c>
      <c r="LGS21" s="277">
        <v>0</v>
      </c>
      <c r="LGT21" s="277">
        <v>0</v>
      </c>
      <c r="LGU21" s="277">
        <v>0</v>
      </c>
      <c r="LGV21" s="277">
        <v>0</v>
      </c>
      <c r="LGW21" s="277">
        <v>0</v>
      </c>
      <c r="LGX21" s="277">
        <v>0</v>
      </c>
      <c r="LGY21" s="277">
        <v>0</v>
      </c>
      <c r="LGZ21" s="277">
        <v>0</v>
      </c>
      <c r="LHA21" s="277">
        <v>0</v>
      </c>
      <c r="LHB21" s="277">
        <v>0</v>
      </c>
      <c r="LHC21" s="277">
        <v>0</v>
      </c>
      <c r="LHD21" s="277">
        <v>0</v>
      </c>
      <c r="LHE21" s="277">
        <v>0</v>
      </c>
      <c r="LHF21" s="277">
        <v>0</v>
      </c>
      <c r="LHG21" s="277">
        <v>0</v>
      </c>
      <c r="LHH21" s="277">
        <v>0</v>
      </c>
      <c r="LHI21" s="277">
        <v>0</v>
      </c>
      <c r="LHJ21" s="277">
        <v>0</v>
      </c>
      <c r="LHK21" s="277">
        <v>0</v>
      </c>
      <c r="LHL21" s="277">
        <v>0</v>
      </c>
      <c r="LHM21" s="277">
        <v>0</v>
      </c>
      <c r="LHN21" s="277">
        <v>0</v>
      </c>
      <c r="LHO21" s="277">
        <v>0</v>
      </c>
      <c r="LHP21" s="277">
        <v>0</v>
      </c>
      <c r="LHQ21" s="277">
        <v>0</v>
      </c>
      <c r="LHR21" s="277">
        <v>0</v>
      </c>
      <c r="LHS21" s="277">
        <v>0</v>
      </c>
      <c r="LHT21" s="277">
        <v>0</v>
      </c>
      <c r="LHU21" s="277">
        <v>0</v>
      </c>
      <c r="LHV21" s="277">
        <v>0</v>
      </c>
      <c r="LHW21" s="277">
        <v>0</v>
      </c>
      <c r="LHX21" s="277">
        <v>0</v>
      </c>
      <c r="LHY21" s="277">
        <v>0</v>
      </c>
      <c r="LHZ21" s="277">
        <v>0</v>
      </c>
      <c r="LIA21" s="277">
        <v>0</v>
      </c>
      <c r="LIB21" s="277">
        <v>0</v>
      </c>
      <c r="LIC21" s="277">
        <v>0</v>
      </c>
      <c r="LID21" s="277">
        <v>0</v>
      </c>
      <c r="LIE21" s="277">
        <v>0</v>
      </c>
      <c r="LIF21" s="277">
        <v>0</v>
      </c>
      <c r="LIG21" s="277">
        <v>0</v>
      </c>
      <c r="LIH21" s="277">
        <v>0</v>
      </c>
      <c r="LII21" s="277">
        <v>0</v>
      </c>
      <c r="LIJ21" s="277">
        <v>0</v>
      </c>
      <c r="LIK21" s="277">
        <v>0</v>
      </c>
      <c r="LIL21" s="277">
        <v>0</v>
      </c>
      <c r="LIM21" s="277">
        <v>0</v>
      </c>
      <c r="LIN21" s="277">
        <v>0</v>
      </c>
      <c r="LIO21" s="277">
        <v>0</v>
      </c>
      <c r="LIP21" s="277">
        <v>0</v>
      </c>
      <c r="LIQ21" s="277">
        <v>0</v>
      </c>
      <c r="LIR21" s="277">
        <v>0</v>
      </c>
      <c r="LIS21" s="277">
        <v>0</v>
      </c>
      <c r="LIT21" s="277">
        <v>0</v>
      </c>
      <c r="LIU21" s="277">
        <v>0</v>
      </c>
      <c r="LIV21" s="277">
        <v>0</v>
      </c>
      <c r="LIW21" s="277">
        <v>0</v>
      </c>
      <c r="LIX21" s="277">
        <v>0</v>
      </c>
      <c r="LIY21" s="277">
        <v>0</v>
      </c>
      <c r="LIZ21" s="277">
        <v>0</v>
      </c>
      <c r="LJA21" s="277">
        <v>0</v>
      </c>
      <c r="LJB21" s="277">
        <v>0</v>
      </c>
      <c r="LJC21" s="277">
        <v>0</v>
      </c>
      <c r="LJD21" s="277">
        <v>0</v>
      </c>
      <c r="LJE21" s="277">
        <v>0</v>
      </c>
      <c r="LJF21" s="277">
        <v>0</v>
      </c>
      <c r="LJG21" s="277">
        <v>0</v>
      </c>
      <c r="LJH21" s="277">
        <v>0</v>
      </c>
      <c r="LJI21" s="277">
        <v>0</v>
      </c>
      <c r="LJJ21" s="277">
        <v>0</v>
      </c>
      <c r="LJK21" s="277">
        <v>0</v>
      </c>
      <c r="LJL21" s="277">
        <v>0</v>
      </c>
      <c r="LJM21" s="277">
        <v>0</v>
      </c>
      <c r="LJN21" s="277">
        <v>0</v>
      </c>
      <c r="LJO21" s="277">
        <v>0</v>
      </c>
      <c r="LJP21" s="277">
        <v>0</v>
      </c>
      <c r="LJQ21" s="277">
        <v>0</v>
      </c>
      <c r="LJR21" s="277">
        <v>0</v>
      </c>
      <c r="LJS21" s="277">
        <v>0</v>
      </c>
      <c r="LJT21" s="277">
        <v>0</v>
      </c>
      <c r="LJU21" s="277">
        <v>0</v>
      </c>
      <c r="LJV21" s="277">
        <v>0</v>
      </c>
      <c r="LJW21" s="277">
        <v>0</v>
      </c>
      <c r="LJX21" s="277">
        <v>0</v>
      </c>
      <c r="LJY21" s="277">
        <v>0</v>
      </c>
      <c r="LJZ21" s="277">
        <v>0</v>
      </c>
      <c r="LKA21" s="277">
        <v>0</v>
      </c>
      <c r="LKB21" s="277">
        <v>0</v>
      </c>
      <c r="LKC21" s="277">
        <v>0</v>
      </c>
      <c r="LKD21" s="277">
        <v>0</v>
      </c>
      <c r="LKE21" s="277">
        <v>0</v>
      </c>
      <c r="LKF21" s="277">
        <v>0</v>
      </c>
      <c r="LKG21" s="277">
        <v>0</v>
      </c>
      <c r="LKH21" s="277">
        <v>0</v>
      </c>
      <c r="LKI21" s="277">
        <v>0</v>
      </c>
      <c r="LKJ21" s="277">
        <v>0</v>
      </c>
      <c r="LKK21" s="277">
        <v>0</v>
      </c>
      <c r="LKL21" s="277">
        <v>0</v>
      </c>
      <c r="LKM21" s="277">
        <v>0</v>
      </c>
      <c r="LKN21" s="277">
        <v>0</v>
      </c>
      <c r="LKO21" s="277">
        <v>0</v>
      </c>
      <c r="LKP21" s="277">
        <v>0</v>
      </c>
      <c r="LKQ21" s="277">
        <v>0</v>
      </c>
      <c r="LKR21" s="277">
        <v>0</v>
      </c>
      <c r="LKS21" s="277">
        <v>0</v>
      </c>
      <c r="LKT21" s="277">
        <v>0</v>
      </c>
      <c r="LKU21" s="277">
        <v>0</v>
      </c>
      <c r="LKV21" s="277">
        <v>0</v>
      </c>
      <c r="LKW21" s="277">
        <v>0</v>
      </c>
      <c r="LKX21" s="277">
        <v>0</v>
      </c>
      <c r="LKY21" s="277">
        <v>0</v>
      </c>
      <c r="LKZ21" s="277">
        <v>0</v>
      </c>
      <c r="LLA21" s="277">
        <v>0</v>
      </c>
      <c r="LLB21" s="277">
        <v>0</v>
      </c>
      <c r="LLC21" s="277">
        <v>0</v>
      </c>
      <c r="LLD21" s="277">
        <v>0</v>
      </c>
      <c r="LLE21" s="277">
        <v>0</v>
      </c>
      <c r="LLF21" s="277">
        <v>0</v>
      </c>
      <c r="LLG21" s="277">
        <v>0</v>
      </c>
      <c r="LLH21" s="277">
        <v>0</v>
      </c>
      <c r="LLI21" s="277">
        <v>0</v>
      </c>
      <c r="LLJ21" s="277">
        <v>0</v>
      </c>
      <c r="LLK21" s="277">
        <v>0</v>
      </c>
      <c r="LLL21" s="277">
        <v>0</v>
      </c>
      <c r="LLM21" s="277">
        <v>0</v>
      </c>
      <c r="LLN21" s="277">
        <v>0</v>
      </c>
      <c r="LLO21" s="277">
        <v>0</v>
      </c>
      <c r="LLP21" s="277">
        <v>0</v>
      </c>
      <c r="LLQ21" s="277">
        <v>0</v>
      </c>
      <c r="LLR21" s="277">
        <v>0</v>
      </c>
      <c r="LLS21" s="277">
        <v>0</v>
      </c>
      <c r="LLT21" s="277">
        <v>0</v>
      </c>
      <c r="LLU21" s="277">
        <v>0</v>
      </c>
      <c r="LLV21" s="277">
        <v>0</v>
      </c>
      <c r="LLW21" s="277">
        <v>0</v>
      </c>
      <c r="LLX21" s="277">
        <v>0</v>
      </c>
      <c r="LLY21" s="277">
        <v>0</v>
      </c>
      <c r="LLZ21" s="277">
        <v>0</v>
      </c>
      <c r="LMA21" s="277">
        <v>0</v>
      </c>
      <c r="LMB21" s="277">
        <v>0</v>
      </c>
      <c r="LMC21" s="277">
        <v>0</v>
      </c>
      <c r="LMD21" s="277">
        <v>0</v>
      </c>
      <c r="LME21" s="277">
        <v>0</v>
      </c>
      <c r="LMF21" s="277">
        <v>0</v>
      </c>
      <c r="LMG21" s="277">
        <v>0</v>
      </c>
      <c r="LMH21" s="277">
        <v>0</v>
      </c>
      <c r="LMI21" s="277">
        <v>0</v>
      </c>
      <c r="LMJ21" s="277">
        <v>0</v>
      </c>
      <c r="LMK21" s="277">
        <v>0</v>
      </c>
      <c r="LML21" s="277">
        <v>0</v>
      </c>
      <c r="LMM21" s="277">
        <v>0</v>
      </c>
      <c r="LMN21" s="277">
        <v>0</v>
      </c>
      <c r="LMO21" s="277">
        <v>0</v>
      </c>
      <c r="LMP21" s="277">
        <v>0</v>
      </c>
      <c r="LMQ21" s="277">
        <v>0</v>
      </c>
      <c r="LMR21" s="277">
        <v>0</v>
      </c>
      <c r="LMS21" s="277">
        <v>0</v>
      </c>
      <c r="LMT21" s="277">
        <v>0</v>
      </c>
      <c r="LMU21" s="277">
        <v>0</v>
      </c>
      <c r="LMV21" s="277">
        <v>0</v>
      </c>
      <c r="LMW21" s="277">
        <v>0</v>
      </c>
      <c r="LMX21" s="277">
        <v>0</v>
      </c>
      <c r="LMY21" s="277">
        <v>0</v>
      </c>
      <c r="LMZ21" s="277">
        <v>0</v>
      </c>
      <c r="LNA21" s="277">
        <v>0</v>
      </c>
      <c r="LNB21" s="277">
        <v>0</v>
      </c>
      <c r="LNC21" s="277">
        <v>0</v>
      </c>
      <c r="LND21" s="277">
        <v>0</v>
      </c>
      <c r="LNE21" s="277">
        <v>0</v>
      </c>
      <c r="LNF21" s="277">
        <v>0</v>
      </c>
      <c r="LNG21" s="277">
        <v>0</v>
      </c>
      <c r="LNH21" s="277">
        <v>0</v>
      </c>
      <c r="LNI21" s="277">
        <v>0</v>
      </c>
      <c r="LNJ21" s="277">
        <v>0</v>
      </c>
      <c r="LNK21" s="277">
        <v>0</v>
      </c>
      <c r="LNL21" s="277">
        <v>0</v>
      </c>
      <c r="LNM21" s="277">
        <v>0</v>
      </c>
      <c r="LNN21" s="277">
        <v>0</v>
      </c>
      <c r="LNO21" s="277">
        <v>0</v>
      </c>
      <c r="LNP21" s="277">
        <v>0</v>
      </c>
      <c r="LNQ21" s="277">
        <v>0</v>
      </c>
      <c r="LNR21" s="277">
        <v>0</v>
      </c>
      <c r="LNS21" s="277">
        <v>0</v>
      </c>
      <c r="LNT21" s="277">
        <v>0</v>
      </c>
      <c r="LNU21" s="277">
        <v>0</v>
      </c>
      <c r="LNV21" s="277">
        <v>0</v>
      </c>
      <c r="LNW21" s="277">
        <v>0</v>
      </c>
      <c r="LNX21" s="277">
        <v>0</v>
      </c>
      <c r="LNY21" s="277">
        <v>0</v>
      </c>
      <c r="LNZ21" s="277">
        <v>0</v>
      </c>
      <c r="LOA21" s="277">
        <v>0</v>
      </c>
      <c r="LOB21" s="277">
        <v>0</v>
      </c>
      <c r="LOC21" s="277">
        <v>0</v>
      </c>
      <c r="LOD21" s="277">
        <v>0</v>
      </c>
      <c r="LOE21" s="277">
        <v>0</v>
      </c>
      <c r="LOF21" s="277">
        <v>0</v>
      </c>
      <c r="LOG21" s="277">
        <v>0</v>
      </c>
      <c r="LOH21" s="277">
        <v>0</v>
      </c>
      <c r="LOI21" s="277">
        <v>0</v>
      </c>
      <c r="LOJ21" s="277">
        <v>0</v>
      </c>
      <c r="LOK21" s="277">
        <v>0</v>
      </c>
      <c r="LOL21" s="277">
        <v>0</v>
      </c>
      <c r="LOM21" s="277">
        <v>0</v>
      </c>
      <c r="LON21" s="277">
        <v>0</v>
      </c>
      <c r="LOO21" s="277">
        <v>0</v>
      </c>
      <c r="LOP21" s="277">
        <v>0</v>
      </c>
      <c r="LOQ21" s="277">
        <v>0</v>
      </c>
      <c r="LOR21" s="277">
        <v>0</v>
      </c>
      <c r="LOS21" s="277">
        <v>0</v>
      </c>
      <c r="LOT21" s="277">
        <v>0</v>
      </c>
      <c r="LOU21" s="277">
        <v>0</v>
      </c>
      <c r="LOV21" s="277">
        <v>0</v>
      </c>
      <c r="LOW21" s="277">
        <v>0</v>
      </c>
      <c r="LOX21" s="277">
        <v>0</v>
      </c>
      <c r="LOY21" s="277">
        <v>0</v>
      </c>
      <c r="LOZ21" s="277">
        <v>0</v>
      </c>
      <c r="LPA21" s="277">
        <v>0</v>
      </c>
      <c r="LPB21" s="277">
        <v>0</v>
      </c>
      <c r="LPC21" s="277">
        <v>0</v>
      </c>
      <c r="LPD21" s="277">
        <v>0</v>
      </c>
      <c r="LPE21" s="277">
        <v>0</v>
      </c>
      <c r="LPF21" s="277">
        <v>0</v>
      </c>
      <c r="LPG21" s="277">
        <v>0</v>
      </c>
      <c r="LPH21" s="277">
        <v>0</v>
      </c>
      <c r="LPI21" s="277">
        <v>0</v>
      </c>
      <c r="LPJ21" s="277">
        <v>0</v>
      </c>
      <c r="LPK21" s="277">
        <v>0</v>
      </c>
      <c r="LPL21" s="277">
        <v>0</v>
      </c>
      <c r="LPM21" s="277">
        <v>0</v>
      </c>
      <c r="LPN21" s="277">
        <v>0</v>
      </c>
      <c r="LPO21" s="277">
        <v>0</v>
      </c>
      <c r="LPP21" s="277">
        <v>0</v>
      </c>
      <c r="LPQ21" s="277">
        <v>0</v>
      </c>
      <c r="LPR21" s="277">
        <v>0</v>
      </c>
      <c r="LPS21" s="277">
        <v>0</v>
      </c>
      <c r="LPT21" s="277">
        <v>0</v>
      </c>
      <c r="LPU21" s="277">
        <v>0</v>
      </c>
      <c r="LPV21" s="277">
        <v>0</v>
      </c>
      <c r="LPW21" s="277">
        <v>0</v>
      </c>
      <c r="LPX21" s="277">
        <v>0</v>
      </c>
      <c r="LPY21" s="277">
        <v>0</v>
      </c>
      <c r="LPZ21" s="277">
        <v>0</v>
      </c>
      <c r="LQA21" s="277">
        <v>0</v>
      </c>
      <c r="LQB21" s="277">
        <v>0</v>
      </c>
      <c r="LQC21" s="277">
        <v>0</v>
      </c>
      <c r="LQD21" s="277">
        <v>0</v>
      </c>
      <c r="LQE21" s="277">
        <v>0</v>
      </c>
      <c r="LQF21" s="277">
        <v>0</v>
      </c>
      <c r="LQG21" s="277">
        <v>0</v>
      </c>
      <c r="LQH21" s="277">
        <v>0</v>
      </c>
      <c r="LQI21" s="277">
        <v>0</v>
      </c>
      <c r="LQJ21" s="277">
        <v>0</v>
      </c>
      <c r="LQK21" s="277">
        <v>0</v>
      </c>
      <c r="LQL21" s="277">
        <v>0</v>
      </c>
      <c r="LQM21" s="277">
        <v>0</v>
      </c>
      <c r="LQN21" s="277">
        <v>0</v>
      </c>
      <c r="LQO21" s="277">
        <v>0</v>
      </c>
      <c r="LQP21" s="277">
        <v>0</v>
      </c>
      <c r="LQQ21" s="277">
        <v>0</v>
      </c>
      <c r="LQR21" s="277">
        <v>0</v>
      </c>
      <c r="LQS21" s="277">
        <v>0</v>
      </c>
      <c r="LQT21" s="277">
        <v>0</v>
      </c>
      <c r="LQU21" s="277">
        <v>0</v>
      </c>
      <c r="LQV21" s="277">
        <v>0</v>
      </c>
      <c r="LQW21" s="277">
        <v>0</v>
      </c>
      <c r="LQX21" s="277">
        <v>0</v>
      </c>
      <c r="LQY21" s="277">
        <v>0</v>
      </c>
      <c r="LQZ21" s="277">
        <v>0</v>
      </c>
      <c r="LRA21" s="277">
        <v>0</v>
      </c>
      <c r="LRB21" s="277">
        <v>0</v>
      </c>
      <c r="LRC21" s="277">
        <v>0</v>
      </c>
      <c r="LRD21" s="277">
        <v>0</v>
      </c>
      <c r="LRE21" s="277">
        <v>0</v>
      </c>
      <c r="LRF21" s="277">
        <v>0</v>
      </c>
      <c r="LRG21" s="277">
        <v>0</v>
      </c>
      <c r="LRH21" s="277">
        <v>0</v>
      </c>
      <c r="LRI21" s="277">
        <v>0</v>
      </c>
      <c r="LRJ21" s="277">
        <v>0</v>
      </c>
      <c r="LRK21" s="277">
        <v>0</v>
      </c>
      <c r="LRL21" s="277">
        <v>0</v>
      </c>
      <c r="LRM21" s="277">
        <v>0</v>
      </c>
      <c r="LRN21" s="277">
        <v>0</v>
      </c>
      <c r="LRO21" s="277">
        <v>0</v>
      </c>
      <c r="LRP21" s="277">
        <v>0</v>
      </c>
      <c r="LRQ21" s="277">
        <v>0</v>
      </c>
      <c r="LRR21" s="277">
        <v>0</v>
      </c>
      <c r="LRS21" s="277">
        <v>0</v>
      </c>
      <c r="LRT21" s="277">
        <v>0</v>
      </c>
      <c r="LRU21" s="277">
        <v>0</v>
      </c>
      <c r="LRV21" s="277">
        <v>0</v>
      </c>
      <c r="LRW21" s="277">
        <v>0</v>
      </c>
      <c r="LRX21" s="277">
        <v>0</v>
      </c>
      <c r="LRY21" s="277">
        <v>0</v>
      </c>
      <c r="LRZ21" s="277">
        <v>0</v>
      </c>
      <c r="LSA21" s="277">
        <v>0</v>
      </c>
      <c r="LSB21" s="277">
        <v>0</v>
      </c>
      <c r="LSC21" s="277">
        <v>0</v>
      </c>
      <c r="LSD21" s="277">
        <v>0</v>
      </c>
      <c r="LSE21" s="277">
        <v>0</v>
      </c>
      <c r="LSF21" s="277">
        <v>0</v>
      </c>
      <c r="LSG21" s="277">
        <v>0</v>
      </c>
      <c r="LSH21" s="277">
        <v>0</v>
      </c>
      <c r="LSI21" s="277">
        <v>0</v>
      </c>
      <c r="LSJ21" s="277">
        <v>0</v>
      </c>
      <c r="LSK21" s="277">
        <v>0</v>
      </c>
      <c r="LSL21" s="277">
        <v>0</v>
      </c>
      <c r="LSM21" s="277">
        <v>0</v>
      </c>
      <c r="LSN21" s="277">
        <v>0</v>
      </c>
      <c r="LSO21" s="277">
        <v>0</v>
      </c>
      <c r="LSP21" s="277">
        <v>0</v>
      </c>
      <c r="LSQ21" s="277">
        <v>0</v>
      </c>
      <c r="LSR21" s="277">
        <v>0</v>
      </c>
      <c r="LSS21" s="277">
        <v>0</v>
      </c>
      <c r="LST21" s="277">
        <v>0</v>
      </c>
      <c r="LSU21" s="277">
        <v>0</v>
      </c>
      <c r="LSV21" s="277">
        <v>0</v>
      </c>
      <c r="LSW21" s="277">
        <v>0</v>
      </c>
      <c r="LSX21" s="277">
        <v>0</v>
      </c>
      <c r="LSY21" s="277">
        <v>0</v>
      </c>
      <c r="LSZ21" s="277">
        <v>0</v>
      </c>
      <c r="LTA21" s="277">
        <v>0</v>
      </c>
      <c r="LTB21" s="277">
        <v>0</v>
      </c>
      <c r="LTC21" s="277">
        <v>0</v>
      </c>
      <c r="LTD21" s="277">
        <v>0</v>
      </c>
      <c r="LTE21" s="277">
        <v>0</v>
      </c>
      <c r="LTF21" s="277">
        <v>0</v>
      </c>
      <c r="LTG21" s="277">
        <v>0</v>
      </c>
      <c r="LTH21" s="277">
        <v>0</v>
      </c>
      <c r="LTI21" s="277">
        <v>0</v>
      </c>
      <c r="LTJ21" s="277">
        <v>0</v>
      </c>
      <c r="LTK21" s="277">
        <v>0</v>
      </c>
      <c r="LTL21" s="277">
        <v>0</v>
      </c>
      <c r="LTM21" s="277">
        <v>0</v>
      </c>
      <c r="LTN21" s="277">
        <v>0</v>
      </c>
      <c r="LTO21" s="277">
        <v>0</v>
      </c>
      <c r="LTP21" s="277">
        <v>0</v>
      </c>
      <c r="LTQ21" s="277">
        <v>0</v>
      </c>
      <c r="LTR21" s="277">
        <v>0</v>
      </c>
      <c r="LTS21" s="277">
        <v>0</v>
      </c>
      <c r="LTT21" s="277">
        <v>0</v>
      </c>
      <c r="LTU21" s="277">
        <v>0</v>
      </c>
      <c r="LTV21" s="277">
        <v>0</v>
      </c>
      <c r="LTW21" s="277">
        <v>0</v>
      </c>
      <c r="LTX21" s="277">
        <v>0</v>
      </c>
      <c r="LTY21" s="277">
        <v>0</v>
      </c>
      <c r="LTZ21" s="277">
        <v>0</v>
      </c>
      <c r="LUA21" s="277">
        <v>0</v>
      </c>
      <c r="LUB21" s="277">
        <v>0</v>
      </c>
      <c r="LUC21" s="277">
        <v>0</v>
      </c>
      <c r="LUD21" s="277">
        <v>0</v>
      </c>
      <c r="LUE21" s="277">
        <v>0</v>
      </c>
      <c r="LUF21" s="277">
        <v>0</v>
      </c>
      <c r="LUG21" s="277">
        <v>0</v>
      </c>
      <c r="LUH21" s="277">
        <v>0</v>
      </c>
      <c r="LUI21" s="277">
        <v>0</v>
      </c>
      <c r="LUJ21" s="277">
        <v>0</v>
      </c>
      <c r="LUK21" s="277">
        <v>0</v>
      </c>
      <c r="LUL21" s="277">
        <v>0</v>
      </c>
      <c r="LUM21" s="277">
        <v>0</v>
      </c>
      <c r="LUN21" s="277">
        <v>0</v>
      </c>
      <c r="LUO21" s="277">
        <v>0</v>
      </c>
      <c r="LUP21" s="277">
        <v>0</v>
      </c>
      <c r="LUQ21" s="277">
        <v>0</v>
      </c>
      <c r="LUR21" s="277">
        <v>0</v>
      </c>
      <c r="LUS21" s="277">
        <v>0</v>
      </c>
      <c r="LUT21" s="277">
        <v>0</v>
      </c>
      <c r="LUU21" s="277">
        <v>0</v>
      </c>
      <c r="LUV21" s="277">
        <v>0</v>
      </c>
      <c r="LUW21" s="277">
        <v>0</v>
      </c>
      <c r="LUX21" s="277">
        <v>0</v>
      </c>
      <c r="LUY21" s="277">
        <v>0</v>
      </c>
      <c r="LUZ21" s="277">
        <v>0</v>
      </c>
      <c r="LVA21" s="277">
        <v>0</v>
      </c>
      <c r="LVB21" s="277">
        <v>0</v>
      </c>
      <c r="LVC21" s="277">
        <v>0</v>
      </c>
      <c r="LVD21" s="277">
        <v>0</v>
      </c>
      <c r="LVE21" s="277">
        <v>0</v>
      </c>
      <c r="LVF21" s="277">
        <v>0</v>
      </c>
      <c r="LVG21" s="277">
        <v>0</v>
      </c>
      <c r="LVH21" s="277">
        <v>0</v>
      </c>
      <c r="LVI21" s="277">
        <v>0</v>
      </c>
      <c r="LVJ21" s="277">
        <v>0</v>
      </c>
      <c r="LVK21" s="277">
        <v>0</v>
      </c>
      <c r="LVL21" s="277">
        <v>0</v>
      </c>
      <c r="LVM21" s="277">
        <v>0</v>
      </c>
      <c r="LVN21" s="277">
        <v>0</v>
      </c>
      <c r="LVO21" s="277">
        <v>0</v>
      </c>
      <c r="LVP21" s="277">
        <v>0</v>
      </c>
      <c r="LVQ21" s="277">
        <v>0</v>
      </c>
      <c r="LVR21" s="277">
        <v>0</v>
      </c>
      <c r="LVS21" s="277">
        <v>0</v>
      </c>
      <c r="LVT21" s="277">
        <v>0</v>
      </c>
      <c r="LVU21" s="277">
        <v>0</v>
      </c>
      <c r="LVV21" s="277">
        <v>0</v>
      </c>
      <c r="LVW21" s="277">
        <v>0</v>
      </c>
      <c r="LVX21" s="277">
        <v>0</v>
      </c>
      <c r="LVY21" s="277">
        <v>0</v>
      </c>
      <c r="LVZ21" s="277">
        <v>0</v>
      </c>
      <c r="LWA21" s="277">
        <v>0</v>
      </c>
      <c r="LWB21" s="277">
        <v>0</v>
      </c>
      <c r="LWC21" s="277">
        <v>0</v>
      </c>
      <c r="LWD21" s="277">
        <v>0</v>
      </c>
      <c r="LWE21" s="277">
        <v>0</v>
      </c>
      <c r="LWF21" s="277">
        <v>0</v>
      </c>
      <c r="LWG21" s="277">
        <v>0</v>
      </c>
      <c r="LWH21" s="277">
        <v>0</v>
      </c>
      <c r="LWI21" s="277">
        <v>0</v>
      </c>
      <c r="LWJ21" s="277">
        <v>0</v>
      </c>
      <c r="LWK21" s="277">
        <v>0</v>
      </c>
      <c r="LWL21" s="277">
        <v>0</v>
      </c>
      <c r="LWM21" s="277">
        <v>0</v>
      </c>
      <c r="LWN21" s="277">
        <v>0</v>
      </c>
      <c r="LWO21" s="277">
        <v>0</v>
      </c>
      <c r="LWP21" s="277">
        <v>0</v>
      </c>
      <c r="LWQ21" s="277">
        <v>0</v>
      </c>
      <c r="LWR21" s="277">
        <v>0</v>
      </c>
      <c r="LWS21" s="277">
        <v>0</v>
      </c>
      <c r="LWT21" s="277">
        <v>0</v>
      </c>
      <c r="LWU21" s="277">
        <v>0</v>
      </c>
      <c r="LWV21" s="277">
        <v>0</v>
      </c>
      <c r="LWW21" s="277">
        <v>0</v>
      </c>
      <c r="LWX21" s="277">
        <v>0</v>
      </c>
      <c r="LWY21" s="277">
        <v>0</v>
      </c>
      <c r="LWZ21" s="277">
        <v>0</v>
      </c>
      <c r="LXA21" s="277">
        <v>0</v>
      </c>
      <c r="LXB21" s="277">
        <v>0</v>
      </c>
      <c r="LXC21" s="277">
        <v>0</v>
      </c>
      <c r="LXD21" s="277">
        <v>0</v>
      </c>
      <c r="LXE21" s="277">
        <v>0</v>
      </c>
      <c r="LXF21" s="277">
        <v>0</v>
      </c>
      <c r="LXG21" s="277">
        <v>0</v>
      </c>
      <c r="LXH21" s="277">
        <v>0</v>
      </c>
      <c r="LXI21" s="277">
        <v>0</v>
      </c>
      <c r="LXJ21" s="277">
        <v>0</v>
      </c>
      <c r="LXK21" s="277">
        <v>0</v>
      </c>
      <c r="LXL21" s="277">
        <v>0</v>
      </c>
      <c r="LXM21" s="277">
        <v>0</v>
      </c>
      <c r="LXN21" s="277">
        <v>0</v>
      </c>
      <c r="LXO21" s="277">
        <v>0</v>
      </c>
      <c r="LXP21" s="277">
        <v>0</v>
      </c>
      <c r="LXQ21" s="277">
        <v>0</v>
      </c>
      <c r="LXR21" s="277">
        <v>0</v>
      </c>
      <c r="LXS21" s="277">
        <v>0</v>
      </c>
      <c r="LXT21" s="277">
        <v>0</v>
      </c>
      <c r="LXU21" s="277">
        <v>0</v>
      </c>
      <c r="LXV21" s="277">
        <v>0</v>
      </c>
      <c r="LXW21" s="277">
        <v>0</v>
      </c>
      <c r="LXX21" s="277">
        <v>0</v>
      </c>
      <c r="LXY21" s="277">
        <v>0</v>
      </c>
      <c r="LXZ21" s="277">
        <v>0</v>
      </c>
      <c r="LYA21" s="277">
        <v>0</v>
      </c>
      <c r="LYB21" s="277">
        <v>0</v>
      </c>
      <c r="LYC21" s="277">
        <v>0</v>
      </c>
      <c r="LYD21" s="277">
        <v>0</v>
      </c>
      <c r="LYE21" s="277">
        <v>0</v>
      </c>
      <c r="LYF21" s="277">
        <v>0</v>
      </c>
      <c r="LYG21" s="277">
        <v>0</v>
      </c>
      <c r="LYH21" s="277">
        <v>0</v>
      </c>
      <c r="LYI21" s="277">
        <v>0</v>
      </c>
      <c r="LYJ21" s="277">
        <v>0</v>
      </c>
      <c r="LYK21" s="277">
        <v>0</v>
      </c>
      <c r="LYL21" s="277">
        <v>0</v>
      </c>
      <c r="LYM21" s="277">
        <v>0</v>
      </c>
      <c r="LYN21" s="277">
        <v>0</v>
      </c>
      <c r="LYO21" s="277">
        <v>0</v>
      </c>
      <c r="LYP21" s="277">
        <v>0</v>
      </c>
      <c r="LYQ21" s="277">
        <v>0</v>
      </c>
      <c r="LYR21" s="277">
        <v>0</v>
      </c>
      <c r="LYS21" s="277">
        <v>0</v>
      </c>
      <c r="LYT21" s="277">
        <v>0</v>
      </c>
      <c r="LYU21" s="277">
        <v>0</v>
      </c>
      <c r="LYV21" s="277">
        <v>0</v>
      </c>
      <c r="LYW21" s="277">
        <v>0</v>
      </c>
      <c r="LYX21" s="277">
        <v>0</v>
      </c>
      <c r="LYY21" s="277">
        <v>0</v>
      </c>
      <c r="LYZ21" s="277">
        <v>0</v>
      </c>
      <c r="LZA21" s="277">
        <v>0</v>
      </c>
      <c r="LZB21" s="277">
        <v>0</v>
      </c>
      <c r="LZC21" s="277">
        <v>0</v>
      </c>
      <c r="LZD21" s="277">
        <v>0</v>
      </c>
      <c r="LZE21" s="277">
        <v>0</v>
      </c>
      <c r="LZF21" s="277">
        <v>0</v>
      </c>
      <c r="LZG21" s="277">
        <v>0</v>
      </c>
      <c r="LZH21" s="277">
        <v>0</v>
      </c>
      <c r="LZI21" s="277">
        <v>0</v>
      </c>
      <c r="LZJ21" s="277">
        <v>0</v>
      </c>
      <c r="LZK21" s="277">
        <v>0</v>
      </c>
      <c r="LZL21" s="277">
        <v>0</v>
      </c>
      <c r="LZM21" s="277">
        <v>0</v>
      </c>
      <c r="LZN21" s="277">
        <v>0</v>
      </c>
      <c r="LZO21" s="277">
        <v>0</v>
      </c>
      <c r="LZP21" s="277">
        <v>0</v>
      </c>
      <c r="LZQ21" s="277">
        <v>0</v>
      </c>
      <c r="LZR21" s="277">
        <v>0</v>
      </c>
      <c r="LZS21" s="277">
        <v>0</v>
      </c>
      <c r="LZT21" s="277">
        <v>0</v>
      </c>
      <c r="LZU21" s="277">
        <v>0</v>
      </c>
      <c r="LZV21" s="277">
        <v>0</v>
      </c>
      <c r="LZW21" s="277">
        <v>0</v>
      </c>
      <c r="LZX21" s="277">
        <v>0</v>
      </c>
      <c r="LZY21" s="277">
        <v>0</v>
      </c>
      <c r="LZZ21" s="277">
        <v>0</v>
      </c>
      <c r="MAA21" s="277">
        <v>0</v>
      </c>
      <c r="MAB21" s="277">
        <v>0</v>
      </c>
      <c r="MAC21" s="277">
        <v>0</v>
      </c>
      <c r="MAD21" s="277">
        <v>0</v>
      </c>
      <c r="MAE21" s="277">
        <v>0</v>
      </c>
      <c r="MAF21" s="277">
        <v>0</v>
      </c>
      <c r="MAG21" s="277">
        <v>0</v>
      </c>
      <c r="MAH21" s="277">
        <v>0</v>
      </c>
      <c r="MAI21" s="277">
        <v>0</v>
      </c>
      <c r="MAJ21" s="277">
        <v>0</v>
      </c>
      <c r="MAK21" s="277">
        <v>0</v>
      </c>
      <c r="MAL21" s="277">
        <v>0</v>
      </c>
      <c r="MAM21" s="277">
        <v>0</v>
      </c>
      <c r="MAN21" s="277">
        <v>0</v>
      </c>
      <c r="MAO21" s="277">
        <v>0</v>
      </c>
      <c r="MAP21" s="277">
        <v>0</v>
      </c>
      <c r="MAQ21" s="277">
        <v>0</v>
      </c>
      <c r="MAR21" s="277">
        <v>0</v>
      </c>
      <c r="MAS21" s="277">
        <v>0</v>
      </c>
      <c r="MAT21" s="277">
        <v>0</v>
      </c>
      <c r="MAU21" s="277">
        <v>0</v>
      </c>
      <c r="MAV21" s="277">
        <v>0</v>
      </c>
      <c r="MAW21" s="277">
        <v>0</v>
      </c>
      <c r="MAX21" s="277">
        <v>0</v>
      </c>
      <c r="MAY21" s="277">
        <v>0</v>
      </c>
      <c r="MAZ21" s="277">
        <v>0</v>
      </c>
      <c r="MBA21" s="277">
        <v>0</v>
      </c>
      <c r="MBB21" s="277">
        <v>0</v>
      </c>
      <c r="MBC21" s="277">
        <v>0</v>
      </c>
      <c r="MBD21" s="277">
        <v>0</v>
      </c>
      <c r="MBE21" s="277">
        <v>0</v>
      </c>
      <c r="MBF21" s="277">
        <v>0</v>
      </c>
      <c r="MBG21" s="277">
        <v>0</v>
      </c>
      <c r="MBH21" s="277">
        <v>0</v>
      </c>
      <c r="MBI21" s="277">
        <v>0</v>
      </c>
      <c r="MBJ21" s="277">
        <v>0</v>
      </c>
      <c r="MBK21" s="277">
        <v>0</v>
      </c>
      <c r="MBL21" s="277">
        <v>0</v>
      </c>
      <c r="MBM21" s="277">
        <v>0</v>
      </c>
      <c r="MBN21" s="277">
        <v>0</v>
      </c>
      <c r="MBO21" s="277">
        <v>0</v>
      </c>
      <c r="MBP21" s="277">
        <v>0</v>
      </c>
      <c r="MBQ21" s="277">
        <v>0</v>
      </c>
      <c r="MBR21" s="277">
        <v>0</v>
      </c>
      <c r="MBS21" s="277">
        <v>0</v>
      </c>
      <c r="MBT21" s="277">
        <v>0</v>
      </c>
      <c r="MBU21" s="277">
        <v>0</v>
      </c>
      <c r="MBV21" s="277">
        <v>0</v>
      </c>
      <c r="MBW21" s="277">
        <v>0</v>
      </c>
      <c r="MBX21" s="277">
        <v>0</v>
      </c>
      <c r="MBY21" s="277">
        <v>0</v>
      </c>
      <c r="MBZ21" s="277">
        <v>0</v>
      </c>
      <c r="MCA21" s="277">
        <v>0</v>
      </c>
      <c r="MCB21" s="277">
        <v>0</v>
      </c>
      <c r="MCC21" s="277">
        <v>0</v>
      </c>
      <c r="MCD21" s="277">
        <v>0</v>
      </c>
      <c r="MCE21" s="277">
        <v>0</v>
      </c>
      <c r="MCF21" s="277">
        <v>0</v>
      </c>
      <c r="MCG21" s="277">
        <v>0</v>
      </c>
      <c r="MCH21" s="277">
        <v>0</v>
      </c>
      <c r="MCI21" s="277">
        <v>0</v>
      </c>
      <c r="MCJ21" s="277">
        <v>0</v>
      </c>
      <c r="MCK21" s="277">
        <v>0</v>
      </c>
      <c r="MCL21" s="277">
        <v>0</v>
      </c>
      <c r="MCM21" s="277">
        <v>0</v>
      </c>
      <c r="MCN21" s="277">
        <v>0</v>
      </c>
      <c r="MCO21" s="277">
        <v>0</v>
      </c>
      <c r="MCP21" s="277">
        <v>0</v>
      </c>
      <c r="MCQ21" s="277">
        <v>0</v>
      </c>
      <c r="MCR21" s="277">
        <v>0</v>
      </c>
      <c r="MCS21" s="277">
        <v>0</v>
      </c>
      <c r="MCT21" s="277">
        <v>0</v>
      </c>
      <c r="MCU21" s="277">
        <v>0</v>
      </c>
      <c r="MCV21" s="277">
        <v>0</v>
      </c>
      <c r="MCW21" s="277">
        <v>0</v>
      </c>
      <c r="MCX21" s="277">
        <v>0</v>
      </c>
      <c r="MCY21" s="277">
        <v>0</v>
      </c>
      <c r="MCZ21" s="277">
        <v>0</v>
      </c>
      <c r="MDA21" s="277">
        <v>0</v>
      </c>
      <c r="MDB21" s="277">
        <v>0</v>
      </c>
      <c r="MDC21" s="277">
        <v>0</v>
      </c>
      <c r="MDD21" s="277">
        <v>0</v>
      </c>
      <c r="MDE21" s="277">
        <v>0</v>
      </c>
      <c r="MDF21" s="277">
        <v>0</v>
      </c>
      <c r="MDG21" s="277">
        <v>0</v>
      </c>
      <c r="MDH21" s="277">
        <v>0</v>
      </c>
      <c r="MDI21" s="277">
        <v>0</v>
      </c>
      <c r="MDJ21" s="277">
        <v>0</v>
      </c>
      <c r="MDK21" s="277">
        <v>0</v>
      </c>
      <c r="MDL21" s="277">
        <v>0</v>
      </c>
      <c r="MDM21" s="277">
        <v>0</v>
      </c>
      <c r="MDN21" s="277">
        <v>0</v>
      </c>
      <c r="MDO21" s="277">
        <v>0</v>
      </c>
      <c r="MDP21" s="277">
        <v>0</v>
      </c>
      <c r="MDQ21" s="277">
        <v>0</v>
      </c>
      <c r="MDR21" s="277">
        <v>0</v>
      </c>
      <c r="MDS21" s="277">
        <v>0</v>
      </c>
      <c r="MDT21" s="277">
        <v>0</v>
      </c>
      <c r="MDU21" s="277">
        <v>0</v>
      </c>
      <c r="MDV21" s="277">
        <v>0</v>
      </c>
      <c r="MDW21" s="277">
        <v>0</v>
      </c>
      <c r="MDX21" s="277">
        <v>0</v>
      </c>
      <c r="MDY21" s="277">
        <v>0</v>
      </c>
      <c r="MDZ21" s="277">
        <v>0</v>
      </c>
      <c r="MEA21" s="277">
        <v>0</v>
      </c>
      <c r="MEB21" s="277">
        <v>0</v>
      </c>
      <c r="MEC21" s="277">
        <v>0</v>
      </c>
      <c r="MED21" s="277">
        <v>0</v>
      </c>
      <c r="MEE21" s="277">
        <v>0</v>
      </c>
      <c r="MEF21" s="277">
        <v>0</v>
      </c>
      <c r="MEG21" s="277">
        <v>0</v>
      </c>
      <c r="MEH21" s="277">
        <v>0</v>
      </c>
      <c r="MEI21" s="277">
        <v>0</v>
      </c>
      <c r="MEJ21" s="277">
        <v>0</v>
      </c>
      <c r="MEK21" s="277">
        <v>0</v>
      </c>
      <c r="MEL21" s="277">
        <v>0</v>
      </c>
      <c r="MEM21" s="277">
        <v>0</v>
      </c>
      <c r="MEN21" s="277">
        <v>0</v>
      </c>
      <c r="MEO21" s="277">
        <v>0</v>
      </c>
      <c r="MEP21" s="277">
        <v>0</v>
      </c>
      <c r="MEQ21" s="277">
        <v>0</v>
      </c>
      <c r="MER21" s="277">
        <v>0</v>
      </c>
      <c r="MES21" s="277">
        <v>0</v>
      </c>
      <c r="MET21" s="277">
        <v>0</v>
      </c>
      <c r="MEU21" s="277">
        <v>0</v>
      </c>
      <c r="MEV21" s="277">
        <v>0</v>
      </c>
      <c r="MEW21" s="277">
        <v>0</v>
      </c>
      <c r="MEX21" s="277">
        <v>0</v>
      </c>
      <c r="MEY21" s="277">
        <v>0</v>
      </c>
      <c r="MEZ21" s="277">
        <v>0</v>
      </c>
      <c r="MFA21" s="277">
        <v>0</v>
      </c>
      <c r="MFB21" s="277">
        <v>0</v>
      </c>
      <c r="MFC21" s="277">
        <v>0</v>
      </c>
      <c r="MFD21" s="277">
        <v>0</v>
      </c>
      <c r="MFE21" s="277">
        <v>0</v>
      </c>
      <c r="MFF21" s="277">
        <v>0</v>
      </c>
      <c r="MFG21" s="277">
        <v>0</v>
      </c>
      <c r="MFH21" s="277">
        <v>0</v>
      </c>
      <c r="MFI21" s="277">
        <v>0</v>
      </c>
      <c r="MFJ21" s="277">
        <v>0</v>
      </c>
      <c r="MFK21" s="277">
        <v>0</v>
      </c>
      <c r="MFL21" s="277">
        <v>0</v>
      </c>
      <c r="MFM21" s="277">
        <v>0</v>
      </c>
      <c r="MFN21" s="277">
        <v>0</v>
      </c>
      <c r="MFO21" s="277">
        <v>0</v>
      </c>
      <c r="MFP21" s="277">
        <v>0</v>
      </c>
      <c r="MFQ21" s="277">
        <v>0</v>
      </c>
      <c r="MFR21" s="277">
        <v>0</v>
      </c>
      <c r="MFS21" s="277">
        <v>0</v>
      </c>
      <c r="MFT21" s="277">
        <v>0</v>
      </c>
      <c r="MFU21" s="277">
        <v>0</v>
      </c>
      <c r="MFV21" s="277">
        <v>0</v>
      </c>
      <c r="MFW21" s="277">
        <v>0</v>
      </c>
      <c r="MFX21" s="277">
        <v>0</v>
      </c>
      <c r="MFY21" s="277">
        <v>0</v>
      </c>
      <c r="MFZ21" s="277">
        <v>0</v>
      </c>
      <c r="MGA21" s="277">
        <v>0</v>
      </c>
      <c r="MGB21" s="277">
        <v>0</v>
      </c>
      <c r="MGC21" s="277">
        <v>0</v>
      </c>
      <c r="MGD21" s="277">
        <v>0</v>
      </c>
      <c r="MGE21" s="277">
        <v>0</v>
      </c>
      <c r="MGF21" s="277">
        <v>0</v>
      </c>
      <c r="MGG21" s="277">
        <v>0</v>
      </c>
      <c r="MGH21" s="277">
        <v>0</v>
      </c>
      <c r="MGI21" s="277">
        <v>0</v>
      </c>
      <c r="MGJ21" s="277">
        <v>0</v>
      </c>
      <c r="MGK21" s="277">
        <v>0</v>
      </c>
      <c r="MGL21" s="277">
        <v>0</v>
      </c>
      <c r="MGM21" s="277">
        <v>0</v>
      </c>
      <c r="MGN21" s="277">
        <v>0</v>
      </c>
      <c r="MGO21" s="277">
        <v>0</v>
      </c>
      <c r="MGP21" s="277">
        <v>0</v>
      </c>
      <c r="MGQ21" s="277">
        <v>0</v>
      </c>
      <c r="MGR21" s="277">
        <v>0</v>
      </c>
      <c r="MGS21" s="277">
        <v>0</v>
      </c>
      <c r="MGT21" s="277">
        <v>0</v>
      </c>
      <c r="MGU21" s="277">
        <v>0</v>
      </c>
      <c r="MGV21" s="277">
        <v>0</v>
      </c>
      <c r="MGW21" s="277">
        <v>0</v>
      </c>
      <c r="MGX21" s="277">
        <v>0</v>
      </c>
      <c r="MGY21" s="277">
        <v>0</v>
      </c>
      <c r="MGZ21" s="277">
        <v>0</v>
      </c>
      <c r="MHA21" s="277">
        <v>0</v>
      </c>
      <c r="MHB21" s="277">
        <v>0</v>
      </c>
      <c r="MHC21" s="277">
        <v>0</v>
      </c>
      <c r="MHD21" s="277">
        <v>0</v>
      </c>
      <c r="MHE21" s="277">
        <v>0</v>
      </c>
      <c r="MHF21" s="277">
        <v>0</v>
      </c>
      <c r="MHG21" s="277">
        <v>0</v>
      </c>
      <c r="MHH21" s="277">
        <v>0</v>
      </c>
      <c r="MHI21" s="277">
        <v>0</v>
      </c>
      <c r="MHJ21" s="277">
        <v>0</v>
      </c>
      <c r="MHK21" s="277">
        <v>0</v>
      </c>
      <c r="MHL21" s="277">
        <v>0</v>
      </c>
      <c r="MHM21" s="277">
        <v>0</v>
      </c>
      <c r="MHN21" s="277">
        <v>0</v>
      </c>
      <c r="MHO21" s="277">
        <v>0</v>
      </c>
      <c r="MHP21" s="277">
        <v>0</v>
      </c>
      <c r="MHQ21" s="277">
        <v>0</v>
      </c>
      <c r="MHR21" s="277">
        <v>0</v>
      </c>
      <c r="MHS21" s="277">
        <v>0</v>
      </c>
      <c r="MHT21" s="277">
        <v>0</v>
      </c>
      <c r="MHU21" s="277">
        <v>0</v>
      </c>
      <c r="MHV21" s="277">
        <v>0</v>
      </c>
      <c r="MHW21" s="277">
        <v>0</v>
      </c>
      <c r="MHX21" s="277">
        <v>0</v>
      </c>
      <c r="MHY21" s="277">
        <v>0</v>
      </c>
      <c r="MHZ21" s="277">
        <v>0</v>
      </c>
      <c r="MIA21" s="277">
        <v>0</v>
      </c>
      <c r="MIB21" s="277">
        <v>0</v>
      </c>
      <c r="MIC21" s="277">
        <v>0</v>
      </c>
      <c r="MID21" s="277">
        <v>0</v>
      </c>
      <c r="MIE21" s="277">
        <v>0</v>
      </c>
      <c r="MIF21" s="277">
        <v>0</v>
      </c>
      <c r="MIG21" s="277">
        <v>0</v>
      </c>
      <c r="MIH21" s="277">
        <v>0</v>
      </c>
      <c r="MII21" s="277">
        <v>0</v>
      </c>
      <c r="MIJ21" s="277">
        <v>0</v>
      </c>
      <c r="MIK21" s="277">
        <v>0</v>
      </c>
      <c r="MIL21" s="277">
        <v>0</v>
      </c>
      <c r="MIM21" s="277">
        <v>0</v>
      </c>
      <c r="MIN21" s="277">
        <v>0</v>
      </c>
      <c r="MIO21" s="277">
        <v>0</v>
      </c>
      <c r="MIP21" s="277">
        <v>0</v>
      </c>
      <c r="MIQ21" s="277">
        <v>0</v>
      </c>
      <c r="MIR21" s="277">
        <v>0</v>
      </c>
      <c r="MIS21" s="277">
        <v>0</v>
      </c>
      <c r="MIT21" s="277">
        <v>0</v>
      </c>
      <c r="MIU21" s="277">
        <v>0</v>
      </c>
      <c r="MIV21" s="277">
        <v>0</v>
      </c>
      <c r="MIW21" s="277">
        <v>0</v>
      </c>
      <c r="MIX21" s="277">
        <v>0</v>
      </c>
      <c r="MIY21" s="277">
        <v>0</v>
      </c>
      <c r="MIZ21" s="277">
        <v>0</v>
      </c>
      <c r="MJA21" s="277">
        <v>0</v>
      </c>
      <c r="MJB21" s="277">
        <v>0</v>
      </c>
      <c r="MJC21" s="277">
        <v>0</v>
      </c>
      <c r="MJD21" s="277">
        <v>0</v>
      </c>
      <c r="MJE21" s="277">
        <v>0</v>
      </c>
      <c r="MJF21" s="277">
        <v>0</v>
      </c>
      <c r="MJG21" s="277">
        <v>0</v>
      </c>
      <c r="MJH21" s="277">
        <v>0</v>
      </c>
      <c r="MJI21" s="277">
        <v>0</v>
      </c>
      <c r="MJJ21" s="277">
        <v>0</v>
      </c>
      <c r="MJK21" s="277">
        <v>0</v>
      </c>
      <c r="MJL21" s="277">
        <v>0</v>
      </c>
      <c r="MJM21" s="277">
        <v>0</v>
      </c>
      <c r="MJN21" s="277">
        <v>0</v>
      </c>
      <c r="MJO21" s="277">
        <v>0</v>
      </c>
      <c r="MJP21" s="277">
        <v>0</v>
      </c>
      <c r="MJQ21" s="277">
        <v>0</v>
      </c>
      <c r="MJR21" s="277">
        <v>0</v>
      </c>
      <c r="MJS21" s="277">
        <v>0</v>
      </c>
      <c r="MJT21" s="277">
        <v>0</v>
      </c>
      <c r="MJU21" s="277">
        <v>0</v>
      </c>
      <c r="MJV21" s="277">
        <v>0</v>
      </c>
      <c r="MJW21" s="277">
        <v>0</v>
      </c>
      <c r="MJX21" s="277">
        <v>0</v>
      </c>
      <c r="MJY21" s="277">
        <v>0</v>
      </c>
      <c r="MJZ21" s="277">
        <v>0</v>
      </c>
      <c r="MKA21" s="277">
        <v>0</v>
      </c>
      <c r="MKB21" s="277">
        <v>0</v>
      </c>
      <c r="MKC21" s="277">
        <v>0</v>
      </c>
      <c r="MKD21" s="277">
        <v>0</v>
      </c>
      <c r="MKE21" s="277">
        <v>0</v>
      </c>
      <c r="MKF21" s="277">
        <v>0</v>
      </c>
      <c r="MKG21" s="277">
        <v>0</v>
      </c>
      <c r="MKH21" s="277">
        <v>0</v>
      </c>
      <c r="MKI21" s="277">
        <v>0</v>
      </c>
      <c r="MKJ21" s="277">
        <v>0</v>
      </c>
      <c r="MKK21" s="277">
        <v>0</v>
      </c>
      <c r="MKL21" s="277">
        <v>0</v>
      </c>
      <c r="MKM21" s="277">
        <v>0</v>
      </c>
      <c r="MKN21" s="277">
        <v>0</v>
      </c>
      <c r="MKO21" s="277">
        <v>0</v>
      </c>
      <c r="MKP21" s="277">
        <v>0</v>
      </c>
      <c r="MKQ21" s="277">
        <v>0</v>
      </c>
      <c r="MKR21" s="277">
        <v>0</v>
      </c>
      <c r="MKS21" s="277">
        <v>0</v>
      </c>
      <c r="MKT21" s="277">
        <v>0</v>
      </c>
      <c r="MKU21" s="277">
        <v>0</v>
      </c>
      <c r="MKV21" s="277">
        <v>0</v>
      </c>
      <c r="MKW21" s="277">
        <v>0</v>
      </c>
      <c r="MKX21" s="277">
        <v>0</v>
      </c>
      <c r="MKY21" s="277">
        <v>0</v>
      </c>
      <c r="MKZ21" s="277">
        <v>0</v>
      </c>
      <c r="MLA21" s="277">
        <v>0</v>
      </c>
      <c r="MLB21" s="277">
        <v>0</v>
      </c>
      <c r="MLC21" s="277">
        <v>0</v>
      </c>
      <c r="MLD21" s="277">
        <v>0</v>
      </c>
      <c r="MLE21" s="277">
        <v>0</v>
      </c>
      <c r="MLF21" s="277">
        <v>0</v>
      </c>
      <c r="MLG21" s="277">
        <v>0</v>
      </c>
      <c r="MLH21" s="277">
        <v>0</v>
      </c>
      <c r="MLI21" s="277">
        <v>0</v>
      </c>
      <c r="MLJ21" s="277">
        <v>0</v>
      </c>
      <c r="MLK21" s="277">
        <v>0</v>
      </c>
      <c r="MLL21" s="277">
        <v>0</v>
      </c>
      <c r="MLM21" s="277">
        <v>0</v>
      </c>
      <c r="MLN21" s="277">
        <v>0</v>
      </c>
      <c r="MLO21" s="277">
        <v>0</v>
      </c>
      <c r="MLP21" s="277">
        <v>0</v>
      </c>
      <c r="MLQ21" s="277">
        <v>0</v>
      </c>
      <c r="MLR21" s="277">
        <v>0</v>
      </c>
      <c r="MLS21" s="277">
        <v>0</v>
      </c>
      <c r="MLT21" s="277">
        <v>0</v>
      </c>
      <c r="MLU21" s="277">
        <v>0</v>
      </c>
      <c r="MLV21" s="277">
        <v>0</v>
      </c>
      <c r="MLW21" s="277">
        <v>0</v>
      </c>
      <c r="MLX21" s="277">
        <v>0</v>
      </c>
      <c r="MLY21" s="277">
        <v>0</v>
      </c>
      <c r="MLZ21" s="277">
        <v>0</v>
      </c>
      <c r="MMA21" s="277">
        <v>0</v>
      </c>
      <c r="MMB21" s="277">
        <v>0</v>
      </c>
      <c r="MMC21" s="277">
        <v>0</v>
      </c>
      <c r="MMD21" s="277">
        <v>0</v>
      </c>
      <c r="MME21" s="277">
        <v>0</v>
      </c>
      <c r="MMF21" s="277">
        <v>0</v>
      </c>
      <c r="MMG21" s="277">
        <v>0</v>
      </c>
      <c r="MMH21" s="277">
        <v>0</v>
      </c>
      <c r="MMI21" s="277">
        <v>0</v>
      </c>
      <c r="MMJ21" s="277">
        <v>0</v>
      </c>
      <c r="MMK21" s="277">
        <v>0</v>
      </c>
      <c r="MML21" s="277">
        <v>0</v>
      </c>
      <c r="MMM21" s="277">
        <v>0</v>
      </c>
      <c r="MMN21" s="277">
        <v>0</v>
      </c>
      <c r="MMO21" s="277">
        <v>0</v>
      </c>
      <c r="MMP21" s="277">
        <v>0</v>
      </c>
      <c r="MMQ21" s="277">
        <v>0</v>
      </c>
      <c r="MMR21" s="277">
        <v>0</v>
      </c>
      <c r="MMS21" s="277">
        <v>0</v>
      </c>
      <c r="MMT21" s="277">
        <v>0</v>
      </c>
      <c r="MMU21" s="277">
        <v>0</v>
      </c>
      <c r="MMV21" s="277">
        <v>0</v>
      </c>
      <c r="MMW21" s="277">
        <v>0</v>
      </c>
      <c r="MMX21" s="277">
        <v>0</v>
      </c>
      <c r="MMY21" s="277">
        <v>0</v>
      </c>
      <c r="MMZ21" s="277">
        <v>0</v>
      </c>
      <c r="MNA21" s="277">
        <v>0</v>
      </c>
      <c r="MNB21" s="277">
        <v>0</v>
      </c>
      <c r="MNC21" s="277">
        <v>0</v>
      </c>
      <c r="MND21" s="277">
        <v>0</v>
      </c>
      <c r="MNE21" s="277">
        <v>0</v>
      </c>
      <c r="MNF21" s="277">
        <v>0</v>
      </c>
      <c r="MNG21" s="277">
        <v>0</v>
      </c>
      <c r="MNH21" s="277">
        <v>0</v>
      </c>
      <c r="MNI21" s="277">
        <v>0</v>
      </c>
      <c r="MNJ21" s="277">
        <v>0</v>
      </c>
      <c r="MNK21" s="277">
        <v>0</v>
      </c>
      <c r="MNL21" s="277">
        <v>0</v>
      </c>
      <c r="MNM21" s="277">
        <v>0</v>
      </c>
      <c r="MNN21" s="277">
        <v>0</v>
      </c>
      <c r="MNO21" s="277">
        <v>0</v>
      </c>
      <c r="MNP21" s="277">
        <v>0</v>
      </c>
      <c r="MNQ21" s="277">
        <v>0</v>
      </c>
      <c r="MNR21" s="277">
        <v>0</v>
      </c>
      <c r="MNS21" s="277">
        <v>0</v>
      </c>
      <c r="MNT21" s="277">
        <v>0</v>
      </c>
      <c r="MNU21" s="277">
        <v>0</v>
      </c>
      <c r="MNV21" s="277">
        <v>0</v>
      </c>
      <c r="MNW21" s="277">
        <v>0</v>
      </c>
      <c r="MNX21" s="277">
        <v>0</v>
      </c>
      <c r="MNY21" s="277">
        <v>0</v>
      </c>
      <c r="MNZ21" s="277">
        <v>0</v>
      </c>
      <c r="MOA21" s="277">
        <v>0</v>
      </c>
      <c r="MOB21" s="277">
        <v>0</v>
      </c>
      <c r="MOC21" s="277">
        <v>0</v>
      </c>
      <c r="MOD21" s="277">
        <v>0</v>
      </c>
      <c r="MOE21" s="277">
        <v>0</v>
      </c>
      <c r="MOF21" s="277">
        <v>0</v>
      </c>
      <c r="MOG21" s="277">
        <v>0</v>
      </c>
      <c r="MOH21" s="277">
        <v>0</v>
      </c>
      <c r="MOI21" s="277">
        <v>0</v>
      </c>
      <c r="MOJ21" s="277">
        <v>0</v>
      </c>
      <c r="MOK21" s="277">
        <v>0</v>
      </c>
      <c r="MOL21" s="277">
        <v>0</v>
      </c>
      <c r="MOM21" s="277">
        <v>0</v>
      </c>
      <c r="MON21" s="277">
        <v>0</v>
      </c>
      <c r="MOO21" s="277">
        <v>0</v>
      </c>
      <c r="MOP21" s="277">
        <v>0</v>
      </c>
      <c r="MOQ21" s="277">
        <v>0</v>
      </c>
      <c r="MOR21" s="277">
        <v>0</v>
      </c>
      <c r="MOS21" s="277">
        <v>0</v>
      </c>
      <c r="MOT21" s="277">
        <v>0</v>
      </c>
      <c r="MOU21" s="277">
        <v>0</v>
      </c>
      <c r="MOV21" s="277">
        <v>0</v>
      </c>
      <c r="MOW21" s="277">
        <v>0</v>
      </c>
      <c r="MOX21" s="277">
        <v>0</v>
      </c>
      <c r="MOY21" s="277">
        <v>0</v>
      </c>
      <c r="MOZ21" s="277">
        <v>0</v>
      </c>
      <c r="MPA21" s="277">
        <v>0</v>
      </c>
      <c r="MPB21" s="277">
        <v>0</v>
      </c>
      <c r="MPC21" s="277">
        <v>0</v>
      </c>
      <c r="MPD21" s="277">
        <v>0</v>
      </c>
      <c r="MPE21" s="277">
        <v>0</v>
      </c>
      <c r="MPF21" s="277">
        <v>0</v>
      </c>
      <c r="MPG21" s="277">
        <v>0</v>
      </c>
      <c r="MPH21" s="277">
        <v>0</v>
      </c>
      <c r="MPI21" s="277">
        <v>0</v>
      </c>
      <c r="MPJ21" s="277">
        <v>0</v>
      </c>
      <c r="MPK21" s="277">
        <v>0</v>
      </c>
      <c r="MPL21" s="277">
        <v>0</v>
      </c>
      <c r="MPM21" s="277">
        <v>0</v>
      </c>
      <c r="MPN21" s="277">
        <v>0</v>
      </c>
      <c r="MPO21" s="277">
        <v>0</v>
      </c>
      <c r="MPP21" s="277">
        <v>0</v>
      </c>
      <c r="MPQ21" s="277">
        <v>0</v>
      </c>
      <c r="MPR21" s="277">
        <v>0</v>
      </c>
      <c r="MPS21" s="277">
        <v>0</v>
      </c>
      <c r="MPT21" s="277">
        <v>0</v>
      </c>
      <c r="MPU21" s="277">
        <v>0</v>
      </c>
      <c r="MPV21" s="277">
        <v>0</v>
      </c>
      <c r="MPW21" s="277">
        <v>0</v>
      </c>
      <c r="MPX21" s="277">
        <v>0</v>
      </c>
      <c r="MPY21" s="277">
        <v>0</v>
      </c>
      <c r="MPZ21" s="277">
        <v>0</v>
      </c>
      <c r="MQA21" s="277">
        <v>0</v>
      </c>
      <c r="MQB21" s="277">
        <v>0</v>
      </c>
      <c r="MQC21" s="277">
        <v>0</v>
      </c>
      <c r="MQD21" s="277">
        <v>0</v>
      </c>
      <c r="MQE21" s="277">
        <v>0</v>
      </c>
      <c r="MQF21" s="277">
        <v>0</v>
      </c>
      <c r="MQG21" s="277">
        <v>0</v>
      </c>
      <c r="MQH21" s="277">
        <v>0</v>
      </c>
      <c r="MQI21" s="277">
        <v>0</v>
      </c>
      <c r="MQJ21" s="277">
        <v>0</v>
      </c>
      <c r="MQK21" s="277">
        <v>0</v>
      </c>
      <c r="MQL21" s="277">
        <v>0</v>
      </c>
      <c r="MQM21" s="277">
        <v>0</v>
      </c>
      <c r="MQN21" s="277">
        <v>0</v>
      </c>
      <c r="MQO21" s="277">
        <v>0</v>
      </c>
      <c r="MQP21" s="277">
        <v>0</v>
      </c>
      <c r="MQQ21" s="277">
        <v>0</v>
      </c>
      <c r="MQR21" s="277">
        <v>0</v>
      </c>
      <c r="MQS21" s="277">
        <v>0</v>
      </c>
      <c r="MQT21" s="277">
        <v>0</v>
      </c>
      <c r="MQU21" s="277">
        <v>0</v>
      </c>
      <c r="MQV21" s="277">
        <v>0</v>
      </c>
      <c r="MQW21" s="277">
        <v>0</v>
      </c>
      <c r="MQX21" s="277">
        <v>0</v>
      </c>
      <c r="MQY21" s="277">
        <v>0</v>
      </c>
      <c r="MQZ21" s="277">
        <v>0</v>
      </c>
      <c r="MRA21" s="277">
        <v>0</v>
      </c>
      <c r="MRB21" s="277">
        <v>0</v>
      </c>
      <c r="MRC21" s="277">
        <v>0</v>
      </c>
      <c r="MRD21" s="277">
        <v>0</v>
      </c>
      <c r="MRE21" s="277">
        <v>0</v>
      </c>
      <c r="MRF21" s="277">
        <v>0</v>
      </c>
      <c r="MRG21" s="277">
        <v>0</v>
      </c>
      <c r="MRH21" s="277">
        <v>0</v>
      </c>
      <c r="MRI21" s="277">
        <v>0</v>
      </c>
      <c r="MRJ21" s="277">
        <v>0</v>
      </c>
      <c r="MRK21" s="277">
        <v>0</v>
      </c>
      <c r="MRL21" s="277">
        <v>0</v>
      </c>
      <c r="MRM21" s="277">
        <v>0</v>
      </c>
      <c r="MRN21" s="277">
        <v>0</v>
      </c>
      <c r="MRO21" s="277">
        <v>0</v>
      </c>
      <c r="MRP21" s="277">
        <v>0</v>
      </c>
      <c r="MRQ21" s="277">
        <v>0</v>
      </c>
      <c r="MRR21" s="277">
        <v>0</v>
      </c>
      <c r="MRS21" s="277">
        <v>0</v>
      </c>
      <c r="MRT21" s="277">
        <v>0</v>
      </c>
      <c r="MRU21" s="277">
        <v>0</v>
      </c>
      <c r="MRV21" s="277">
        <v>0</v>
      </c>
      <c r="MRW21" s="277">
        <v>0</v>
      </c>
      <c r="MRX21" s="277">
        <v>0</v>
      </c>
      <c r="MRY21" s="277">
        <v>0</v>
      </c>
      <c r="MRZ21" s="277">
        <v>0</v>
      </c>
      <c r="MSA21" s="277">
        <v>0</v>
      </c>
      <c r="MSB21" s="277">
        <v>0</v>
      </c>
      <c r="MSC21" s="277">
        <v>0</v>
      </c>
      <c r="MSD21" s="277">
        <v>0</v>
      </c>
      <c r="MSE21" s="277">
        <v>0</v>
      </c>
      <c r="MSF21" s="277">
        <v>0</v>
      </c>
      <c r="MSG21" s="277">
        <v>0</v>
      </c>
      <c r="MSH21" s="277">
        <v>0</v>
      </c>
      <c r="MSI21" s="277">
        <v>0</v>
      </c>
      <c r="MSJ21" s="277">
        <v>0</v>
      </c>
      <c r="MSK21" s="277">
        <v>0</v>
      </c>
      <c r="MSL21" s="277">
        <v>0</v>
      </c>
      <c r="MSM21" s="277">
        <v>0</v>
      </c>
      <c r="MSN21" s="277">
        <v>0</v>
      </c>
      <c r="MSO21" s="277">
        <v>0</v>
      </c>
      <c r="MSP21" s="277">
        <v>0</v>
      </c>
      <c r="MSQ21" s="277">
        <v>0</v>
      </c>
      <c r="MSR21" s="277">
        <v>0</v>
      </c>
      <c r="MSS21" s="277">
        <v>0</v>
      </c>
      <c r="MST21" s="277">
        <v>0</v>
      </c>
      <c r="MSU21" s="277">
        <v>0</v>
      </c>
      <c r="MSV21" s="277">
        <v>0</v>
      </c>
      <c r="MSW21" s="277">
        <v>0</v>
      </c>
      <c r="MSX21" s="277">
        <v>0</v>
      </c>
      <c r="MSY21" s="277">
        <v>0</v>
      </c>
      <c r="MSZ21" s="277">
        <v>0</v>
      </c>
      <c r="MTA21" s="277">
        <v>0</v>
      </c>
      <c r="MTB21" s="277">
        <v>0</v>
      </c>
      <c r="MTC21" s="277">
        <v>0</v>
      </c>
      <c r="MTD21" s="277">
        <v>0</v>
      </c>
      <c r="MTE21" s="277">
        <v>0</v>
      </c>
      <c r="MTF21" s="277">
        <v>0</v>
      </c>
      <c r="MTG21" s="277">
        <v>0</v>
      </c>
      <c r="MTH21" s="277">
        <v>0</v>
      </c>
      <c r="MTI21" s="277">
        <v>0</v>
      </c>
      <c r="MTJ21" s="277">
        <v>0</v>
      </c>
      <c r="MTK21" s="277">
        <v>0</v>
      </c>
      <c r="MTL21" s="277">
        <v>0</v>
      </c>
      <c r="MTM21" s="277">
        <v>0</v>
      </c>
      <c r="MTN21" s="277">
        <v>0</v>
      </c>
      <c r="MTO21" s="277">
        <v>0</v>
      </c>
      <c r="MTP21" s="277">
        <v>0</v>
      </c>
      <c r="MTQ21" s="277">
        <v>0</v>
      </c>
      <c r="MTR21" s="277">
        <v>0</v>
      </c>
      <c r="MTS21" s="277">
        <v>0</v>
      </c>
      <c r="MTT21" s="277">
        <v>0</v>
      </c>
      <c r="MTU21" s="277">
        <v>0</v>
      </c>
      <c r="MTV21" s="277">
        <v>0</v>
      </c>
      <c r="MTW21" s="277">
        <v>0</v>
      </c>
      <c r="MTX21" s="277">
        <v>0</v>
      </c>
      <c r="MTY21" s="277">
        <v>0</v>
      </c>
      <c r="MTZ21" s="277">
        <v>0</v>
      </c>
      <c r="MUA21" s="277">
        <v>0</v>
      </c>
      <c r="MUB21" s="277">
        <v>0</v>
      </c>
      <c r="MUC21" s="277">
        <v>0</v>
      </c>
      <c r="MUD21" s="277">
        <v>0</v>
      </c>
      <c r="MUE21" s="277">
        <v>0</v>
      </c>
      <c r="MUF21" s="277">
        <v>0</v>
      </c>
      <c r="MUG21" s="277">
        <v>0</v>
      </c>
      <c r="MUH21" s="277">
        <v>0</v>
      </c>
      <c r="MUI21" s="277">
        <v>0</v>
      </c>
      <c r="MUJ21" s="277">
        <v>0</v>
      </c>
      <c r="MUK21" s="277">
        <v>0</v>
      </c>
      <c r="MUL21" s="277">
        <v>0</v>
      </c>
      <c r="MUM21" s="277">
        <v>0</v>
      </c>
      <c r="MUN21" s="277">
        <v>0</v>
      </c>
      <c r="MUO21" s="277">
        <v>0</v>
      </c>
      <c r="MUP21" s="277">
        <v>0</v>
      </c>
      <c r="MUQ21" s="277">
        <v>0</v>
      </c>
      <c r="MUR21" s="277">
        <v>0</v>
      </c>
      <c r="MUS21" s="277">
        <v>0</v>
      </c>
      <c r="MUT21" s="277">
        <v>0</v>
      </c>
      <c r="MUU21" s="277">
        <v>0</v>
      </c>
      <c r="MUV21" s="277">
        <v>0</v>
      </c>
      <c r="MUW21" s="277">
        <v>0</v>
      </c>
      <c r="MUX21" s="277">
        <v>0</v>
      </c>
      <c r="MUY21" s="277">
        <v>0</v>
      </c>
      <c r="MUZ21" s="277">
        <v>0</v>
      </c>
      <c r="MVA21" s="277">
        <v>0</v>
      </c>
      <c r="MVB21" s="277">
        <v>0</v>
      </c>
      <c r="MVC21" s="277">
        <v>0</v>
      </c>
      <c r="MVD21" s="277">
        <v>0</v>
      </c>
      <c r="MVE21" s="277">
        <v>0</v>
      </c>
      <c r="MVF21" s="277">
        <v>0</v>
      </c>
      <c r="MVG21" s="277">
        <v>0</v>
      </c>
      <c r="MVH21" s="277">
        <v>0</v>
      </c>
      <c r="MVI21" s="277">
        <v>0</v>
      </c>
      <c r="MVJ21" s="277">
        <v>0</v>
      </c>
      <c r="MVK21" s="277">
        <v>0</v>
      </c>
      <c r="MVL21" s="277">
        <v>0</v>
      </c>
      <c r="MVM21" s="277">
        <v>0</v>
      </c>
      <c r="MVN21" s="277">
        <v>0</v>
      </c>
      <c r="MVO21" s="277">
        <v>0</v>
      </c>
      <c r="MVP21" s="277">
        <v>0</v>
      </c>
      <c r="MVQ21" s="277">
        <v>0</v>
      </c>
      <c r="MVR21" s="277">
        <v>0</v>
      </c>
      <c r="MVS21" s="277">
        <v>0</v>
      </c>
      <c r="MVT21" s="277">
        <v>0</v>
      </c>
      <c r="MVU21" s="277">
        <v>0</v>
      </c>
      <c r="MVV21" s="277">
        <v>0</v>
      </c>
      <c r="MVW21" s="277">
        <v>0</v>
      </c>
      <c r="MVX21" s="277">
        <v>0</v>
      </c>
      <c r="MVY21" s="277">
        <v>0</v>
      </c>
      <c r="MVZ21" s="277">
        <v>0</v>
      </c>
      <c r="MWA21" s="277">
        <v>0</v>
      </c>
      <c r="MWB21" s="277">
        <v>0</v>
      </c>
      <c r="MWC21" s="277">
        <v>0</v>
      </c>
      <c r="MWD21" s="277">
        <v>0</v>
      </c>
      <c r="MWE21" s="277">
        <v>0</v>
      </c>
      <c r="MWF21" s="277">
        <v>0</v>
      </c>
      <c r="MWG21" s="277">
        <v>0</v>
      </c>
      <c r="MWH21" s="277">
        <v>0</v>
      </c>
      <c r="MWI21" s="277">
        <v>0</v>
      </c>
      <c r="MWJ21" s="277">
        <v>0</v>
      </c>
      <c r="MWK21" s="277">
        <v>0</v>
      </c>
      <c r="MWL21" s="277">
        <v>0</v>
      </c>
      <c r="MWM21" s="277">
        <v>0</v>
      </c>
      <c r="MWN21" s="277">
        <v>0</v>
      </c>
      <c r="MWO21" s="277">
        <v>0</v>
      </c>
      <c r="MWP21" s="277">
        <v>0</v>
      </c>
      <c r="MWQ21" s="277">
        <v>0</v>
      </c>
      <c r="MWR21" s="277">
        <v>0</v>
      </c>
      <c r="MWS21" s="277">
        <v>0</v>
      </c>
      <c r="MWT21" s="277">
        <v>0</v>
      </c>
      <c r="MWU21" s="277">
        <v>0</v>
      </c>
      <c r="MWV21" s="277">
        <v>0</v>
      </c>
      <c r="MWW21" s="277">
        <v>0</v>
      </c>
      <c r="MWX21" s="277">
        <v>0</v>
      </c>
      <c r="MWY21" s="277">
        <v>0</v>
      </c>
      <c r="MWZ21" s="277">
        <v>0</v>
      </c>
      <c r="MXA21" s="277">
        <v>0</v>
      </c>
      <c r="MXB21" s="277">
        <v>0</v>
      </c>
      <c r="MXC21" s="277">
        <v>0</v>
      </c>
      <c r="MXD21" s="277">
        <v>0</v>
      </c>
      <c r="MXE21" s="277">
        <v>0</v>
      </c>
      <c r="MXF21" s="277">
        <v>0</v>
      </c>
      <c r="MXG21" s="277">
        <v>0</v>
      </c>
      <c r="MXH21" s="277">
        <v>0</v>
      </c>
      <c r="MXI21" s="277">
        <v>0</v>
      </c>
      <c r="MXJ21" s="277">
        <v>0</v>
      </c>
      <c r="MXK21" s="277">
        <v>0</v>
      </c>
      <c r="MXL21" s="277">
        <v>0</v>
      </c>
      <c r="MXM21" s="277">
        <v>0</v>
      </c>
      <c r="MXN21" s="277">
        <v>0</v>
      </c>
      <c r="MXO21" s="277">
        <v>0</v>
      </c>
      <c r="MXP21" s="277">
        <v>0</v>
      </c>
      <c r="MXQ21" s="277">
        <v>0</v>
      </c>
      <c r="MXR21" s="277">
        <v>0</v>
      </c>
      <c r="MXS21" s="277">
        <v>0</v>
      </c>
      <c r="MXT21" s="277">
        <v>0</v>
      </c>
      <c r="MXU21" s="277">
        <v>0</v>
      </c>
      <c r="MXV21" s="277">
        <v>0</v>
      </c>
      <c r="MXW21" s="277">
        <v>0</v>
      </c>
      <c r="MXX21" s="277">
        <v>0</v>
      </c>
      <c r="MXY21" s="277">
        <v>0</v>
      </c>
      <c r="MXZ21" s="277">
        <v>0</v>
      </c>
      <c r="MYA21" s="277">
        <v>0</v>
      </c>
      <c r="MYB21" s="277">
        <v>0</v>
      </c>
      <c r="MYC21" s="277">
        <v>0</v>
      </c>
      <c r="MYD21" s="277">
        <v>0</v>
      </c>
      <c r="MYE21" s="277">
        <v>0</v>
      </c>
      <c r="MYF21" s="277">
        <v>0</v>
      </c>
      <c r="MYG21" s="277">
        <v>0</v>
      </c>
      <c r="MYH21" s="277">
        <v>0</v>
      </c>
      <c r="MYI21" s="277">
        <v>0</v>
      </c>
      <c r="MYJ21" s="277">
        <v>0</v>
      </c>
      <c r="MYK21" s="277">
        <v>0</v>
      </c>
      <c r="MYL21" s="277">
        <v>0</v>
      </c>
      <c r="MYM21" s="277">
        <v>0</v>
      </c>
      <c r="MYN21" s="277">
        <v>0</v>
      </c>
      <c r="MYO21" s="277">
        <v>0</v>
      </c>
      <c r="MYP21" s="277">
        <v>0</v>
      </c>
      <c r="MYQ21" s="277">
        <v>0</v>
      </c>
      <c r="MYR21" s="277">
        <v>0</v>
      </c>
      <c r="MYS21" s="277">
        <v>0</v>
      </c>
      <c r="MYT21" s="277">
        <v>0</v>
      </c>
      <c r="MYU21" s="277">
        <v>0</v>
      </c>
      <c r="MYV21" s="277">
        <v>0</v>
      </c>
      <c r="MYW21" s="277">
        <v>0</v>
      </c>
      <c r="MYX21" s="277">
        <v>0</v>
      </c>
      <c r="MYY21" s="277">
        <v>0</v>
      </c>
      <c r="MYZ21" s="277">
        <v>0</v>
      </c>
      <c r="MZA21" s="277">
        <v>0</v>
      </c>
      <c r="MZB21" s="277">
        <v>0</v>
      </c>
      <c r="MZC21" s="277">
        <v>0</v>
      </c>
      <c r="MZD21" s="277">
        <v>0</v>
      </c>
      <c r="MZE21" s="277">
        <v>0</v>
      </c>
      <c r="MZF21" s="277">
        <v>0</v>
      </c>
      <c r="MZG21" s="277">
        <v>0</v>
      </c>
      <c r="MZH21" s="277">
        <v>0</v>
      </c>
      <c r="MZI21" s="277">
        <v>0</v>
      </c>
      <c r="MZJ21" s="277">
        <v>0</v>
      </c>
      <c r="MZK21" s="277">
        <v>0</v>
      </c>
      <c r="MZL21" s="277">
        <v>0</v>
      </c>
      <c r="MZM21" s="277">
        <v>0</v>
      </c>
      <c r="MZN21" s="277">
        <v>0</v>
      </c>
      <c r="MZO21" s="277">
        <v>0</v>
      </c>
      <c r="MZP21" s="277">
        <v>0</v>
      </c>
      <c r="MZQ21" s="277">
        <v>0</v>
      </c>
      <c r="MZR21" s="277">
        <v>0</v>
      </c>
      <c r="MZS21" s="277">
        <v>0</v>
      </c>
      <c r="MZT21" s="277">
        <v>0</v>
      </c>
      <c r="MZU21" s="277">
        <v>0</v>
      </c>
      <c r="MZV21" s="277">
        <v>0</v>
      </c>
      <c r="MZW21" s="277">
        <v>0</v>
      </c>
      <c r="MZX21" s="277">
        <v>0</v>
      </c>
      <c r="MZY21" s="277">
        <v>0</v>
      </c>
      <c r="MZZ21" s="277">
        <v>0</v>
      </c>
      <c r="NAA21" s="277">
        <v>0</v>
      </c>
      <c r="NAB21" s="277">
        <v>0</v>
      </c>
      <c r="NAC21" s="277">
        <v>0</v>
      </c>
      <c r="NAD21" s="277">
        <v>0</v>
      </c>
      <c r="NAE21" s="277">
        <v>0</v>
      </c>
      <c r="NAF21" s="277">
        <v>0</v>
      </c>
      <c r="NAG21" s="277">
        <v>0</v>
      </c>
      <c r="NAH21" s="277">
        <v>0</v>
      </c>
      <c r="NAI21" s="277">
        <v>0</v>
      </c>
      <c r="NAJ21" s="277">
        <v>0</v>
      </c>
      <c r="NAK21" s="277">
        <v>0</v>
      </c>
      <c r="NAL21" s="277">
        <v>0</v>
      </c>
      <c r="NAM21" s="277">
        <v>0</v>
      </c>
      <c r="NAN21" s="277">
        <v>0</v>
      </c>
      <c r="NAO21" s="277">
        <v>0</v>
      </c>
      <c r="NAP21" s="277">
        <v>0</v>
      </c>
      <c r="NAQ21" s="277">
        <v>0</v>
      </c>
      <c r="NAR21" s="277">
        <v>0</v>
      </c>
      <c r="NAS21" s="277">
        <v>0</v>
      </c>
      <c r="NAT21" s="277">
        <v>0</v>
      </c>
      <c r="NAU21" s="277">
        <v>0</v>
      </c>
      <c r="NAV21" s="277">
        <v>0</v>
      </c>
      <c r="NAW21" s="277">
        <v>0</v>
      </c>
      <c r="NAX21" s="277">
        <v>0</v>
      </c>
      <c r="NAY21" s="277">
        <v>0</v>
      </c>
      <c r="NAZ21" s="277">
        <v>0</v>
      </c>
      <c r="NBA21" s="277">
        <v>0</v>
      </c>
      <c r="NBB21" s="277">
        <v>0</v>
      </c>
      <c r="NBC21" s="277">
        <v>0</v>
      </c>
      <c r="NBD21" s="277">
        <v>0</v>
      </c>
      <c r="NBE21" s="277">
        <v>0</v>
      </c>
      <c r="NBF21" s="277">
        <v>0</v>
      </c>
      <c r="NBG21" s="277">
        <v>0</v>
      </c>
      <c r="NBH21" s="277">
        <v>0</v>
      </c>
      <c r="NBI21" s="277">
        <v>0</v>
      </c>
      <c r="NBJ21" s="277">
        <v>0</v>
      </c>
      <c r="NBK21" s="277">
        <v>0</v>
      </c>
      <c r="NBL21" s="277">
        <v>0</v>
      </c>
      <c r="NBM21" s="277">
        <v>0</v>
      </c>
      <c r="NBN21" s="277">
        <v>0</v>
      </c>
      <c r="NBO21" s="277">
        <v>0</v>
      </c>
      <c r="NBP21" s="277">
        <v>0</v>
      </c>
      <c r="NBQ21" s="277">
        <v>0</v>
      </c>
      <c r="NBR21" s="277">
        <v>0</v>
      </c>
      <c r="NBS21" s="277">
        <v>0</v>
      </c>
      <c r="NBT21" s="277">
        <v>0</v>
      </c>
      <c r="NBU21" s="277">
        <v>0</v>
      </c>
      <c r="NBV21" s="277">
        <v>0</v>
      </c>
      <c r="NBW21" s="277">
        <v>0</v>
      </c>
      <c r="NBX21" s="277">
        <v>0</v>
      </c>
      <c r="NBY21" s="277">
        <v>0</v>
      </c>
      <c r="NBZ21" s="277">
        <v>0</v>
      </c>
      <c r="NCA21" s="277">
        <v>0</v>
      </c>
      <c r="NCB21" s="277">
        <v>0</v>
      </c>
      <c r="NCC21" s="277">
        <v>0</v>
      </c>
      <c r="NCD21" s="277">
        <v>0</v>
      </c>
      <c r="NCE21" s="277">
        <v>0</v>
      </c>
      <c r="NCF21" s="277">
        <v>0</v>
      </c>
      <c r="NCG21" s="277">
        <v>0</v>
      </c>
      <c r="NCH21" s="277">
        <v>0</v>
      </c>
      <c r="NCI21" s="277">
        <v>0</v>
      </c>
      <c r="NCJ21" s="277">
        <v>0</v>
      </c>
      <c r="NCK21" s="277">
        <v>0</v>
      </c>
      <c r="NCL21" s="277">
        <v>0</v>
      </c>
      <c r="NCM21" s="277">
        <v>0</v>
      </c>
      <c r="NCN21" s="277">
        <v>0</v>
      </c>
      <c r="NCO21" s="277">
        <v>0</v>
      </c>
      <c r="NCP21" s="277">
        <v>0</v>
      </c>
      <c r="NCQ21" s="277">
        <v>0</v>
      </c>
      <c r="NCR21" s="277">
        <v>0</v>
      </c>
      <c r="NCS21" s="277">
        <v>0</v>
      </c>
      <c r="NCT21" s="277">
        <v>0</v>
      </c>
      <c r="NCU21" s="277">
        <v>0</v>
      </c>
      <c r="NCV21" s="277">
        <v>0</v>
      </c>
      <c r="NCW21" s="277">
        <v>0</v>
      </c>
      <c r="NCX21" s="277">
        <v>0</v>
      </c>
      <c r="NCY21" s="277">
        <v>0</v>
      </c>
      <c r="NCZ21" s="277">
        <v>0</v>
      </c>
      <c r="NDA21" s="277">
        <v>0</v>
      </c>
      <c r="NDB21" s="277">
        <v>0</v>
      </c>
      <c r="NDC21" s="277">
        <v>0</v>
      </c>
      <c r="NDD21" s="277">
        <v>0</v>
      </c>
      <c r="NDE21" s="277">
        <v>0</v>
      </c>
      <c r="NDF21" s="277">
        <v>0</v>
      </c>
      <c r="NDG21" s="277">
        <v>0</v>
      </c>
      <c r="NDH21" s="277">
        <v>0</v>
      </c>
      <c r="NDI21" s="277">
        <v>0</v>
      </c>
      <c r="NDJ21" s="277">
        <v>0</v>
      </c>
      <c r="NDK21" s="277">
        <v>0</v>
      </c>
      <c r="NDL21" s="277">
        <v>0</v>
      </c>
      <c r="NDM21" s="277">
        <v>0</v>
      </c>
      <c r="NDN21" s="277">
        <v>0</v>
      </c>
      <c r="NDO21" s="277">
        <v>0</v>
      </c>
      <c r="NDP21" s="277">
        <v>0</v>
      </c>
      <c r="NDQ21" s="277">
        <v>0</v>
      </c>
      <c r="NDR21" s="277">
        <v>0</v>
      </c>
      <c r="NDS21" s="277">
        <v>0</v>
      </c>
      <c r="NDT21" s="277">
        <v>0</v>
      </c>
      <c r="NDU21" s="277">
        <v>0</v>
      </c>
      <c r="NDV21" s="277">
        <v>0</v>
      </c>
      <c r="NDW21" s="277">
        <v>0</v>
      </c>
      <c r="NDX21" s="277">
        <v>0</v>
      </c>
      <c r="NDY21" s="277">
        <v>0</v>
      </c>
      <c r="NDZ21" s="277">
        <v>0</v>
      </c>
      <c r="NEA21" s="277">
        <v>0</v>
      </c>
      <c r="NEB21" s="277">
        <v>0</v>
      </c>
      <c r="NEC21" s="277">
        <v>0</v>
      </c>
      <c r="NED21" s="277">
        <v>0</v>
      </c>
      <c r="NEE21" s="277">
        <v>0</v>
      </c>
      <c r="NEF21" s="277">
        <v>0</v>
      </c>
      <c r="NEG21" s="277">
        <v>0</v>
      </c>
      <c r="NEH21" s="277">
        <v>0</v>
      </c>
      <c r="NEI21" s="277">
        <v>0</v>
      </c>
      <c r="NEJ21" s="277">
        <v>0</v>
      </c>
      <c r="NEK21" s="277">
        <v>0</v>
      </c>
      <c r="NEL21" s="277">
        <v>0</v>
      </c>
      <c r="NEM21" s="277">
        <v>0</v>
      </c>
      <c r="NEN21" s="277">
        <v>0</v>
      </c>
      <c r="NEO21" s="277">
        <v>0</v>
      </c>
      <c r="NEP21" s="277">
        <v>0</v>
      </c>
      <c r="NEQ21" s="277">
        <v>0</v>
      </c>
      <c r="NER21" s="277">
        <v>0</v>
      </c>
      <c r="NES21" s="277">
        <v>0</v>
      </c>
      <c r="NET21" s="277">
        <v>0</v>
      </c>
      <c r="NEU21" s="277">
        <v>0</v>
      </c>
      <c r="NEV21" s="277">
        <v>0</v>
      </c>
      <c r="NEW21" s="277">
        <v>0</v>
      </c>
      <c r="NEX21" s="277">
        <v>0</v>
      </c>
      <c r="NEY21" s="277">
        <v>0</v>
      </c>
      <c r="NEZ21" s="277">
        <v>0</v>
      </c>
      <c r="NFA21" s="277">
        <v>0</v>
      </c>
      <c r="NFB21" s="277">
        <v>0</v>
      </c>
      <c r="NFC21" s="277">
        <v>0</v>
      </c>
      <c r="NFD21" s="277">
        <v>0</v>
      </c>
      <c r="NFE21" s="277">
        <v>0</v>
      </c>
      <c r="NFF21" s="277">
        <v>0</v>
      </c>
      <c r="NFG21" s="277">
        <v>0</v>
      </c>
      <c r="NFH21" s="277">
        <v>0</v>
      </c>
      <c r="NFI21" s="277">
        <v>0</v>
      </c>
      <c r="NFJ21" s="277">
        <v>0</v>
      </c>
      <c r="NFK21" s="277">
        <v>0</v>
      </c>
      <c r="NFL21" s="277">
        <v>0</v>
      </c>
      <c r="NFM21" s="277">
        <v>0</v>
      </c>
      <c r="NFN21" s="277">
        <v>0</v>
      </c>
      <c r="NFO21" s="277">
        <v>0</v>
      </c>
      <c r="NFP21" s="277">
        <v>0</v>
      </c>
      <c r="NFQ21" s="277">
        <v>0</v>
      </c>
      <c r="NFR21" s="277">
        <v>0</v>
      </c>
      <c r="NFS21" s="277">
        <v>0</v>
      </c>
      <c r="NFT21" s="277">
        <v>0</v>
      </c>
      <c r="NFU21" s="277">
        <v>0</v>
      </c>
      <c r="NFV21" s="277">
        <v>0</v>
      </c>
      <c r="NFW21" s="277">
        <v>0</v>
      </c>
      <c r="NFX21" s="277">
        <v>0</v>
      </c>
      <c r="NFY21" s="277">
        <v>0</v>
      </c>
      <c r="NFZ21" s="277">
        <v>0</v>
      </c>
      <c r="NGA21" s="277">
        <v>0</v>
      </c>
      <c r="NGB21" s="277">
        <v>0</v>
      </c>
      <c r="NGC21" s="277">
        <v>0</v>
      </c>
      <c r="NGD21" s="277">
        <v>0</v>
      </c>
      <c r="NGE21" s="277">
        <v>0</v>
      </c>
      <c r="NGF21" s="277">
        <v>0</v>
      </c>
      <c r="NGG21" s="277">
        <v>0</v>
      </c>
      <c r="NGH21" s="277">
        <v>0</v>
      </c>
      <c r="NGI21" s="277">
        <v>0</v>
      </c>
      <c r="NGJ21" s="277">
        <v>0</v>
      </c>
      <c r="NGK21" s="277">
        <v>0</v>
      </c>
      <c r="NGL21" s="277">
        <v>0</v>
      </c>
      <c r="NGM21" s="277">
        <v>0</v>
      </c>
      <c r="NGN21" s="277">
        <v>0</v>
      </c>
      <c r="NGO21" s="277">
        <v>0</v>
      </c>
      <c r="NGP21" s="277">
        <v>0</v>
      </c>
      <c r="NGQ21" s="277">
        <v>0</v>
      </c>
      <c r="NGR21" s="277">
        <v>0</v>
      </c>
      <c r="NGS21" s="277">
        <v>0</v>
      </c>
      <c r="NGT21" s="277">
        <v>0</v>
      </c>
      <c r="NGU21" s="277">
        <v>0</v>
      </c>
      <c r="NGV21" s="277">
        <v>0</v>
      </c>
      <c r="NGW21" s="277">
        <v>0</v>
      </c>
      <c r="NGX21" s="277">
        <v>0</v>
      </c>
      <c r="NGY21" s="277">
        <v>0</v>
      </c>
      <c r="NGZ21" s="277">
        <v>0</v>
      </c>
      <c r="NHA21" s="277">
        <v>0</v>
      </c>
      <c r="NHB21" s="277">
        <v>0</v>
      </c>
      <c r="NHC21" s="277">
        <v>0</v>
      </c>
      <c r="NHD21" s="277">
        <v>0</v>
      </c>
      <c r="NHE21" s="277">
        <v>0</v>
      </c>
      <c r="NHF21" s="277">
        <v>0</v>
      </c>
      <c r="NHG21" s="277">
        <v>0</v>
      </c>
      <c r="NHH21" s="277">
        <v>0</v>
      </c>
      <c r="NHI21" s="277">
        <v>0</v>
      </c>
      <c r="NHJ21" s="277">
        <v>0</v>
      </c>
      <c r="NHK21" s="277">
        <v>0</v>
      </c>
      <c r="NHL21" s="277">
        <v>0</v>
      </c>
      <c r="NHM21" s="277">
        <v>0</v>
      </c>
      <c r="NHN21" s="277">
        <v>0</v>
      </c>
      <c r="NHO21" s="277">
        <v>0</v>
      </c>
      <c r="NHP21" s="277">
        <v>0</v>
      </c>
      <c r="NHQ21" s="277">
        <v>0</v>
      </c>
      <c r="NHR21" s="277">
        <v>0</v>
      </c>
      <c r="NHS21" s="277">
        <v>0</v>
      </c>
      <c r="NHT21" s="277">
        <v>0</v>
      </c>
      <c r="NHU21" s="277">
        <v>0</v>
      </c>
      <c r="NHV21" s="277">
        <v>0</v>
      </c>
      <c r="NHW21" s="277">
        <v>0</v>
      </c>
      <c r="NHX21" s="277">
        <v>0</v>
      </c>
      <c r="NHY21" s="277">
        <v>0</v>
      </c>
      <c r="NHZ21" s="277">
        <v>0</v>
      </c>
      <c r="NIA21" s="277">
        <v>0</v>
      </c>
      <c r="NIB21" s="277">
        <v>0</v>
      </c>
      <c r="NIC21" s="277">
        <v>0</v>
      </c>
      <c r="NID21" s="277">
        <v>0</v>
      </c>
      <c r="NIE21" s="277">
        <v>0</v>
      </c>
      <c r="NIF21" s="277">
        <v>0</v>
      </c>
      <c r="NIG21" s="277">
        <v>0</v>
      </c>
      <c r="NIH21" s="277">
        <v>0</v>
      </c>
      <c r="NII21" s="277">
        <v>0</v>
      </c>
      <c r="NIJ21" s="277">
        <v>0</v>
      </c>
      <c r="NIK21" s="277">
        <v>0</v>
      </c>
      <c r="NIL21" s="277">
        <v>0</v>
      </c>
      <c r="NIM21" s="277">
        <v>0</v>
      </c>
      <c r="NIN21" s="277">
        <v>0</v>
      </c>
      <c r="NIO21" s="277">
        <v>0</v>
      </c>
      <c r="NIP21" s="277">
        <v>0</v>
      </c>
      <c r="NIQ21" s="277">
        <v>0</v>
      </c>
      <c r="NIR21" s="277">
        <v>0</v>
      </c>
      <c r="NIS21" s="277">
        <v>0</v>
      </c>
      <c r="NIT21" s="277">
        <v>0</v>
      </c>
      <c r="NIU21" s="277">
        <v>0</v>
      </c>
      <c r="NIV21" s="277">
        <v>0</v>
      </c>
      <c r="NIW21" s="277">
        <v>0</v>
      </c>
      <c r="NIX21" s="277">
        <v>0</v>
      </c>
      <c r="NIY21" s="277">
        <v>0</v>
      </c>
      <c r="NIZ21" s="277">
        <v>0</v>
      </c>
      <c r="NJA21" s="277">
        <v>0</v>
      </c>
      <c r="NJB21" s="277">
        <v>0</v>
      </c>
      <c r="NJC21" s="277">
        <v>0</v>
      </c>
      <c r="NJD21" s="277">
        <v>0</v>
      </c>
      <c r="NJE21" s="277">
        <v>0</v>
      </c>
      <c r="NJF21" s="277">
        <v>0</v>
      </c>
      <c r="NJG21" s="277">
        <v>0</v>
      </c>
      <c r="NJH21" s="277">
        <v>0</v>
      </c>
      <c r="NJI21" s="277">
        <v>0</v>
      </c>
      <c r="NJJ21" s="277">
        <v>0</v>
      </c>
      <c r="NJK21" s="277">
        <v>0</v>
      </c>
      <c r="NJL21" s="277">
        <v>0</v>
      </c>
      <c r="NJM21" s="277">
        <v>0</v>
      </c>
      <c r="NJN21" s="277">
        <v>0</v>
      </c>
      <c r="NJO21" s="277">
        <v>0</v>
      </c>
      <c r="NJP21" s="277">
        <v>0</v>
      </c>
      <c r="NJQ21" s="277">
        <v>0</v>
      </c>
      <c r="NJR21" s="277">
        <v>0</v>
      </c>
      <c r="NJS21" s="277">
        <v>0</v>
      </c>
      <c r="NJT21" s="277">
        <v>0</v>
      </c>
      <c r="NJU21" s="277">
        <v>0</v>
      </c>
      <c r="NJV21" s="277">
        <v>0</v>
      </c>
      <c r="NJW21" s="277">
        <v>0</v>
      </c>
      <c r="NJX21" s="277">
        <v>0</v>
      </c>
      <c r="NJY21" s="277">
        <v>0</v>
      </c>
      <c r="NJZ21" s="277">
        <v>0</v>
      </c>
      <c r="NKA21" s="277">
        <v>0</v>
      </c>
      <c r="NKB21" s="277">
        <v>0</v>
      </c>
      <c r="NKC21" s="277">
        <v>0</v>
      </c>
      <c r="NKD21" s="277">
        <v>0</v>
      </c>
      <c r="NKE21" s="277">
        <v>0</v>
      </c>
      <c r="NKF21" s="277">
        <v>0</v>
      </c>
      <c r="NKG21" s="277">
        <v>0</v>
      </c>
      <c r="NKH21" s="277">
        <v>0</v>
      </c>
      <c r="NKI21" s="277">
        <v>0</v>
      </c>
      <c r="NKJ21" s="277">
        <v>0</v>
      </c>
      <c r="NKK21" s="277">
        <v>0</v>
      </c>
      <c r="NKL21" s="277">
        <v>0</v>
      </c>
      <c r="NKM21" s="277">
        <v>0</v>
      </c>
      <c r="NKN21" s="277">
        <v>0</v>
      </c>
      <c r="NKO21" s="277">
        <v>0</v>
      </c>
      <c r="NKP21" s="277">
        <v>0</v>
      </c>
      <c r="NKQ21" s="277">
        <v>0</v>
      </c>
      <c r="NKR21" s="277">
        <v>0</v>
      </c>
      <c r="NKS21" s="277">
        <v>0</v>
      </c>
      <c r="NKT21" s="277">
        <v>0</v>
      </c>
      <c r="NKU21" s="277">
        <v>0</v>
      </c>
      <c r="NKV21" s="277">
        <v>0</v>
      </c>
      <c r="NKW21" s="277">
        <v>0</v>
      </c>
      <c r="NKX21" s="277">
        <v>0</v>
      </c>
      <c r="NKY21" s="277">
        <v>0</v>
      </c>
      <c r="NKZ21" s="277">
        <v>0</v>
      </c>
      <c r="NLA21" s="277">
        <v>0</v>
      </c>
      <c r="NLB21" s="277">
        <v>0</v>
      </c>
      <c r="NLC21" s="277">
        <v>0</v>
      </c>
      <c r="NLD21" s="277">
        <v>0</v>
      </c>
      <c r="NLE21" s="277">
        <v>0</v>
      </c>
      <c r="NLF21" s="277">
        <v>0</v>
      </c>
      <c r="NLG21" s="277">
        <v>0</v>
      </c>
      <c r="NLH21" s="277">
        <v>0</v>
      </c>
      <c r="NLI21" s="277">
        <v>0</v>
      </c>
      <c r="NLJ21" s="277">
        <v>0</v>
      </c>
      <c r="NLK21" s="277">
        <v>0</v>
      </c>
      <c r="NLL21" s="277">
        <v>0</v>
      </c>
      <c r="NLM21" s="277">
        <v>0</v>
      </c>
      <c r="NLN21" s="277">
        <v>0</v>
      </c>
      <c r="NLO21" s="277">
        <v>0</v>
      </c>
      <c r="NLP21" s="277">
        <v>0</v>
      </c>
      <c r="NLQ21" s="277">
        <v>0</v>
      </c>
      <c r="NLR21" s="277">
        <v>0</v>
      </c>
      <c r="NLS21" s="277">
        <v>0</v>
      </c>
      <c r="NLT21" s="277">
        <v>0</v>
      </c>
      <c r="NLU21" s="277">
        <v>0</v>
      </c>
      <c r="NLV21" s="277">
        <v>0</v>
      </c>
      <c r="NLW21" s="277">
        <v>0</v>
      </c>
      <c r="NLX21" s="277">
        <v>0</v>
      </c>
      <c r="NLY21" s="277">
        <v>0</v>
      </c>
      <c r="NLZ21" s="277">
        <v>0</v>
      </c>
      <c r="NMA21" s="277">
        <v>0</v>
      </c>
      <c r="NMB21" s="277">
        <v>0</v>
      </c>
      <c r="NMC21" s="277">
        <v>0</v>
      </c>
      <c r="NMD21" s="277">
        <v>0</v>
      </c>
      <c r="NME21" s="277">
        <v>0</v>
      </c>
      <c r="NMF21" s="277">
        <v>0</v>
      </c>
      <c r="NMG21" s="277">
        <v>0</v>
      </c>
      <c r="NMH21" s="277">
        <v>0</v>
      </c>
      <c r="NMI21" s="277">
        <v>0</v>
      </c>
      <c r="NMJ21" s="277">
        <v>0</v>
      </c>
      <c r="NMK21" s="277">
        <v>0</v>
      </c>
      <c r="NML21" s="277">
        <v>0</v>
      </c>
      <c r="NMM21" s="277">
        <v>0</v>
      </c>
      <c r="NMN21" s="277">
        <v>0</v>
      </c>
      <c r="NMO21" s="277">
        <v>0</v>
      </c>
      <c r="NMP21" s="277">
        <v>0</v>
      </c>
      <c r="NMQ21" s="277">
        <v>0</v>
      </c>
      <c r="NMR21" s="277">
        <v>0</v>
      </c>
      <c r="NMS21" s="277">
        <v>0</v>
      </c>
      <c r="NMT21" s="277">
        <v>0</v>
      </c>
      <c r="NMU21" s="277">
        <v>0</v>
      </c>
      <c r="NMV21" s="277">
        <v>0</v>
      </c>
      <c r="NMW21" s="277">
        <v>0</v>
      </c>
      <c r="NMX21" s="277">
        <v>0</v>
      </c>
      <c r="NMY21" s="277">
        <v>0</v>
      </c>
      <c r="NMZ21" s="277">
        <v>0</v>
      </c>
      <c r="NNA21" s="277">
        <v>0</v>
      </c>
      <c r="NNB21" s="277">
        <v>0</v>
      </c>
      <c r="NNC21" s="277">
        <v>0</v>
      </c>
      <c r="NND21" s="277">
        <v>0</v>
      </c>
      <c r="NNE21" s="277">
        <v>0</v>
      </c>
      <c r="NNF21" s="277">
        <v>0</v>
      </c>
      <c r="NNG21" s="277">
        <v>0</v>
      </c>
      <c r="NNH21" s="277">
        <v>0</v>
      </c>
      <c r="NNI21" s="277">
        <v>0</v>
      </c>
      <c r="NNJ21" s="277">
        <v>0</v>
      </c>
      <c r="NNK21" s="277">
        <v>0</v>
      </c>
      <c r="NNL21" s="277">
        <v>0</v>
      </c>
      <c r="NNM21" s="277">
        <v>0</v>
      </c>
      <c r="NNN21" s="277">
        <v>0</v>
      </c>
      <c r="NNO21" s="277">
        <v>0</v>
      </c>
      <c r="NNP21" s="277">
        <v>0</v>
      </c>
      <c r="NNQ21" s="277">
        <v>0</v>
      </c>
      <c r="NNR21" s="277">
        <v>0</v>
      </c>
      <c r="NNS21" s="277">
        <v>0</v>
      </c>
      <c r="NNT21" s="277">
        <v>0</v>
      </c>
      <c r="NNU21" s="277">
        <v>0</v>
      </c>
      <c r="NNV21" s="277">
        <v>0</v>
      </c>
      <c r="NNW21" s="277">
        <v>0</v>
      </c>
      <c r="NNX21" s="277">
        <v>0</v>
      </c>
      <c r="NNY21" s="277">
        <v>0</v>
      </c>
      <c r="NNZ21" s="277">
        <v>0</v>
      </c>
      <c r="NOA21" s="277">
        <v>0</v>
      </c>
      <c r="NOB21" s="277">
        <v>0</v>
      </c>
      <c r="NOC21" s="277">
        <v>0</v>
      </c>
      <c r="NOD21" s="277">
        <v>0</v>
      </c>
      <c r="NOE21" s="277">
        <v>0</v>
      </c>
      <c r="NOF21" s="277">
        <v>0</v>
      </c>
      <c r="NOG21" s="277">
        <v>0</v>
      </c>
      <c r="NOH21" s="277">
        <v>0</v>
      </c>
      <c r="NOI21" s="277">
        <v>0</v>
      </c>
      <c r="NOJ21" s="277">
        <v>0</v>
      </c>
      <c r="NOK21" s="277">
        <v>0</v>
      </c>
      <c r="NOL21" s="277">
        <v>0</v>
      </c>
      <c r="NOM21" s="277">
        <v>0</v>
      </c>
      <c r="NON21" s="277">
        <v>0</v>
      </c>
      <c r="NOO21" s="277">
        <v>0</v>
      </c>
      <c r="NOP21" s="277">
        <v>0</v>
      </c>
      <c r="NOQ21" s="277">
        <v>0</v>
      </c>
      <c r="NOR21" s="277">
        <v>0</v>
      </c>
      <c r="NOS21" s="277">
        <v>0</v>
      </c>
      <c r="NOT21" s="277">
        <v>0</v>
      </c>
      <c r="NOU21" s="277">
        <v>0</v>
      </c>
      <c r="NOV21" s="277">
        <v>0</v>
      </c>
      <c r="NOW21" s="277">
        <v>0</v>
      </c>
      <c r="NOX21" s="277">
        <v>0</v>
      </c>
      <c r="NOY21" s="277">
        <v>0</v>
      </c>
      <c r="NOZ21" s="277">
        <v>0</v>
      </c>
      <c r="NPA21" s="277">
        <v>0</v>
      </c>
      <c r="NPB21" s="277">
        <v>0</v>
      </c>
      <c r="NPC21" s="277">
        <v>0</v>
      </c>
      <c r="NPD21" s="277">
        <v>0</v>
      </c>
      <c r="NPE21" s="277">
        <v>0</v>
      </c>
      <c r="NPF21" s="277">
        <v>0</v>
      </c>
      <c r="NPG21" s="277">
        <v>0</v>
      </c>
      <c r="NPH21" s="277">
        <v>0</v>
      </c>
      <c r="NPI21" s="277">
        <v>0</v>
      </c>
      <c r="NPJ21" s="277">
        <v>0</v>
      </c>
      <c r="NPK21" s="277">
        <v>0</v>
      </c>
      <c r="NPL21" s="277">
        <v>0</v>
      </c>
      <c r="NPM21" s="277">
        <v>0</v>
      </c>
      <c r="NPN21" s="277">
        <v>0</v>
      </c>
      <c r="NPO21" s="277">
        <v>0</v>
      </c>
      <c r="NPP21" s="277">
        <v>0</v>
      </c>
      <c r="NPQ21" s="277">
        <v>0</v>
      </c>
      <c r="NPR21" s="277">
        <v>0</v>
      </c>
      <c r="NPS21" s="277">
        <v>0</v>
      </c>
      <c r="NPT21" s="277">
        <v>0</v>
      </c>
      <c r="NPU21" s="277">
        <v>0</v>
      </c>
      <c r="NPV21" s="277">
        <v>0</v>
      </c>
      <c r="NPW21" s="277">
        <v>0</v>
      </c>
      <c r="NPX21" s="277">
        <v>0</v>
      </c>
      <c r="NPY21" s="277">
        <v>0</v>
      </c>
      <c r="NPZ21" s="277">
        <v>0</v>
      </c>
      <c r="NQA21" s="277">
        <v>0</v>
      </c>
      <c r="NQB21" s="277">
        <v>0</v>
      </c>
      <c r="NQC21" s="277">
        <v>0</v>
      </c>
      <c r="NQD21" s="277">
        <v>0</v>
      </c>
      <c r="NQE21" s="277">
        <v>0</v>
      </c>
      <c r="NQF21" s="277">
        <v>0</v>
      </c>
      <c r="NQG21" s="277">
        <v>0</v>
      </c>
      <c r="NQH21" s="277">
        <v>0</v>
      </c>
      <c r="NQI21" s="277">
        <v>0</v>
      </c>
      <c r="NQJ21" s="277">
        <v>0</v>
      </c>
      <c r="NQK21" s="277">
        <v>0</v>
      </c>
      <c r="NQL21" s="277">
        <v>0</v>
      </c>
      <c r="NQM21" s="277">
        <v>0</v>
      </c>
      <c r="NQN21" s="277">
        <v>0</v>
      </c>
      <c r="NQO21" s="277">
        <v>0</v>
      </c>
      <c r="NQP21" s="277">
        <v>0</v>
      </c>
      <c r="NQQ21" s="277">
        <v>0</v>
      </c>
      <c r="NQR21" s="277">
        <v>0</v>
      </c>
      <c r="NQS21" s="277">
        <v>0</v>
      </c>
      <c r="NQT21" s="277">
        <v>0</v>
      </c>
      <c r="NQU21" s="277">
        <v>0</v>
      </c>
      <c r="NQV21" s="277">
        <v>0</v>
      </c>
      <c r="NQW21" s="277">
        <v>0</v>
      </c>
      <c r="NQX21" s="277">
        <v>0</v>
      </c>
      <c r="NQY21" s="277">
        <v>0</v>
      </c>
      <c r="NQZ21" s="277">
        <v>0</v>
      </c>
      <c r="NRA21" s="277">
        <v>0</v>
      </c>
      <c r="NRB21" s="277">
        <v>0</v>
      </c>
      <c r="NRC21" s="277">
        <v>0</v>
      </c>
      <c r="NRD21" s="277">
        <v>0</v>
      </c>
      <c r="NRE21" s="277">
        <v>0</v>
      </c>
      <c r="NRF21" s="277">
        <v>0</v>
      </c>
      <c r="NRG21" s="277">
        <v>0</v>
      </c>
      <c r="NRH21" s="277">
        <v>0</v>
      </c>
      <c r="NRI21" s="277">
        <v>0</v>
      </c>
      <c r="NRJ21" s="277">
        <v>0</v>
      </c>
      <c r="NRK21" s="277">
        <v>0</v>
      </c>
      <c r="NRL21" s="277">
        <v>0</v>
      </c>
      <c r="NRM21" s="277">
        <v>0</v>
      </c>
      <c r="NRN21" s="277">
        <v>0</v>
      </c>
      <c r="NRO21" s="277">
        <v>0</v>
      </c>
      <c r="NRP21" s="277">
        <v>0</v>
      </c>
      <c r="NRQ21" s="277">
        <v>0</v>
      </c>
      <c r="NRR21" s="277">
        <v>0</v>
      </c>
      <c r="NRS21" s="277">
        <v>0</v>
      </c>
      <c r="NRT21" s="277">
        <v>0</v>
      </c>
      <c r="NRU21" s="277">
        <v>0</v>
      </c>
      <c r="NRV21" s="277">
        <v>0</v>
      </c>
      <c r="NRW21" s="277">
        <v>0</v>
      </c>
      <c r="NRX21" s="277">
        <v>0</v>
      </c>
      <c r="NRY21" s="277">
        <v>0</v>
      </c>
      <c r="NRZ21" s="277">
        <v>0</v>
      </c>
      <c r="NSA21" s="277">
        <v>0</v>
      </c>
      <c r="NSB21" s="277">
        <v>0</v>
      </c>
      <c r="NSC21" s="277">
        <v>0</v>
      </c>
      <c r="NSD21" s="277">
        <v>0</v>
      </c>
      <c r="NSE21" s="277">
        <v>0</v>
      </c>
      <c r="NSF21" s="277">
        <v>0</v>
      </c>
      <c r="NSG21" s="277">
        <v>0</v>
      </c>
      <c r="NSH21" s="277">
        <v>0</v>
      </c>
      <c r="NSI21" s="277">
        <v>0</v>
      </c>
      <c r="NSJ21" s="277">
        <v>0</v>
      </c>
      <c r="NSK21" s="277">
        <v>0</v>
      </c>
      <c r="NSL21" s="277">
        <v>0</v>
      </c>
      <c r="NSM21" s="277">
        <v>0</v>
      </c>
      <c r="NSN21" s="277">
        <v>0</v>
      </c>
      <c r="NSO21" s="277">
        <v>0</v>
      </c>
      <c r="NSP21" s="277">
        <v>0</v>
      </c>
      <c r="NSQ21" s="277">
        <v>0</v>
      </c>
      <c r="NSR21" s="277">
        <v>0</v>
      </c>
      <c r="NSS21" s="277">
        <v>0</v>
      </c>
      <c r="NST21" s="277">
        <v>0</v>
      </c>
      <c r="NSU21" s="277">
        <v>0</v>
      </c>
      <c r="NSV21" s="277">
        <v>0</v>
      </c>
      <c r="NSW21" s="277">
        <v>0</v>
      </c>
      <c r="NSX21" s="277">
        <v>0</v>
      </c>
      <c r="NSY21" s="277">
        <v>0</v>
      </c>
      <c r="NSZ21" s="277">
        <v>0</v>
      </c>
      <c r="NTA21" s="277">
        <v>0</v>
      </c>
      <c r="NTB21" s="277">
        <v>0</v>
      </c>
      <c r="NTC21" s="277">
        <v>0</v>
      </c>
      <c r="NTD21" s="277">
        <v>0</v>
      </c>
      <c r="NTE21" s="277">
        <v>0</v>
      </c>
      <c r="NTF21" s="277">
        <v>0</v>
      </c>
      <c r="NTG21" s="277">
        <v>0</v>
      </c>
      <c r="NTH21" s="277">
        <v>0</v>
      </c>
      <c r="NTI21" s="277">
        <v>0</v>
      </c>
      <c r="NTJ21" s="277">
        <v>0</v>
      </c>
      <c r="NTK21" s="277">
        <v>0</v>
      </c>
      <c r="NTL21" s="277">
        <v>0</v>
      </c>
      <c r="NTM21" s="277">
        <v>0</v>
      </c>
      <c r="NTN21" s="277">
        <v>0</v>
      </c>
      <c r="NTO21" s="277">
        <v>0</v>
      </c>
      <c r="NTP21" s="277">
        <v>0</v>
      </c>
      <c r="NTQ21" s="277">
        <v>0</v>
      </c>
      <c r="NTR21" s="277">
        <v>0</v>
      </c>
      <c r="NTS21" s="277">
        <v>0</v>
      </c>
      <c r="NTT21" s="277">
        <v>0</v>
      </c>
      <c r="NTU21" s="277">
        <v>0</v>
      </c>
      <c r="NTV21" s="277">
        <v>0</v>
      </c>
      <c r="NTW21" s="277">
        <v>0</v>
      </c>
      <c r="NTX21" s="277">
        <v>0</v>
      </c>
      <c r="NTY21" s="277">
        <v>0</v>
      </c>
      <c r="NTZ21" s="277">
        <v>0</v>
      </c>
      <c r="NUA21" s="277">
        <v>0</v>
      </c>
      <c r="NUB21" s="277">
        <v>0</v>
      </c>
      <c r="NUC21" s="277">
        <v>0</v>
      </c>
      <c r="NUD21" s="277">
        <v>0</v>
      </c>
      <c r="NUE21" s="277">
        <v>0</v>
      </c>
      <c r="NUF21" s="277">
        <v>0</v>
      </c>
      <c r="NUG21" s="277">
        <v>0</v>
      </c>
      <c r="NUH21" s="277">
        <v>0</v>
      </c>
      <c r="NUI21" s="277">
        <v>0</v>
      </c>
      <c r="NUJ21" s="277">
        <v>0</v>
      </c>
      <c r="NUK21" s="277">
        <v>0</v>
      </c>
      <c r="NUL21" s="277">
        <v>0</v>
      </c>
      <c r="NUM21" s="277">
        <v>0</v>
      </c>
      <c r="NUN21" s="277">
        <v>0</v>
      </c>
      <c r="NUO21" s="277">
        <v>0</v>
      </c>
      <c r="NUP21" s="277">
        <v>0</v>
      </c>
      <c r="NUQ21" s="277">
        <v>0</v>
      </c>
      <c r="NUR21" s="277">
        <v>0</v>
      </c>
      <c r="NUS21" s="277">
        <v>0</v>
      </c>
      <c r="NUT21" s="277">
        <v>0</v>
      </c>
      <c r="NUU21" s="277">
        <v>0</v>
      </c>
      <c r="NUV21" s="277">
        <v>0</v>
      </c>
      <c r="NUW21" s="277">
        <v>0</v>
      </c>
      <c r="NUX21" s="277">
        <v>0</v>
      </c>
      <c r="NUY21" s="277">
        <v>0</v>
      </c>
      <c r="NUZ21" s="277">
        <v>0</v>
      </c>
      <c r="NVA21" s="277">
        <v>0</v>
      </c>
      <c r="NVB21" s="277">
        <v>0</v>
      </c>
      <c r="NVC21" s="277">
        <v>0</v>
      </c>
      <c r="NVD21" s="277">
        <v>0</v>
      </c>
      <c r="NVE21" s="277">
        <v>0</v>
      </c>
      <c r="NVF21" s="277">
        <v>0</v>
      </c>
      <c r="NVG21" s="277">
        <v>0</v>
      </c>
      <c r="NVH21" s="277">
        <v>0</v>
      </c>
      <c r="NVI21" s="277">
        <v>0</v>
      </c>
      <c r="NVJ21" s="277">
        <v>0</v>
      </c>
      <c r="NVK21" s="277">
        <v>0</v>
      </c>
      <c r="NVL21" s="277">
        <v>0</v>
      </c>
      <c r="NVM21" s="277">
        <v>0</v>
      </c>
      <c r="NVN21" s="277">
        <v>0</v>
      </c>
      <c r="NVO21" s="277">
        <v>0</v>
      </c>
      <c r="NVP21" s="277">
        <v>0</v>
      </c>
      <c r="NVQ21" s="277">
        <v>0</v>
      </c>
      <c r="NVR21" s="277">
        <v>0</v>
      </c>
      <c r="NVS21" s="277">
        <v>0</v>
      </c>
      <c r="NVT21" s="277">
        <v>0</v>
      </c>
      <c r="NVU21" s="277">
        <v>0</v>
      </c>
      <c r="NVV21" s="277">
        <v>0</v>
      </c>
      <c r="NVW21" s="277">
        <v>0</v>
      </c>
      <c r="NVX21" s="277">
        <v>0</v>
      </c>
      <c r="NVY21" s="277">
        <v>0</v>
      </c>
      <c r="NVZ21" s="277">
        <v>0</v>
      </c>
      <c r="NWA21" s="277">
        <v>0</v>
      </c>
      <c r="NWB21" s="277">
        <v>0</v>
      </c>
      <c r="NWC21" s="277">
        <v>0</v>
      </c>
      <c r="NWD21" s="277">
        <v>0</v>
      </c>
      <c r="NWE21" s="277">
        <v>0</v>
      </c>
      <c r="NWF21" s="277">
        <v>0</v>
      </c>
      <c r="NWG21" s="277">
        <v>0</v>
      </c>
      <c r="NWH21" s="277">
        <v>0</v>
      </c>
      <c r="NWI21" s="277">
        <v>0</v>
      </c>
      <c r="NWJ21" s="277">
        <v>0</v>
      </c>
      <c r="NWK21" s="277">
        <v>0</v>
      </c>
      <c r="NWL21" s="277">
        <v>0</v>
      </c>
      <c r="NWM21" s="277">
        <v>0</v>
      </c>
      <c r="NWN21" s="277">
        <v>0</v>
      </c>
      <c r="NWO21" s="277">
        <v>0</v>
      </c>
      <c r="NWP21" s="277">
        <v>0</v>
      </c>
      <c r="NWQ21" s="277">
        <v>0</v>
      </c>
      <c r="NWR21" s="277">
        <v>0</v>
      </c>
      <c r="NWS21" s="277">
        <v>0</v>
      </c>
      <c r="NWT21" s="277">
        <v>0</v>
      </c>
      <c r="NWU21" s="277">
        <v>0</v>
      </c>
      <c r="NWV21" s="277">
        <v>0</v>
      </c>
      <c r="NWW21" s="277">
        <v>0</v>
      </c>
      <c r="NWX21" s="277">
        <v>0</v>
      </c>
      <c r="NWY21" s="277">
        <v>0</v>
      </c>
      <c r="NWZ21" s="277">
        <v>0</v>
      </c>
      <c r="NXA21" s="277">
        <v>0</v>
      </c>
      <c r="NXB21" s="277">
        <v>0</v>
      </c>
      <c r="NXC21" s="277">
        <v>0</v>
      </c>
      <c r="NXD21" s="277">
        <v>0</v>
      </c>
      <c r="NXE21" s="277">
        <v>0</v>
      </c>
      <c r="NXF21" s="277">
        <v>0</v>
      </c>
      <c r="NXG21" s="277">
        <v>0</v>
      </c>
      <c r="NXH21" s="277">
        <v>0</v>
      </c>
      <c r="NXI21" s="277">
        <v>0</v>
      </c>
      <c r="NXJ21" s="277">
        <v>0</v>
      </c>
      <c r="NXK21" s="277">
        <v>0</v>
      </c>
      <c r="NXL21" s="277">
        <v>0</v>
      </c>
      <c r="NXM21" s="277">
        <v>0</v>
      </c>
      <c r="NXN21" s="277">
        <v>0</v>
      </c>
      <c r="NXO21" s="277">
        <v>0</v>
      </c>
      <c r="NXP21" s="277">
        <v>0</v>
      </c>
      <c r="NXQ21" s="277">
        <v>0</v>
      </c>
      <c r="NXR21" s="277">
        <v>0</v>
      </c>
      <c r="NXS21" s="277">
        <v>0</v>
      </c>
      <c r="NXT21" s="277">
        <v>0</v>
      </c>
      <c r="NXU21" s="277">
        <v>0</v>
      </c>
      <c r="NXV21" s="277">
        <v>0</v>
      </c>
      <c r="NXW21" s="277">
        <v>0</v>
      </c>
      <c r="NXX21" s="277">
        <v>0</v>
      </c>
      <c r="NXY21" s="277">
        <v>0</v>
      </c>
      <c r="NXZ21" s="277">
        <v>0</v>
      </c>
      <c r="NYA21" s="277">
        <v>0</v>
      </c>
      <c r="NYB21" s="277">
        <v>0</v>
      </c>
      <c r="NYC21" s="277">
        <v>0</v>
      </c>
      <c r="NYD21" s="277">
        <v>0</v>
      </c>
      <c r="NYE21" s="277">
        <v>0</v>
      </c>
      <c r="NYF21" s="277">
        <v>0</v>
      </c>
      <c r="NYG21" s="277">
        <v>0</v>
      </c>
      <c r="NYH21" s="277">
        <v>0</v>
      </c>
      <c r="NYI21" s="277">
        <v>0</v>
      </c>
      <c r="NYJ21" s="277">
        <v>0</v>
      </c>
      <c r="NYK21" s="277">
        <v>0</v>
      </c>
      <c r="NYL21" s="277">
        <v>0</v>
      </c>
      <c r="NYM21" s="277">
        <v>0</v>
      </c>
      <c r="NYN21" s="277">
        <v>0</v>
      </c>
      <c r="NYO21" s="277">
        <v>0</v>
      </c>
      <c r="NYP21" s="277">
        <v>0</v>
      </c>
      <c r="NYQ21" s="277">
        <v>0</v>
      </c>
      <c r="NYR21" s="277">
        <v>0</v>
      </c>
      <c r="NYS21" s="277">
        <v>0</v>
      </c>
      <c r="NYT21" s="277">
        <v>0</v>
      </c>
      <c r="NYU21" s="277">
        <v>0</v>
      </c>
      <c r="NYV21" s="277">
        <v>0</v>
      </c>
      <c r="NYW21" s="277">
        <v>0</v>
      </c>
      <c r="NYX21" s="277">
        <v>0</v>
      </c>
      <c r="NYY21" s="277">
        <v>0</v>
      </c>
      <c r="NYZ21" s="277">
        <v>0</v>
      </c>
      <c r="NZA21" s="277">
        <v>0</v>
      </c>
      <c r="NZB21" s="277">
        <v>0</v>
      </c>
      <c r="NZC21" s="277">
        <v>0</v>
      </c>
      <c r="NZD21" s="277">
        <v>0</v>
      </c>
      <c r="NZE21" s="277">
        <v>0</v>
      </c>
      <c r="NZF21" s="277">
        <v>0</v>
      </c>
      <c r="NZG21" s="277">
        <v>0</v>
      </c>
      <c r="NZH21" s="277">
        <v>0</v>
      </c>
      <c r="NZI21" s="277">
        <v>0</v>
      </c>
      <c r="NZJ21" s="277">
        <v>0</v>
      </c>
      <c r="NZK21" s="277">
        <v>0</v>
      </c>
      <c r="NZL21" s="277">
        <v>0</v>
      </c>
      <c r="NZM21" s="277">
        <v>0</v>
      </c>
      <c r="NZN21" s="277">
        <v>0</v>
      </c>
      <c r="NZO21" s="277">
        <v>0</v>
      </c>
      <c r="NZP21" s="277">
        <v>0</v>
      </c>
      <c r="NZQ21" s="277">
        <v>0</v>
      </c>
      <c r="NZR21" s="277">
        <v>0</v>
      </c>
      <c r="NZS21" s="277">
        <v>0</v>
      </c>
      <c r="NZT21" s="277">
        <v>0</v>
      </c>
      <c r="NZU21" s="277">
        <v>0</v>
      </c>
      <c r="NZV21" s="277">
        <v>0</v>
      </c>
      <c r="NZW21" s="277">
        <v>0</v>
      </c>
      <c r="NZX21" s="277">
        <v>0</v>
      </c>
      <c r="NZY21" s="277">
        <v>0</v>
      </c>
      <c r="NZZ21" s="277">
        <v>0</v>
      </c>
      <c r="OAA21" s="277">
        <v>0</v>
      </c>
      <c r="OAB21" s="277">
        <v>0</v>
      </c>
      <c r="OAC21" s="277">
        <v>0</v>
      </c>
      <c r="OAD21" s="277">
        <v>0</v>
      </c>
      <c r="OAE21" s="277">
        <v>0</v>
      </c>
      <c r="OAF21" s="277">
        <v>0</v>
      </c>
      <c r="OAG21" s="277">
        <v>0</v>
      </c>
      <c r="OAH21" s="277">
        <v>0</v>
      </c>
      <c r="OAI21" s="277">
        <v>0</v>
      </c>
      <c r="OAJ21" s="277">
        <v>0</v>
      </c>
      <c r="OAK21" s="277">
        <v>0</v>
      </c>
      <c r="OAL21" s="277">
        <v>0</v>
      </c>
      <c r="OAM21" s="277">
        <v>0</v>
      </c>
      <c r="OAN21" s="277">
        <v>0</v>
      </c>
      <c r="OAO21" s="277">
        <v>0</v>
      </c>
      <c r="OAP21" s="277">
        <v>0</v>
      </c>
      <c r="OAQ21" s="277">
        <v>0</v>
      </c>
      <c r="OAR21" s="277">
        <v>0</v>
      </c>
      <c r="OAS21" s="277">
        <v>0</v>
      </c>
      <c r="OAT21" s="277">
        <v>0</v>
      </c>
      <c r="OAU21" s="277">
        <v>0</v>
      </c>
      <c r="OAV21" s="277">
        <v>0</v>
      </c>
      <c r="OAW21" s="277">
        <v>0</v>
      </c>
      <c r="OAX21" s="277">
        <v>0</v>
      </c>
      <c r="OAY21" s="277">
        <v>0</v>
      </c>
      <c r="OAZ21" s="277">
        <v>0</v>
      </c>
      <c r="OBA21" s="277">
        <v>0</v>
      </c>
      <c r="OBB21" s="277">
        <v>0</v>
      </c>
      <c r="OBC21" s="277">
        <v>0</v>
      </c>
      <c r="OBD21" s="277">
        <v>0</v>
      </c>
      <c r="OBE21" s="277">
        <v>0</v>
      </c>
      <c r="OBF21" s="277">
        <v>0</v>
      </c>
      <c r="OBG21" s="277">
        <v>0</v>
      </c>
      <c r="OBH21" s="277">
        <v>0</v>
      </c>
      <c r="OBI21" s="277">
        <v>0</v>
      </c>
      <c r="OBJ21" s="277">
        <v>0</v>
      </c>
      <c r="OBK21" s="277">
        <v>0</v>
      </c>
      <c r="OBL21" s="277">
        <v>0</v>
      </c>
      <c r="OBM21" s="277">
        <v>0</v>
      </c>
      <c r="OBN21" s="277">
        <v>0</v>
      </c>
      <c r="OBO21" s="277">
        <v>0</v>
      </c>
      <c r="OBP21" s="277">
        <v>0</v>
      </c>
      <c r="OBQ21" s="277">
        <v>0</v>
      </c>
      <c r="OBR21" s="277">
        <v>0</v>
      </c>
      <c r="OBS21" s="277">
        <v>0</v>
      </c>
      <c r="OBT21" s="277">
        <v>0</v>
      </c>
      <c r="OBU21" s="277">
        <v>0</v>
      </c>
      <c r="OBV21" s="277">
        <v>0</v>
      </c>
      <c r="OBW21" s="277">
        <v>0</v>
      </c>
      <c r="OBX21" s="277">
        <v>0</v>
      </c>
      <c r="OBY21" s="277">
        <v>0</v>
      </c>
      <c r="OBZ21" s="277">
        <v>0</v>
      </c>
      <c r="OCA21" s="277">
        <v>0</v>
      </c>
      <c r="OCB21" s="277">
        <v>0</v>
      </c>
      <c r="OCC21" s="277">
        <v>0</v>
      </c>
      <c r="OCD21" s="277">
        <v>0</v>
      </c>
      <c r="OCE21" s="277">
        <v>0</v>
      </c>
      <c r="OCF21" s="277">
        <v>0</v>
      </c>
      <c r="OCG21" s="277">
        <v>0</v>
      </c>
      <c r="OCH21" s="277">
        <v>0</v>
      </c>
      <c r="OCI21" s="277">
        <v>0</v>
      </c>
      <c r="OCJ21" s="277">
        <v>0</v>
      </c>
      <c r="OCK21" s="277">
        <v>0</v>
      </c>
      <c r="OCL21" s="277">
        <v>0</v>
      </c>
      <c r="OCM21" s="277">
        <v>0</v>
      </c>
      <c r="OCN21" s="277">
        <v>0</v>
      </c>
      <c r="OCO21" s="277">
        <v>0</v>
      </c>
      <c r="OCP21" s="277">
        <v>0</v>
      </c>
      <c r="OCQ21" s="277">
        <v>0</v>
      </c>
      <c r="OCR21" s="277">
        <v>0</v>
      </c>
      <c r="OCS21" s="277">
        <v>0</v>
      </c>
      <c r="OCT21" s="277">
        <v>0</v>
      </c>
      <c r="OCU21" s="277">
        <v>0</v>
      </c>
      <c r="OCV21" s="277">
        <v>0</v>
      </c>
      <c r="OCW21" s="277">
        <v>0</v>
      </c>
      <c r="OCX21" s="277">
        <v>0</v>
      </c>
      <c r="OCY21" s="277">
        <v>0</v>
      </c>
      <c r="OCZ21" s="277">
        <v>0</v>
      </c>
      <c r="ODA21" s="277">
        <v>0</v>
      </c>
      <c r="ODB21" s="277">
        <v>0</v>
      </c>
      <c r="ODC21" s="277">
        <v>0</v>
      </c>
      <c r="ODD21" s="277">
        <v>0</v>
      </c>
      <c r="ODE21" s="277">
        <v>0</v>
      </c>
      <c r="ODF21" s="277">
        <v>0</v>
      </c>
      <c r="ODG21" s="277">
        <v>0</v>
      </c>
      <c r="ODH21" s="277">
        <v>0</v>
      </c>
      <c r="ODI21" s="277">
        <v>0</v>
      </c>
      <c r="ODJ21" s="277">
        <v>0</v>
      </c>
      <c r="ODK21" s="277">
        <v>0</v>
      </c>
      <c r="ODL21" s="277">
        <v>0</v>
      </c>
      <c r="ODM21" s="277">
        <v>0</v>
      </c>
      <c r="ODN21" s="277">
        <v>0</v>
      </c>
      <c r="ODO21" s="277">
        <v>0</v>
      </c>
      <c r="ODP21" s="277">
        <v>0</v>
      </c>
      <c r="ODQ21" s="277">
        <v>0</v>
      </c>
      <c r="ODR21" s="277">
        <v>0</v>
      </c>
      <c r="ODS21" s="277">
        <v>0</v>
      </c>
      <c r="ODT21" s="277">
        <v>0</v>
      </c>
      <c r="ODU21" s="277">
        <v>0</v>
      </c>
      <c r="ODV21" s="277">
        <v>0</v>
      </c>
      <c r="ODW21" s="277">
        <v>0</v>
      </c>
      <c r="ODX21" s="277">
        <v>0</v>
      </c>
      <c r="ODY21" s="277">
        <v>0</v>
      </c>
      <c r="ODZ21" s="277">
        <v>0</v>
      </c>
      <c r="OEA21" s="277">
        <v>0</v>
      </c>
      <c r="OEB21" s="277">
        <v>0</v>
      </c>
      <c r="OEC21" s="277">
        <v>0</v>
      </c>
      <c r="OED21" s="277">
        <v>0</v>
      </c>
      <c r="OEE21" s="277">
        <v>0</v>
      </c>
      <c r="OEF21" s="277">
        <v>0</v>
      </c>
      <c r="OEG21" s="277">
        <v>0</v>
      </c>
      <c r="OEH21" s="277">
        <v>0</v>
      </c>
      <c r="OEI21" s="277">
        <v>0</v>
      </c>
      <c r="OEJ21" s="277">
        <v>0</v>
      </c>
      <c r="OEK21" s="277">
        <v>0</v>
      </c>
      <c r="OEL21" s="277">
        <v>0</v>
      </c>
      <c r="OEM21" s="277">
        <v>0</v>
      </c>
      <c r="OEN21" s="277">
        <v>0</v>
      </c>
      <c r="OEO21" s="277">
        <v>0</v>
      </c>
      <c r="OEP21" s="277">
        <v>0</v>
      </c>
      <c r="OEQ21" s="277">
        <v>0</v>
      </c>
      <c r="OER21" s="277">
        <v>0</v>
      </c>
      <c r="OES21" s="277">
        <v>0</v>
      </c>
      <c r="OET21" s="277">
        <v>0</v>
      </c>
      <c r="OEU21" s="277">
        <v>0</v>
      </c>
      <c r="OEV21" s="277">
        <v>0</v>
      </c>
      <c r="OEW21" s="277">
        <v>0</v>
      </c>
      <c r="OEX21" s="277">
        <v>0</v>
      </c>
      <c r="OEY21" s="277">
        <v>0</v>
      </c>
      <c r="OEZ21" s="277">
        <v>0</v>
      </c>
      <c r="OFA21" s="277">
        <v>0</v>
      </c>
      <c r="OFB21" s="277">
        <v>0</v>
      </c>
      <c r="OFC21" s="277">
        <v>0</v>
      </c>
      <c r="OFD21" s="277">
        <v>0</v>
      </c>
      <c r="OFE21" s="277">
        <v>0</v>
      </c>
      <c r="OFF21" s="277">
        <v>0</v>
      </c>
      <c r="OFG21" s="277">
        <v>0</v>
      </c>
      <c r="OFH21" s="277">
        <v>0</v>
      </c>
      <c r="OFI21" s="277">
        <v>0</v>
      </c>
      <c r="OFJ21" s="277">
        <v>0</v>
      </c>
      <c r="OFK21" s="277">
        <v>0</v>
      </c>
      <c r="OFL21" s="277">
        <v>0</v>
      </c>
      <c r="OFM21" s="277">
        <v>0</v>
      </c>
      <c r="OFN21" s="277">
        <v>0</v>
      </c>
      <c r="OFO21" s="277">
        <v>0</v>
      </c>
      <c r="OFP21" s="277">
        <v>0</v>
      </c>
      <c r="OFQ21" s="277">
        <v>0</v>
      </c>
      <c r="OFR21" s="277">
        <v>0</v>
      </c>
      <c r="OFS21" s="277">
        <v>0</v>
      </c>
      <c r="OFT21" s="277">
        <v>0</v>
      </c>
      <c r="OFU21" s="277">
        <v>0</v>
      </c>
      <c r="OFV21" s="277">
        <v>0</v>
      </c>
      <c r="OFW21" s="277">
        <v>0</v>
      </c>
      <c r="OFX21" s="277">
        <v>0</v>
      </c>
      <c r="OFY21" s="277">
        <v>0</v>
      </c>
      <c r="OFZ21" s="277">
        <v>0</v>
      </c>
      <c r="OGA21" s="277">
        <v>0</v>
      </c>
      <c r="OGB21" s="277">
        <v>0</v>
      </c>
      <c r="OGC21" s="277">
        <v>0</v>
      </c>
      <c r="OGD21" s="277">
        <v>0</v>
      </c>
      <c r="OGE21" s="277">
        <v>0</v>
      </c>
      <c r="OGF21" s="277">
        <v>0</v>
      </c>
      <c r="OGG21" s="277">
        <v>0</v>
      </c>
      <c r="OGH21" s="277">
        <v>0</v>
      </c>
      <c r="OGI21" s="277">
        <v>0</v>
      </c>
      <c r="OGJ21" s="277">
        <v>0</v>
      </c>
      <c r="OGK21" s="277">
        <v>0</v>
      </c>
      <c r="OGL21" s="277">
        <v>0</v>
      </c>
      <c r="OGM21" s="277">
        <v>0</v>
      </c>
      <c r="OGN21" s="277">
        <v>0</v>
      </c>
      <c r="OGO21" s="277">
        <v>0</v>
      </c>
      <c r="OGP21" s="277">
        <v>0</v>
      </c>
      <c r="OGQ21" s="277">
        <v>0</v>
      </c>
      <c r="OGR21" s="277">
        <v>0</v>
      </c>
      <c r="OGS21" s="277">
        <v>0</v>
      </c>
      <c r="OGT21" s="277">
        <v>0</v>
      </c>
      <c r="OGU21" s="277">
        <v>0</v>
      </c>
      <c r="OGV21" s="277">
        <v>0</v>
      </c>
      <c r="OGW21" s="277">
        <v>0</v>
      </c>
      <c r="OGX21" s="277">
        <v>0</v>
      </c>
      <c r="OGY21" s="277">
        <v>0</v>
      </c>
      <c r="OGZ21" s="277">
        <v>0</v>
      </c>
      <c r="OHA21" s="277">
        <v>0</v>
      </c>
      <c r="OHB21" s="277">
        <v>0</v>
      </c>
      <c r="OHC21" s="277">
        <v>0</v>
      </c>
      <c r="OHD21" s="277">
        <v>0</v>
      </c>
      <c r="OHE21" s="277">
        <v>0</v>
      </c>
      <c r="OHF21" s="277">
        <v>0</v>
      </c>
      <c r="OHG21" s="277">
        <v>0</v>
      </c>
      <c r="OHH21" s="277">
        <v>0</v>
      </c>
      <c r="OHI21" s="277">
        <v>0</v>
      </c>
      <c r="OHJ21" s="277">
        <v>0</v>
      </c>
      <c r="OHK21" s="277">
        <v>0</v>
      </c>
      <c r="OHL21" s="277">
        <v>0</v>
      </c>
      <c r="OHM21" s="277">
        <v>0</v>
      </c>
      <c r="OHN21" s="277">
        <v>0</v>
      </c>
      <c r="OHO21" s="277">
        <v>0</v>
      </c>
      <c r="OHP21" s="277">
        <v>0</v>
      </c>
      <c r="OHQ21" s="277">
        <v>0</v>
      </c>
      <c r="OHR21" s="277">
        <v>0</v>
      </c>
      <c r="OHS21" s="277">
        <v>0</v>
      </c>
      <c r="OHT21" s="277">
        <v>0</v>
      </c>
      <c r="OHU21" s="277">
        <v>0</v>
      </c>
      <c r="OHV21" s="277">
        <v>0</v>
      </c>
      <c r="OHW21" s="277">
        <v>0</v>
      </c>
      <c r="OHX21" s="277">
        <v>0</v>
      </c>
      <c r="OHY21" s="277">
        <v>0</v>
      </c>
      <c r="OHZ21" s="277">
        <v>0</v>
      </c>
      <c r="OIA21" s="277">
        <v>0</v>
      </c>
      <c r="OIB21" s="277">
        <v>0</v>
      </c>
      <c r="OIC21" s="277">
        <v>0</v>
      </c>
      <c r="OID21" s="277">
        <v>0</v>
      </c>
      <c r="OIE21" s="277">
        <v>0</v>
      </c>
      <c r="OIF21" s="277">
        <v>0</v>
      </c>
      <c r="OIG21" s="277">
        <v>0</v>
      </c>
      <c r="OIH21" s="277">
        <v>0</v>
      </c>
      <c r="OII21" s="277">
        <v>0</v>
      </c>
      <c r="OIJ21" s="277">
        <v>0</v>
      </c>
      <c r="OIK21" s="277">
        <v>0</v>
      </c>
      <c r="OIL21" s="277">
        <v>0</v>
      </c>
      <c r="OIM21" s="277">
        <v>0</v>
      </c>
      <c r="OIN21" s="277">
        <v>0</v>
      </c>
      <c r="OIO21" s="277">
        <v>0</v>
      </c>
      <c r="OIP21" s="277">
        <v>0</v>
      </c>
      <c r="OIQ21" s="277">
        <v>0</v>
      </c>
      <c r="OIR21" s="277">
        <v>0</v>
      </c>
      <c r="OIS21" s="277">
        <v>0</v>
      </c>
      <c r="OIT21" s="277">
        <v>0</v>
      </c>
      <c r="OIU21" s="277">
        <v>0</v>
      </c>
      <c r="OIV21" s="277">
        <v>0</v>
      </c>
      <c r="OIW21" s="277">
        <v>0</v>
      </c>
      <c r="OIX21" s="277">
        <v>0</v>
      </c>
      <c r="OIY21" s="277">
        <v>0</v>
      </c>
      <c r="OIZ21" s="277">
        <v>0</v>
      </c>
      <c r="OJA21" s="277">
        <v>0</v>
      </c>
      <c r="OJB21" s="277">
        <v>0</v>
      </c>
      <c r="OJC21" s="277">
        <v>0</v>
      </c>
      <c r="OJD21" s="277">
        <v>0</v>
      </c>
      <c r="OJE21" s="277">
        <v>0</v>
      </c>
      <c r="OJF21" s="277">
        <v>0</v>
      </c>
      <c r="OJG21" s="277">
        <v>0</v>
      </c>
      <c r="OJH21" s="277">
        <v>0</v>
      </c>
      <c r="OJI21" s="277">
        <v>0</v>
      </c>
      <c r="OJJ21" s="277">
        <v>0</v>
      </c>
      <c r="OJK21" s="277">
        <v>0</v>
      </c>
      <c r="OJL21" s="277">
        <v>0</v>
      </c>
      <c r="OJM21" s="277">
        <v>0</v>
      </c>
      <c r="OJN21" s="277">
        <v>0</v>
      </c>
      <c r="OJO21" s="277">
        <v>0</v>
      </c>
      <c r="OJP21" s="277">
        <v>0</v>
      </c>
      <c r="OJQ21" s="277">
        <v>0</v>
      </c>
      <c r="OJR21" s="277">
        <v>0</v>
      </c>
      <c r="OJS21" s="277">
        <v>0</v>
      </c>
      <c r="OJT21" s="277">
        <v>0</v>
      </c>
      <c r="OJU21" s="277">
        <v>0</v>
      </c>
      <c r="OJV21" s="277">
        <v>0</v>
      </c>
      <c r="OJW21" s="277">
        <v>0</v>
      </c>
      <c r="OJX21" s="277">
        <v>0</v>
      </c>
      <c r="OJY21" s="277">
        <v>0</v>
      </c>
      <c r="OJZ21" s="277">
        <v>0</v>
      </c>
      <c r="OKA21" s="277">
        <v>0</v>
      </c>
      <c r="OKB21" s="277">
        <v>0</v>
      </c>
      <c r="OKC21" s="277">
        <v>0</v>
      </c>
      <c r="OKD21" s="277">
        <v>0</v>
      </c>
      <c r="OKE21" s="277">
        <v>0</v>
      </c>
      <c r="OKF21" s="277">
        <v>0</v>
      </c>
      <c r="OKG21" s="277">
        <v>0</v>
      </c>
      <c r="OKH21" s="277">
        <v>0</v>
      </c>
      <c r="OKI21" s="277">
        <v>0</v>
      </c>
      <c r="OKJ21" s="277">
        <v>0</v>
      </c>
      <c r="OKK21" s="277">
        <v>0</v>
      </c>
      <c r="OKL21" s="277">
        <v>0</v>
      </c>
      <c r="OKM21" s="277">
        <v>0</v>
      </c>
      <c r="OKN21" s="277">
        <v>0</v>
      </c>
      <c r="OKO21" s="277">
        <v>0</v>
      </c>
      <c r="OKP21" s="277">
        <v>0</v>
      </c>
      <c r="OKQ21" s="277">
        <v>0</v>
      </c>
      <c r="OKR21" s="277">
        <v>0</v>
      </c>
      <c r="OKS21" s="277">
        <v>0</v>
      </c>
      <c r="OKT21" s="277">
        <v>0</v>
      </c>
      <c r="OKU21" s="277">
        <v>0</v>
      </c>
      <c r="OKV21" s="277">
        <v>0</v>
      </c>
      <c r="OKW21" s="277">
        <v>0</v>
      </c>
      <c r="OKX21" s="277">
        <v>0</v>
      </c>
      <c r="OKY21" s="277">
        <v>0</v>
      </c>
      <c r="OKZ21" s="277">
        <v>0</v>
      </c>
      <c r="OLA21" s="277">
        <v>0</v>
      </c>
      <c r="OLB21" s="277">
        <v>0</v>
      </c>
      <c r="OLC21" s="277">
        <v>0</v>
      </c>
      <c r="OLD21" s="277">
        <v>0</v>
      </c>
      <c r="OLE21" s="277">
        <v>0</v>
      </c>
      <c r="OLF21" s="277">
        <v>0</v>
      </c>
      <c r="OLG21" s="277">
        <v>0</v>
      </c>
      <c r="OLH21" s="277">
        <v>0</v>
      </c>
      <c r="OLI21" s="277">
        <v>0</v>
      </c>
      <c r="OLJ21" s="277">
        <v>0</v>
      </c>
      <c r="OLK21" s="277">
        <v>0</v>
      </c>
      <c r="OLL21" s="277">
        <v>0</v>
      </c>
      <c r="OLM21" s="277">
        <v>0</v>
      </c>
      <c r="OLN21" s="277">
        <v>0</v>
      </c>
      <c r="OLO21" s="277">
        <v>0</v>
      </c>
      <c r="OLP21" s="277">
        <v>0</v>
      </c>
      <c r="OLQ21" s="277">
        <v>0</v>
      </c>
      <c r="OLR21" s="277">
        <v>0</v>
      </c>
      <c r="OLS21" s="277">
        <v>0</v>
      </c>
      <c r="OLT21" s="277">
        <v>0</v>
      </c>
      <c r="OLU21" s="277">
        <v>0</v>
      </c>
      <c r="OLV21" s="277">
        <v>0</v>
      </c>
      <c r="OLW21" s="277">
        <v>0</v>
      </c>
      <c r="OLX21" s="277">
        <v>0</v>
      </c>
      <c r="OLY21" s="277">
        <v>0</v>
      </c>
      <c r="OLZ21" s="277">
        <v>0</v>
      </c>
      <c r="OMA21" s="277">
        <v>0</v>
      </c>
      <c r="OMB21" s="277">
        <v>0</v>
      </c>
      <c r="OMC21" s="277">
        <v>0</v>
      </c>
      <c r="OMD21" s="277">
        <v>0</v>
      </c>
      <c r="OME21" s="277">
        <v>0</v>
      </c>
      <c r="OMF21" s="277">
        <v>0</v>
      </c>
      <c r="OMG21" s="277">
        <v>0</v>
      </c>
      <c r="OMH21" s="277">
        <v>0</v>
      </c>
      <c r="OMI21" s="277">
        <v>0</v>
      </c>
      <c r="OMJ21" s="277">
        <v>0</v>
      </c>
      <c r="OMK21" s="277">
        <v>0</v>
      </c>
      <c r="OML21" s="277">
        <v>0</v>
      </c>
      <c r="OMM21" s="277">
        <v>0</v>
      </c>
      <c r="OMN21" s="277">
        <v>0</v>
      </c>
      <c r="OMO21" s="277">
        <v>0</v>
      </c>
      <c r="OMP21" s="277">
        <v>0</v>
      </c>
      <c r="OMQ21" s="277">
        <v>0</v>
      </c>
      <c r="OMR21" s="277">
        <v>0</v>
      </c>
      <c r="OMS21" s="277">
        <v>0</v>
      </c>
      <c r="OMT21" s="277">
        <v>0</v>
      </c>
      <c r="OMU21" s="277">
        <v>0</v>
      </c>
      <c r="OMV21" s="277">
        <v>0</v>
      </c>
      <c r="OMW21" s="277">
        <v>0</v>
      </c>
      <c r="OMX21" s="277">
        <v>0</v>
      </c>
      <c r="OMY21" s="277">
        <v>0</v>
      </c>
      <c r="OMZ21" s="277">
        <v>0</v>
      </c>
      <c r="ONA21" s="277">
        <v>0</v>
      </c>
      <c r="ONB21" s="277">
        <v>0</v>
      </c>
      <c r="ONC21" s="277">
        <v>0</v>
      </c>
      <c r="OND21" s="277">
        <v>0</v>
      </c>
      <c r="ONE21" s="277">
        <v>0</v>
      </c>
      <c r="ONF21" s="277">
        <v>0</v>
      </c>
      <c r="ONG21" s="277">
        <v>0</v>
      </c>
      <c r="ONH21" s="277">
        <v>0</v>
      </c>
      <c r="ONI21" s="277">
        <v>0</v>
      </c>
      <c r="ONJ21" s="277">
        <v>0</v>
      </c>
      <c r="ONK21" s="277">
        <v>0</v>
      </c>
      <c r="ONL21" s="277">
        <v>0</v>
      </c>
      <c r="ONM21" s="277">
        <v>0</v>
      </c>
      <c r="ONN21" s="277">
        <v>0</v>
      </c>
      <c r="ONO21" s="277">
        <v>0</v>
      </c>
      <c r="ONP21" s="277">
        <v>0</v>
      </c>
      <c r="ONQ21" s="277">
        <v>0</v>
      </c>
      <c r="ONR21" s="277">
        <v>0</v>
      </c>
      <c r="ONS21" s="277">
        <v>0</v>
      </c>
      <c r="ONT21" s="277">
        <v>0</v>
      </c>
      <c r="ONU21" s="277">
        <v>0</v>
      </c>
      <c r="ONV21" s="277">
        <v>0</v>
      </c>
      <c r="ONW21" s="277">
        <v>0</v>
      </c>
      <c r="ONX21" s="277">
        <v>0</v>
      </c>
      <c r="ONY21" s="277">
        <v>0</v>
      </c>
      <c r="ONZ21" s="277">
        <v>0</v>
      </c>
      <c r="OOA21" s="277">
        <v>0</v>
      </c>
      <c r="OOB21" s="277">
        <v>0</v>
      </c>
      <c r="OOC21" s="277">
        <v>0</v>
      </c>
      <c r="OOD21" s="277">
        <v>0</v>
      </c>
      <c r="OOE21" s="277">
        <v>0</v>
      </c>
      <c r="OOF21" s="277">
        <v>0</v>
      </c>
      <c r="OOG21" s="277">
        <v>0</v>
      </c>
      <c r="OOH21" s="277">
        <v>0</v>
      </c>
      <c r="OOI21" s="277">
        <v>0</v>
      </c>
      <c r="OOJ21" s="277">
        <v>0</v>
      </c>
      <c r="OOK21" s="277">
        <v>0</v>
      </c>
      <c r="OOL21" s="277">
        <v>0</v>
      </c>
      <c r="OOM21" s="277">
        <v>0</v>
      </c>
      <c r="OON21" s="277">
        <v>0</v>
      </c>
      <c r="OOO21" s="277">
        <v>0</v>
      </c>
      <c r="OOP21" s="277">
        <v>0</v>
      </c>
      <c r="OOQ21" s="277">
        <v>0</v>
      </c>
      <c r="OOR21" s="277">
        <v>0</v>
      </c>
      <c r="OOS21" s="277">
        <v>0</v>
      </c>
      <c r="OOT21" s="277">
        <v>0</v>
      </c>
      <c r="OOU21" s="277">
        <v>0</v>
      </c>
      <c r="OOV21" s="277">
        <v>0</v>
      </c>
      <c r="OOW21" s="277">
        <v>0</v>
      </c>
      <c r="OOX21" s="277">
        <v>0</v>
      </c>
      <c r="OOY21" s="277">
        <v>0</v>
      </c>
      <c r="OOZ21" s="277">
        <v>0</v>
      </c>
      <c r="OPA21" s="277">
        <v>0</v>
      </c>
      <c r="OPB21" s="277">
        <v>0</v>
      </c>
      <c r="OPC21" s="277">
        <v>0</v>
      </c>
      <c r="OPD21" s="277">
        <v>0</v>
      </c>
      <c r="OPE21" s="277">
        <v>0</v>
      </c>
      <c r="OPF21" s="277">
        <v>0</v>
      </c>
      <c r="OPG21" s="277">
        <v>0</v>
      </c>
      <c r="OPH21" s="277">
        <v>0</v>
      </c>
      <c r="OPI21" s="277">
        <v>0</v>
      </c>
      <c r="OPJ21" s="277">
        <v>0</v>
      </c>
      <c r="OPK21" s="277">
        <v>0</v>
      </c>
      <c r="OPL21" s="277">
        <v>0</v>
      </c>
      <c r="OPM21" s="277">
        <v>0</v>
      </c>
      <c r="OPN21" s="277">
        <v>0</v>
      </c>
      <c r="OPO21" s="277">
        <v>0</v>
      </c>
      <c r="OPP21" s="277">
        <v>0</v>
      </c>
      <c r="OPQ21" s="277">
        <v>0</v>
      </c>
      <c r="OPR21" s="277">
        <v>0</v>
      </c>
      <c r="OPS21" s="277">
        <v>0</v>
      </c>
      <c r="OPT21" s="277">
        <v>0</v>
      </c>
      <c r="OPU21" s="277">
        <v>0</v>
      </c>
      <c r="OPV21" s="277">
        <v>0</v>
      </c>
      <c r="OPW21" s="277">
        <v>0</v>
      </c>
      <c r="OPX21" s="277">
        <v>0</v>
      </c>
      <c r="OPY21" s="277">
        <v>0</v>
      </c>
      <c r="OPZ21" s="277">
        <v>0</v>
      </c>
      <c r="OQA21" s="277">
        <v>0</v>
      </c>
      <c r="OQB21" s="277">
        <v>0</v>
      </c>
      <c r="OQC21" s="277">
        <v>0</v>
      </c>
      <c r="OQD21" s="277">
        <v>0</v>
      </c>
      <c r="OQE21" s="277">
        <v>0</v>
      </c>
      <c r="OQF21" s="277">
        <v>0</v>
      </c>
      <c r="OQG21" s="277">
        <v>0</v>
      </c>
      <c r="OQH21" s="277">
        <v>0</v>
      </c>
      <c r="OQI21" s="277">
        <v>0</v>
      </c>
      <c r="OQJ21" s="277">
        <v>0</v>
      </c>
      <c r="OQK21" s="277">
        <v>0</v>
      </c>
      <c r="OQL21" s="277">
        <v>0</v>
      </c>
      <c r="OQM21" s="277">
        <v>0</v>
      </c>
      <c r="OQN21" s="277">
        <v>0</v>
      </c>
      <c r="OQO21" s="277">
        <v>0</v>
      </c>
      <c r="OQP21" s="277">
        <v>0</v>
      </c>
      <c r="OQQ21" s="277">
        <v>0</v>
      </c>
      <c r="OQR21" s="277">
        <v>0</v>
      </c>
      <c r="OQS21" s="277">
        <v>0</v>
      </c>
      <c r="OQT21" s="277">
        <v>0</v>
      </c>
      <c r="OQU21" s="277">
        <v>0</v>
      </c>
      <c r="OQV21" s="277">
        <v>0</v>
      </c>
      <c r="OQW21" s="277">
        <v>0</v>
      </c>
      <c r="OQX21" s="277">
        <v>0</v>
      </c>
      <c r="OQY21" s="277">
        <v>0</v>
      </c>
      <c r="OQZ21" s="277">
        <v>0</v>
      </c>
      <c r="ORA21" s="277">
        <v>0</v>
      </c>
      <c r="ORB21" s="277">
        <v>0</v>
      </c>
      <c r="ORC21" s="277">
        <v>0</v>
      </c>
      <c r="ORD21" s="277">
        <v>0</v>
      </c>
      <c r="ORE21" s="277">
        <v>0</v>
      </c>
      <c r="ORF21" s="277">
        <v>0</v>
      </c>
      <c r="ORG21" s="277">
        <v>0</v>
      </c>
      <c r="ORH21" s="277">
        <v>0</v>
      </c>
      <c r="ORI21" s="277">
        <v>0</v>
      </c>
      <c r="ORJ21" s="277">
        <v>0</v>
      </c>
      <c r="ORK21" s="277">
        <v>0</v>
      </c>
      <c r="ORL21" s="277">
        <v>0</v>
      </c>
      <c r="ORM21" s="277">
        <v>0</v>
      </c>
      <c r="ORN21" s="277">
        <v>0</v>
      </c>
      <c r="ORO21" s="277">
        <v>0</v>
      </c>
      <c r="ORP21" s="277">
        <v>0</v>
      </c>
      <c r="ORQ21" s="277">
        <v>0</v>
      </c>
      <c r="ORR21" s="277">
        <v>0</v>
      </c>
      <c r="ORS21" s="277">
        <v>0</v>
      </c>
      <c r="ORT21" s="277">
        <v>0</v>
      </c>
      <c r="ORU21" s="277">
        <v>0</v>
      </c>
      <c r="ORV21" s="277">
        <v>0</v>
      </c>
      <c r="ORW21" s="277">
        <v>0</v>
      </c>
      <c r="ORX21" s="277">
        <v>0</v>
      </c>
      <c r="ORY21" s="277">
        <v>0</v>
      </c>
      <c r="ORZ21" s="277">
        <v>0</v>
      </c>
      <c r="OSA21" s="277">
        <v>0</v>
      </c>
      <c r="OSB21" s="277">
        <v>0</v>
      </c>
      <c r="OSC21" s="277">
        <v>0</v>
      </c>
      <c r="OSD21" s="277">
        <v>0</v>
      </c>
      <c r="OSE21" s="277">
        <v>0</v>
      </c>
      <c r="OSF21" s="277">
        <v>0</v>
      </c>
      <c r="OSG21" s="277">
        <v>0</v>
      </c>
      <c r="OSH21" s="277">
        <v>0</v>
      </c>
      <c r="OSI21" s="277">
        <v>0</v>
      </c>
      <c r="OSJ21" s="277">
        <v>0</v>
      </c>
      <c r="OSK21" s="277">
        <v>0</v>
      </c>
      <c r="OSL21" s="277">
        <v>0</v>
      </c>
      <c r="OSM21" s="277">
        <v>0</v>
      </c>
      <c r="OSN21" s="277">
        <v>0</v>
      </c>
      <c r="OSO21" s="277">
        <v>0</v>
      </c>
      <c r="OSP21" s="277">
        <v>0</v>
      </c>
      <c r="OSQ21" s="277">
        <v>0</v>
      </c>
      <c r="OSR21" s="277">
        <v>0</v>
      </c>
      <c r="OSS21" s="277">
        <v>0</v>
      </c>
      <c r="OST21" s="277">
        <v>0</v>
      </c>
      <c r="OSU21" s="277">
        <v>0</v>
      </c>
      <c r="OSV21" s="277">
        <v>0</v>
      </c>
      <c r="OSW21" s="277">
        <v>0</v>
      </c>
      <c r="OSX21" s="277">
        <v>0</v>
      </c>
      <c r="OSY21" s="277">
        <v>0</v>
      </c>
      <c r="OSZ21" s="277">
        <v>0</v>
      </c>
      <c r="OTA21" s="277">
        <v>0</v>
      </c>
      <c r="OTB21" s="277">
        <v>0</v>
      </c>
      <c r="OTC21" s="277">
        <v>0</v>
      </c>
      <c r="OTD21" s="277">
        <v>0</v>
      </c>
      <c r="OTE21" s="277">
        <v>0</v>
      </c>
      <c r="OTF21" s="277">
        <v>0</v>
      </c>
      <c r="OTG21" s="277">
        <v>0</v>
      </c>
      <c r="OTH21" s="277">
        <v>0</v>
      </c>
      <c r="OTI21" s="277">
        <v>0</v>
      </c>
      <c r="OTJ21" s="277">
        <v>0</v>
      </c>
      <c r="OTK21" s="277">
        <v>0</v>
      </c>
      <c r="OTL21" s="277">
        <v>0</v>
      </c>
      <c r="OTM21" s="277">
        <v>0</v>
      </c>
      <c r="OTN21" s="277">
        <v>0</v>
      </c>
      <c r="OTO21" s="277">
        <v>0</v>
      </c>
      <c r="OTP21" s="277">
        <v>0</v>
      </c>
      <c r="OTQ21" s="277">
        <v>0</v>
      </c>
      <c r="OTR21" s="277">
        <v>0</v>
      </c>
      <c r="OTS21" s="277">
        <v>0</v>
      </c>
      <c r="OTT21" s="277">
        <v>0</v>
      </c>
      <c r="OTU21" s="277">
        <v>0</v>
      </c>
      <c r="OTV21" s="277">
        <v>0</v>
      </c>
      <c r="OTW21" s="277">
        <v>0</v>
      </c>
      <c r="OTX21" s="277">
        <v>0</v>
      </c>
      <c r="OTY21" s="277">
        <v>0</v>
      </c>
      <c r="OTZ21" s="277">
        <v>0</v>
      </c>
      <c r="OUA21" s="277">
        <v>0</v>
      </c>
      <c r="OUB21" s="277">
        <v>0</v>
      </c>
      <c r="OUC21" s="277">
        <v>0</v>
      </c>
      <c r="OUD21" s="277">
        <v>0</v>
      </c>
      <c r="OUE21" s="277">
        <v>0</v>
      </c>
      <c r="OUF21" s="277">
        <v>0</v>
      </c>
      <c r="OUG21" s="277">
        <v>0</v>
      </c>
      <c r="OUH21" s="277">
        <v>0</v>
      </c>
      <c r="OUI21" s="277">
        <v>0</v>
      </c>
      <c r="OUJ21" s="277">
        <v>0</v>
      </c>
      <c r="OUK21" s="277">
        <v>0</v>
      </c>
      <c r="OUL21" s="277">
        <v>0</v>
      </c>
      <c r="OUM21" s="277">
        <v>0</v>
      </c>
      <c r="OUN21" s="277">
        <v>0</v>
      </c>
      <c r="OUO21" s="277">
        <v>0</v>
      </c>
      <c r="OUP21" s="277">
        <v>0</v>
      </c>
      <c r="OUQ21" s="277">
        <v>0</v>
      </c>
      <c r="OUR21" s="277">
        <v>0</v>
      </c>
      <c r="OUS21" s="277">
        <v>0</v>
      </c>
      <c r="OUT21" s="277">
        <v>0</v>
      </c>
      <c r="OUU21" s="277">
        <v>0</v>
      </c>
      <c r="OUV21" s="277">
        <v>0</v>
      </c>
      <c r="OUW21" s="277">
        <v>0</v>
      </c>
      <c r="OUX21" s="277">
        <v>0</v>
      </c>
      <c r="OUY21" s="277">
        <v>0</v>
      </c>
      <c r="OUZ21" s="277">
        <v>0</v>
      </c>
      <c r="OVA21" s="277">
        <v>0</v>
      </c>
      <c r="OVB21" s="277">
        <v>0</v>
      </c>
      <c r="OVC21" s="277">
        <v>0</v>
      </c>
      <c r="OVD21" s="277">
        <v>0</v>
      </c>
      <c r="OVE21" s="277">
        <v>0</v>
      </c>
      <c r="OVF21" s="277">
        <v>0</v>
      </c>
      <c r="OVG21" s="277">
        <v>0</v>
      </c>
      <c r="OVH21" s="277">
        <v>0</v>
      </c>
      <c r="OVI21" s="277">
        <v>0</v>
      </c>
      <c r="OVJ21" s="277">
        <v>0</v>
      </c>
      <c r="OVK21" s="277">
        <v>0</v>
      </c>
      <c r="OVL21" s="277">
        <v>0</v>
      </c>
      <c r="OVM21" s="277">
        <v>0</v>
      </c>
      <c r="OVN21" s="277">
        <v>0</v>
      </c>
      <c r="OVO21" s="277">
        <v>0</v>
      </c>
      <c r="OVP21" s="277">
        <v>0</v>
      </c>
      <c r="OVQ21" s="277">
        <v>0</v>
      </c>
      <c r="OVR21" s="277">
        <v>0</v>
      </c>
      <c r="OVS21" s="277">
        <v>0</v>
      </c>
      <c r="OVT21" s="277">
        <v>0</v>
      </c>
      <c r="OVU21" s="277">
        <v>0</v>
      </c>
      <c r="OVV21" s="277">
        <v>0</v>
      </c>
      <c r="OVW21" s="277">
        <v>0</v>
      </c>
      <c r="OVX21" s="277">
        <v>0</v>
      </c>
      <c r="OVY21" s="277">
        <v>0</v>
      </c>
      <c r="OVZ21" s="277">
        <v>0</v>
      </c>
      <c r="OWA21" s="277">
        <v>0</v>
      </c>
      <c r="OWB21" s="277">
        <v>0</v>
      </c>
      <c r="OWC21" s="277">
        <v>0</v>
      </c>
      <c r="OWD21" s="277">
        <v>0</v>
      </c>
      <c r="OWE21" s="277">
        <v>0</v>
      </c>
      <c r="OWF21" s="277">
        <v>0</v>
      </c>
      <c r="OWG21" s="277">
        <v>0</v>
      </c>
      <c r="OWH21" s="277">
        <v>0</v>
      </c>
      <c r="OWI21" s="277">
        <v>0</v>
      </c>
      <c r="OWJ21" s="277">
        <v>0</v>
      </c>
      <c r="OWK21" s="277">
        <v>0</v>
      </c>
      <c r="OWL21" s="277">
        <v>0</v>
      </c>
      <c r="OWM21" s="277">
        <v>0</v>
      </c>
      <c r="OWN21" s="277">
        <v>0</v>
      </c>
      <c r="OWO21" s="277">
        <v>0</v>
      </c>
      <c r="OWP21" s="277">
        <v>0</v>
      </c>
      <c r="OWQ21" s="277">
        <v>0</v>
      </c>
      <c r="OWR21" s="277">
        <v>0</v>
      </c>
      <c r="OWS21" s="277">
        <v>0</v>
      </c>
      <c r="OWT21" s="277">
        <v>0</v>
      </c>
      <c r="OWU21" s="277">
        <v>0</v>
      </c>
      <c r="OWV21" s="277">
        <v>0</v>
      </c>
      <c r="OWW21" s="277">
        <v>0</v>
      </c>
      <c r="OWX21" s="277">
        <v>0</v>
      </c>
      <c r="OWY21" s="277">
        <v>0</v>
      </c>
      <c r="OWZ21" s="277">
        <v>0</v>
      </c>
      <c r="OXA21" s="277">
        <v>0</v>
      </c>
      <c r="OXB21" s="277">
        <v>0</v>
      </c>
      <c r="OXC21" s="277">
        <v>0</v>
      </c>
      <c r="OXD21" s="277">
        <v>0</v>
      </c>
      <c r="OXE21" s="277">
        <v>0</v>
      </c>
      <c r="OXF21" s="277">
        <v>0</v>
      </c>
      <c r="OXG21" s="277">
        <v>0</v>
      </c>
      <c r="OXH21" s="277">
        <v>0</v>
      </c>
      <c r="OXI21" s="277">
        <v>0</v>
      </c>
      <c r="OXJ21" s="277">
        <v>0</v>
      </c>
      <c r="OXK21" s="277">
        <v>0</v>
      </c>
      <c r="OXL21" s="277">
        <v>0</v>
      </c>
      <c r="OXM21" s="277">
        <v>0</v>
      </c>
      <c r="OXN21" s="277">
        <v>0</v>
      </c>
      <c r="OXO21" s="277">
        <v>0</v>
      </c>
      <c r="OXP21" s="277">
        <v>0</v>
      </c>
      <c r="OXQ21" s="277">
        <v>0</v>
      </c>
      <c r="OXR21" s="277">
        <v>0</v>
      </c>
      <c r="OXS21" s="277">
        <v>0</v>
      </c>
      <c r="OXT21" s="277">
        <v>0</v>
      </c>
      <c r="OXU21" s="277">
        <v>0</v>
      </c>
      <c r="OXV21" s="277">
        <v>0</v>
      </c>
      <c r="OXW21" s="277">
        <v>0</v>
      </c>
      <c r="OXX21" s="277">
        <v>0</v>
      </c>
      <c r="OXY21" s="277">
        <v>0</v>
      </c>
      <c r="OXZ21" s="277">
        <v>0</v>
      </c>
      <c r="OYA21" s="277">
        <v>0</v>
      </c>
      <c r="OYB21" s="277">
        <v>0</v>
      </c>
      <c r="OYC21" s="277">
        <v>0</v>
      </c>
      <c r="OYD21" s="277">
        <v>0</v>
      </c>
      <c r="OYE21" s="277">
        <v>0</v>
      </c>
      <c r="OYF21" s="277">
        <v>0</v>
      </c>
      <c r="OYG21" s="277">
        <v>0</v>
      </c>
      <c r="OYH21" s="277">
        <v>0</v>
      </c>
      <c r="OYI21" s="277">
        <v>0</v>
      </c>
      <c r="OYJ21" s="277">
        <v>0</v>
      </c>
      <c r="OYK21" s="277">
        <v>0</v>
      </c>
      <c r="OYL21" s="277">
        <v>0</v>
      </c>
      <c r="OYM21" s="277">
        <v>0</v>
      </c>
      <c r="OYN21" s="277">
        <v>0</v>
      </c>
      <c r="OYO21" s="277">
        <v>0</v>
      </c>
      <c r="OYP21" s="277">
        <v>0</v>
      </c>
      <c r="OYQ21" s="277">
        <v>0</v>
      </c>
      <c r="OYR21" s="277">
        <v>0</v>
      </c>
      <c r="OYS21" s="277">
        <v>0</v>
      </c>
      <c r="OYT21" s="277">
        <v>0</v>
      </c>
      <c r="OYU21" s="277">
        <v>0</v>
      </c>
      <c r="OYV21" s="277">
        <v>0</v>
      </c>
      <c r="OYW21" s="277">
        <v>0</v>
      </c>
      <c r="OYX21" s="277">
        <v>0</v>
      </c>
      <c r="OYY21" s="277">
        <v>0</v>
      </c>
      <c r="OYZ21" s="277">
        <v>0</v>
      </c>
      <c r="OZA21" s="277">
        <v>0</v>
      </c>
      <c r="OZB21" s="277">
        <v>0</v>
      </c>
      <c r="OZC21" s="277">
        <v>0</v>
      </c>
      <c r="OZD21" s="277">
        <v>0</v>
      </c>
      <c r="OZE21" s="277">
        <v>0</v>
      </c>
      <c r="OZF21" s="277">
        <v>0</v>
      </c>
      <c r="OZG21" s="277">
        <v>0</v>
      </c>
      <c r="OZH21" s="277">
        <v>0</v>
      </c>
      <c r="OZI21" s="277">
        <v>0</v>
      </c>
      <c r="OZJ21" s="277">
        <v>0</v>
      </c>
      <c r="OZK21" s="277">
        <v>0</v>
      </c>
      <c r="OZL21" s="277">
        <v>0</v>
      </c>
      <c r="OZM21" s="277">
        <v>0</v>
      </c>
      <c r="OZN21" s="277">
        <v>0</v>
      </c>
      <c r="OZO21" s="277">
        <v>0</v>
      </c>
      <c r="OZP21" s="277">
        <v>0</v>
      </c>
      <c r="OZQ21" s="277">
        <v>0</v>
      </c>
      <c r="OZR21" s="277">
        <v>0</v>
      </c>
      <c r="OZS21" s="277">
        <v>0</v>
      </c>
      <c r="OZT21" s="277">
        <v>0</v>
      </c>
      <c r="OZU21" s="277">
        <v>0</v>
      </c>
      <c r="OZV21" s="277">
        <v>0</v>
      </c>
      <c r="OZW21" s="277">
        <v>0</v>
      </c>
      <c r="OZX21" s="277">
        <v>0</v>
      </c>
      <c r="OZY21" s="277">
        <v>0</v>
      </c>
      <c r="OZZ21" s="277">
        <v>0</v>
      </c>
      <c r="PAA21" s="277">
        <v>0</v>
      </c>
      <c r="PAB21" s="277">
        <v>0</v>
      </c>
      <c r="PAC21" s="277">
        <v>0</v>
      </c>
      <c r="PAD21" s="277">
        <v>0</v>
      </c>
      <c r="PAE21" s="277">
        <v>0</v>
      </c>
      <c r="PAF21" s="277">
        <v>0</v>
      </c>
      <c r="PAG21" s="277">
        <v>0</v>
      </c>
      <c r="PAH21" s="277">
        <v>0</v>
      </c>
      <c r="PAI21" s="277">
        <v>0</v>
      </c>
      <c r="PAJ21" s="277">
        <v>0</v>
      </c>
      <c r="PAK21" s="277">
        <v>0</v>
      </c>
      <c r="PAL21" s="277">
        <v>0</v>
      </c>
      <c r="PAM21" s="277">
        <v>0</v>
      </c>
      <c r="PAN21" s="277">
        <v>0</v>
      </c>
      <c r="PAO21" s="277">
        <v>0</v>
      </c>
      <c r="PAP21" s="277">
        <v>0</v>
      </c>
      <c r="PAQ21" s="277">
        <v>0</v>
      </c>
      <c r="PAR21" s="277">
        <v>0</v>
      </c>
      <c r="PAS21" s="277">
        <v>0</v>
      </c>
      <c r="PAT21" s="277">
        <v>0</v>
      </c>
      <c r="PAU21" s="277">
        <v>0</v>
      </c>
      <c r="PAV21" s="277">
        <v>0</v>
      </c>
      <c r="PAW21" s="277">
        <v>0</v>
      </c>
      <c r="PAX21" s="277">
        <v>0</v>
      </c>
      <c r="PAY21" s="277">
        <v>0</v>
      </c>
      <c r="PAZ21" s="277">
        <v>0</v>
      </c>
      <c r="PBA21" s="277">
        <v>0</v>
      </c>
      <c r="PBB21" s="277">
        <v>0</v>
      </c>
      <c r="PBC21" s="277">
        <v>0</v>
      </c>
      <c r="PBD21" s="277">
        <v>0</v>
      </c>
      <c r="PBE21" s="277">
        <v>0</v>
      </c>
      <c r="PBF21" s="277">
        <v>0</v>
      </c>
      <c r="PBG21" s="277">
        <v>0</v>
      </c>
      <c r="PBH21" s="277">
        <v>0</v>
      </c>
      <c r="PBI21" s="277">
        <v>0</v>
      </c>
      <c r="PBJ21" s="277">
        <v>0</v>
      </c>
      <c r="PBK21" s="277">
        <v>0</v>
      </c>
      <c r="PBL21" s="277">
        <v>0</v>
      </c>
      <c r="PBM21" s="277">
        <v>0</v>
      </c>
      <c r="PBN21" s="277">
        <v>0</v>
      </c>
      <c r="PBO21" s="277">
        <v>0</v>
      </c>
      <c r="PBP21" s="277">
        <v>0</v>
      </c>
      <c r="PBQ21" s="277">
        <v>0</v>
      </c>
      <c r="PBR21" s="277">
        <v>0</v>
      </c>
      <c r="PBS21" s="277">
        <v>0</v>
      </c>
      <c r="PBT21" s="277">
        <v>0</v>
      </c>
      <c r="PBU21" s="277">
        <v>0</v>
      </c>
      <c r="PBV21" s="277">
        <v>0</v>
      </c>
      <c r="PBW21" s="277">
        <v>0</v>
      </c>
      <c r="PBX21" s="277">
        <v>0</v>
      </c>
      <c r="PBY21" s="277">
        <v>0</v>
      </c>
      <c r="PBZ21" s="277">
        <v>0</v>
      </c>
      <c r="PCA21" s="277">
        <v>0</v>
      </c>
      <c r="PCB21" s="277">
        <v>0</v>
      </c>
      <c r="PCC21" s="277">
        <v>0</v>
      </c>
      <c r="PCD21" s="277">
        <v>0</v>
      </c>
      <c r="PCE21" s="277">
        <v>0</v>
      </c>
      <c r="PCF21" s="277">
        <v>0</v>
      </c>
      <c r="PCG21" s="277">
        <v>0</v>
      </c>
      <c r="PCH21" s="277">
        <v>0</v>
      </c>
      <c r="PCI21" s="277">
        <v>0</v>
      </c>
      <c r="PCJ21" s="277">
        <v>0</v>
      </c>
      <c r="PCK21" s="277">
        <v>0</v>
      </c>
      <c r="PCL21" s="277">
        <v>0</v>
      </c>
      <c r="PCM21" s="277">
        <v>0</v>
      </c>
      <c r="PCN21" s="277">
        <v>0</v>
      </c>
      <c r="PCO21" s="277">
        <v>0</v>
      </c>
      <c r="PCP21" s="277">
        <v>0</v>
      </c>
      <c r="PCQ21" s="277">
        <v>0</v>
      </c>
      <c r="PCR21" s="277">
        <v>0</v>
      </c>
      <c r="PCS21" s="277">
        <v>0</v>
      </c>
      <c r="PCT21" s="277">
        <v>0</v>
      </c>
      <c r="PCU21" s="277">
        <v>0</v>
      </c>
      <c r="PCV21" s="277">
        <v>0</v>
      </c>
      <c r="PCW21" s="277">
        <v>0</v>
      </c>
      <c r="PCX21" s="277">
        <v>0</v>
      </c>
      <c r="PCY21" s="277">
        <v>0</v>
      </c>
      <c r="PCZ21" s="277">
        <v>0</v>
      </c>
      <c r="PDA21" s="277">
        <v>0</v>
      </c>
      <c r="PDB21" s="277">
        <v>0</v>
      </c>
      <c r="PDC21" s="277">
        <v>0</v>
      </c>
      <c r="PDD21" s="277">
        <v>0</v>
      </c>
      <c r="PDE21" s="277">
        <v>0</v>
      </c>
      <c r="PDF21" s="277">
        <v>0</v>
      </c>
      <c r="PDG21" s="277">
        <v>0</v>
      </c>
      <c r="PDH21" s="277">
        <v>0</v>
      </c>
      <c r="PDI21" s="277">
        <v>0</v>
      </c>
      <c r="PDJ21" s="277">
        <v>0</v>
      </c>
      <c r="PDK21" s="277">
        <v>0</v>
      </c>
      <c r="PDL21" s="277">
        <v>0</v>
      </c>
      <c r="PDM21" s="277">
        <v>0</v>
      </c>
      <c r="PDN21" s="277">
        <v>0</v>
      </c>
      <c r="PDO21" s="277">
        <v>0</v>
      </c>
      <c r="PDP21" s="277">
        <v>0</v>
      </c>
      <c r="PDQ21" s="277">
        <v>0</v>
      </c>
      <c r="PDR21" s="277">
        <v>0</v>
      </c>
      <c r="PDS21" s="277">
        <v>0</v>
      </c>
      <c r="PDT21" s="277">
        <v>0</v>
      </c>
      <c r="PDU21" s="277">
        <v>0</v>
      </c>
      <c r="PDV21" s="277">
        <v>0</v>
      </c>
      <c r="PDW21" s="277">
        <v>0</v>
      </c>
      <c r="PDX21" s="277">
        <v>0</v>
      </c>
      <c r="PDY21" s="277">
        <v>0</v>
      </c>
      <c r="PDZ21" s="277">
        <v>0</v>
      </c>
      <c r="PEA21" s="277">
        <v>0</v>
      </c>
      <c r="PEB21" s="277">
        <v>0</v>
      </c>
      <c r="PEC21" s="277">
        <v>0</v>
      </c>
      <c r="PED21" s="277">
        <v>0</v>
      </c>
      <c r="PEE21" s="277">
        <v>0</v>
      </c>
      <c r="PEF21" s="277">
        <v>0</v>
      </c>
      <c r="PEG21" s="277">
        <v>0</v>
      </c>
      <c r="PEH21" s="277">
        <v>0</v>
      </c>
      <c r="PEI21" s="277">
        <v>0</v>
      </c>
      <c r="PEJ21" s="277">
        <v>0</v>
      </c>
      <c r="PEK21" s="277">
        <v>0</v>
      </c>
      <c r="PEL21" s="277">
        <v>0</v>
      </c>
      <c r="PEM21" s="277">
        <v>0</v>
      </c>
      <c r="PEN21" s="277">
        <v>0</v>
      </c>
      <c r="PEO21" s="277">
        <v>0</v>
      </c>
      <c r="PEP21" s="277">
        <v>0</v>
      </c>
      <c r="PEQ21" s="277">
        <v>0</v>
      </c>
      <c r="PER21" s="277">
        <v>0</v>
      </c>
      <c r="PES21" s="277">
        <v>0</v>
      </c>
      <c r="PET21" s="277">
        <v>0</v>
      </c>
      <c r="PEU21" s="277">
        <v>0</v>
      </c>
      <c r="PEV21" s="277">
        <v>0</v>
      </c>
      <c r="PEW21" s="277">
        <v>0</v>
      </c>
      <c r="PEX21" s="277">
        <v>0</v>
      </c>
      <c r="PEY21" s="277">
        <v>0</v>
      </c>
      <c r="PEZ21" s="277">
        <v>0</v>
      </c>
      <c r="PFA21" s="277">
        <v>0</v>
      </c>
      <c r="PFB21" s="277">
        <v>0</v>
      </c>
      <c r="PFC21" s="277">
        <v>0</v>
      </c>
      <c r="PFD21" s="277">
        <v>0</v>
      </c>
      <c r="PFE21" s="277">
        <v>0</v>
      </c>
      <c r="PFF21" s="277">
        <v>0</v>
      </c>
      <c r="PFG21" s="277">
        <v>0</v>
      </c>
      <c r="PFH21" s="277">
        <v>0</v>
      </c>
      <c r="PFI21" s="277">
        <v>0</v>
      </c>
      <c r="PFJ21" s="277">
        <v>0</v>
      </c>
      <c r="PFK21" s="277">
        <v>0</v>
      </c>
      <c r="PFL21" s="277">
        <v>0</v>
      </c>
      <c r="PFM21" s="277">
        <v>0</v>
      </c>
      <c r="PFN21" s="277">
        <v>0</v>
      </c>
      <c r="PFO21" s="277">
        <v>0</v>
      </c>
      <c r="PFP21" s="277">
        <v>0</v>
      </c>
      <c r="PFQ21" s="277">
        <v>0</v>
      </c>
      <c r="PFR21" s="277">
        <v>0</v>
      </c>
      <c r="PFS21" s="277">
        <v>0</v>
      </c>
      <c r="PFT21" s="277">
        <v>0</v>
      </c>
      <c r="PFU21" s="277">
        <v>0</v>
      </c>
      <c r="PFV21" s="277">
        <v>0</v>
      </c>
      <c r="PFW21" s="277">
        <v>0</v>
      </c>
      <c r="PFX21" s="277">
        <v>0</v>
      </c>
      <c r="PFY21" s="277">
        <v>0</v>
      </c>
      <c r="PFZ21" s="277">
        <v>0</v>
      </c>
      <c r="PGA21" s="277">
        <v>0</v>
      </c>
      <c r="PGB21" s="277">
        <v>0</v>
      </c>
      <c r="PGC21" s="277">
        <v>0</v>
      </c>
      <c r="PGD21" s="277">
        <v>0</v>
      </c>
      <c r="PGE21" s="277">
        <v>0</v>
      </c>
      <c r="PGF21" s="277">
        <v>0</v>
      </c>
      <c r="PGG21" s="277">
        <v>0</v>
      </c>
      <c r="PGH21" s="277">
        <v>0</v>
      </c>
      <c r="PGI21" s="277">
        <v>0</v>
      </c>
      <c r="PGJ21" s="277">
        <v>0</v>
      </c>
      <c r="PGK21" s="277">
        <v>0</v>
      </c>
      <c r="PGL21" s="277">
        <v>0</v>
      </c>
      <c r="PGM21" s="277">
        <v>0</v>
      </c>
      <c r="PGN21" s="277">
        <v>0</v>
      </c>
      <c r="PGO21" s="277">
        <v>0</v>
      </c>
      <c r="PGP21" s="277">
        <v>0</v>
      </c>
      <c r="PGQ21" s="277">
        <v>0</v>
      </c>
      <c r="PGR21" s="277">
        <v>0</v>
      </c>
      <c r="PGS21" s="277">
        <v>0</v>
      </c>
      <c r="PGT21" s="277">
        <v>0</v>
      </c>
      <c r="PGU21" s="277">
        <v>0</v>
      </c>
      <c r="PGV21" s="277">
        <v>0</v>
      </c>
      <c r="PGW21" s="277">
        <v>0</v>
      </c>
      <c r="PGX21" s="277">
        <v>0</v>
      </c>
      <c r="PGY21" s="277">
        <v>0</v>
      </c>
      <c r="PGZ21" s="277">
        <v>0</v>
      </c>
      <c r="PHA21" s="277">
        <v>0</v>
      </c>
      <c r="PHB21" s="277">
        <v>0</v>
      </c>
      <c r="PHC21" s="277">
        <v>0</v>
      </c>
      <c r="PHD21" s="277">
        <v>0</v>
      </c>
      <c r="PHE21" s="277">
        <v>0</v>
      </c>
      <c r="PHF21" s="277">
        <v>0</v>
      </c>
      <c r="PHG21" s="277">
        <v>0</v>
      </c>
      <c r="PHH21" s="277">
        <v>0</v>
      </c>
      <c r="PHI21" s="277">
        <v>0</v>
      </c>
      <c r="PHJ21" s="277">
        <v>0</v>
      </c>
      <c r="PHK21" s="277">
        <v>0</v>
      </c>
      <c r="PHL21" s="277">
        <v>0</v>
      </c>
      <c r="PHM21" s="277">
        <v>0</v>
      </c>
      <c r="PHN21" s="277">
        <v>0</v>
      </c>
      <c r="PHO21" s="277">
        <v>0</v>
      </c>
      <c r="PHP21" s="277">
        <v>0</v>
      </c>
      <c r="PHQ21" s="277">
        <v>0</v>
      </c>
      <c r="PHR21" s="277">
        <v>0</v>
      </c>
      <c r="PHS21" s="277">
        <v>0</v>
      </c>
      <c r="PHT21" s="277">
        <v>0</v>
      </c>
      <c r="PHU21" s="277">
        <v>0</v>
      </c>
      <c r="PHV21" s="277">
        <v>0</v>
      </c>
      <c r="PHW21" s="277">
        <v>0</v>
      </c>
      <c r="PHX21" s="277">
        <v>0</v>
      </c>
      <c r="PHY21" s="277">
        <v>0</v>
      </c>
      <c r="PHZ21" s="277">
        <v>0</v>
      </c>
      <c r="PIA21" s="277">
        <v>0</v>
      </c>
      <c r="PIB21" s="277">
        <v>0</v>
      </c>
      <c r="PIC21" s="277">
        <v>0</v>
      </c>
      <c r="PID21" s="277">
        <v>0</v>
      </c>
      <c r="PIE21" s="277">
        <v>0</v>
      </c>
      <c r="PIF21" s="277">
        <v>0</v>
      </c>
      <c r="PIG21" s="277">
        <v>0</v>
      </c>
      <c r="PIH21" s="277">
        <v>0</v>
      </c>
      <c r="PII21" s="277">
        <v>0</v>
      </c>
      <c r="PIJ21" s="277">
        <v>0</v>
      </c>
      <c r="PIK21" s="277">
        <v>0</v>
      </c>
      <c r="PIL21" s="277">
        <v>0</v>
      </c>
      <c r="PIM21" s="277">
        <v>0</v>
      </c>
      <c r="PIN21" s="277">
        <v>0</v>
      </c>
      <c r="PIO21" s="277">
        <v>0</v>
      </c>
      <c r="PIP21" s="277">
        <v>0</v>
      </c>
      <c r="PIQ21" s="277">
        <v>0</v>
      </c>
      <c r="PIR21" s="277">
        <v>0</v>
      </c>
      <c r="PIS21" s="277">
        <v>0</v>
      </c>
      <c r="PIT21" s="277">
        <v>0</v>
      </c>
      <c r="PIU21" s="277">
        <v>0</v>
      </c>
      <c r="PIV21" s="277">
        <v>0</v>
      </c>
      <c r="PIW21" s="277">
        <v>0</v>
      </c>
      <c r="PIX21" s="277">
        <v>0</v>
      </c>
      <c r="PIY21" s="277">
        <v>0</v>
      </c>
      <c r="PIZ21" s="277">
        <v>0</v>
      </c>
      <c r="PJA21" s="277">
        <v>0</v>
      </c>
      <c r="PJB21" s="277">
        <v>0</v>
      </c>
      <c r="PJC21" s="277">
        <v>0</v>
      </c>
      <c r="PJD21" s="277">
        <v>0</v>
      </c>
      <c r="PJE21" s="277">
        <v>0</v>
      </c>
      <c r="PJF21" s="277">
        <v>0</v>
      </c>
      <c r="PJG21" s="277">
        <v>0</v>
      </c>
      <c r="PJH21" s="277">
        <v>0</v>
      </c>
      <c r="PJI21" s="277">
        <v>0</v>
      </c>
      <c r="PJJ21" s="277">
        <v>0</v>
      </c>
      <c r="PJK21" s="277">
        <v>0</v>
      </c>
      <c r="PJL21" s="277">
        <v>0</v>
      </c>
      <c r="PJM21" s="277">
        <v>0</v>
      </c>
      <c r="PJN21" s="277">
        <v>0</v>
      </c>
      <c r="PJO21" s="277">
        <v>0</v>
      </c>
      <c r="PJP21" s="277">
        <v>0</v>
      </c>
      <c r="PJQ21" s="277">
        <v>0</v>
      </c>
      <c r="PJR21" s="277">
        <v>0</v>
      </c>
      <c r="PJS21" s="277">
        <v>0</v>
      </c>
      <c r="PJT21" s="277">
        <v>0</v>
      </c>
      <c r="PJU21" s="277">
        <v>0</v>
      </c>
      <c r="PJV21" s="277">
        <v>0</v>
      </c>
      <c r="PJW21" s="277">
        <v>0</v>
      </c>
      <c r="PJX21" s="277">
        <v>0</v>
      </c>
      <c r="PJY21" s="277">
        <v>0</v>
      </c>
      <c r="PJZ21" s="277">
        <v>0</v>
      </c>
      <c r="PKA21" s="277">
        <v>0</v>
      </c>
      <c r="PKB21" s="277">
        <v>0</v>
      </c>
      <c r="PKC21" s="277">
        <v>0</v>
      </c>
      <c r="PKD21" s="277">
        <v>0</v>
      </c>
      <c r="PKE21" s="277">
        <v>0</v>
      </c>
      <c r="PKF21" s="277">
        <v>0</v>
      </c>
      <c r="PKG21" s="277">
        <v>0</v>
      </c>
      <c r="PKH21" s="277">
        <v>0</v>
      </c>
      <c r="PKI21" s="277">
        <v>0</v>
      </c>
      <c r="PKJ21" s="277">
        <v>0</v>
      </c>
      <c r="PKK21" s="277">
        <v>0</v>
      </c>
      <c r="PKL21" s="277">
        <v>0</v>
      </c>
      <c r="PKM21" s="277">
        <v>0</v>
      </c>
      <c r="PKN21" s="277">
        <v>0</v>
      </c>
      <c r="PKO21" s="277">
        <v>0</v>
      </c>
      <c r="PKP21" s="277">
        <v>0</v>
      </c>
      <c r="PKQ21" s="277">
        <v>0</v>
      </c>
      <c r="PKR21" s="277">
        <v>0</v>
      </c>
      <c r="PKS21" s="277">
        <v>0</v>
      </c>
      <c r="PKT21" s="277">
        <v>0</v>
      </c>
      <c r="PKU21" s="277">
        <v>0</v>
      </c>
      <c r="PKV21" s="277">
        <v>0</v>
      </c>
      <c r="PKW21" s="277">
        <v>0</v>
      </c>
      <c r="PKX21" s="277">
        <v>0</v>
      </c>
      <c r="PKY21" s="277">
        <v>0</v>
      </c>
      <c r="PKZ21" s="277">
        <v>0</v>
      </c>
      <c r="PLA21" s="277">
        <v>0</v>
      </c>
      <c r="PLB21" s="277">
        <v>0</v>
      </c>
      <c r="PLC21" s="277">
        <v>0</v>
      </c>
      <c r="PLD21" s="277">
        <v>0</v>
      </c>
      <c r="PLE21" s="277">
        <v>0</v>
      </c>
      <c r="PLF21" s="277">
        <v>0</v>
      </c>
      <c r="PLG21" s="277">
        <v>0</v>
      </c>
      <c r="PLH21" s="277">
        <v>0</v>
      </c>
      <c r="PLI21" s="277">
        <v>0</v>
      </c>
      <c r="PLJ21" s="277">
        <v>0</v>
      </c>
      <c r="PLK21" s="277">
        <v>0</v>
      </c>
      <c r="PLL21" s="277">
        <v>0</v>
      </c>
      <c r="PLM21" s="277">
        <v>0</v>
      </c>
      <c r="PLN21" s="277">
        <v>0</v>
      </c>
      <c r="PLO21" s="277">
        <v>0</v>
      </c>
      <c r="PLP21" s="277">
        <v>0</v>
      </c>
      <c r="PLQ21" s="277">
        <v>0</v>
      </c>
      <c r="PLR21" s="277">
        <v>0</v>
      </c>
      <c r="PLS21" s="277">
        <v>0</v>
      </c>
      <c r="PLT21" s="277">
        <v>0</v>
      </c>
      <c r="PLU21" s="277">
        <v>0</v>
      </c>
      <c r="PLV21" s="277">
        <v>0</v>
      </c>
      <c r="PLW21" s="277">
        <v>0</v>
      </c>
      <c r="PLX21" s="277">
        <v>0</v>
      </c>
      <c r="PLY21" s="277">
        <v>0</v>
      </c>
      <c r="PLZ21" s="277">
        <v>0</v>
      </c>
      <c r="PMA21" s="277">
        <v>0</v>
      </c>
      <c r="PMB21" s="277">
        <v>0</v>
      </c>
      <c r="PMC21" s="277">
        <v>0</v>
      </c>
      <c r="PMD21" s="277">
        <v>0</v>
      </c>
      <c r="PME21" s="277">
        <v>0</v>
      </c>
      <c r="PMF21" s="277">
        <v>0</v>
      </c>
      <c r="PMG21" s="277">
        <v>0</v>
      </c>
      <c r="PMH21" s="277">
        <v>0</v>
      </c>
      <c r="PMI21" s="277">
        <v>0</v>
      </c>
      <c r="PMJ21" s="277">
        <v>0</v>
      </c>
      <c r="PMK21" s="277">
        <v>0</v>
      </c>
      <c r="PML21" s="277">
        <v>0</v>
      </c>
      <c r="PMM21" s="277">
        <v>0</v>
      </c>
      <c r="PMN21" s="277">
        <v>0</v>
      </c>
      <c r="PMO21" s="277">
        <v>0</v>
      </c>
      <c r="PMP21" s="277">
        <v>0</v>
      </c>
      <c r="PMQ21" s="277">
        <v>0</v>
      </c>
      <c r="PMR21" s="277">
        <v>0</v>
      </c>
      <c r="PMS21" s="277">
        <v>0</v>
      </c>
      <c r="PMT21" s="277">
        <v>0</v>
      </c>
      <c r="PMU21" s="277">
        <v>0</v>
      </c>
      <c r="PMV21" s="277">
        <v>0</v>
      </c>
      <c r="PMW21" s="277">
        <v>0</v>
      </c>
      <c r="PMX21" s="277">
        <v>0</v>
      </c>
      <c r="PMY21" s="277">
        <v>0</v>
      </c>
      <c r="PMZ21" s="277">
        <v>0</v>
      </c>
      <c r="PNA21" s="277">
        <v>0</v>
      </c>
      <c r="PNB21" s="277">
        <v>0</v>
      </c>
      <c r="PNC21" s="277">
        <v>0</v>
      </c>
      <c r="PND21" s="277">
        <v>0</v>
      </c>
      <c r="PNE21" s="277">
        <v>0</v>
      </c>
      <c r="PNF21" s="277">
        <v>0</v>
      </c>
      <c r="PNG21" s="277">
        <v>0</v>
      </c>
      <c r="PNH21" s="277">
        <v>0</v>
      </c>
      <c r="PNI21" s="277">
        <v>0</v>
      </c>
      <c r="PNJ21" s="277">
        <v>0</v>
      </c>
      <c r="PNK21" s="277">
        <v>0</v>
      </c>
      <c r="PNL21" s="277">
        <v>0</v>
      </c>
      <c r="PNM21" s="277">
        <v>0</v>
      </c>
      <c r="PNN21" s="277">
        <v>0</v>
      </c>
      <c r="PNO21" s="277">
        <v>0</v>
      </c>
      <c r="PNP21" s="277">
        <v>0</v>
      </c>
      <c r="PNQ21" s="277">
        <v>0</v>
      </c>
      <c r="PNR21" s="277">
        <v>0</v>
      </c>
      <c r="PNS21" s="277">
        <v>0</v>
      </c>
      <c r="PNT21" s="277">
        <v>0</v>
      </c>
      <c r="PNU21" s="277">
        <v>0</v>
      </c>
      <c r="PNV21" s="277">
        <v>0</v>
      </c>
      <c r="PNW21" s="277">
        <v>0</v>
      </c>
      <c r="PNX21" s="277">
        <v>0</v>
      </c>
      <c r="PNY21" s="277">
        <v>0</v>
      </c>
      <c r="PNZ21" s="277">
        <v>0</v>
      </c>
      <c r="POA21" s="277">
        <v>0</v>
      </c>
      <c r="POB21" s="277">
        <v>0</v>
      </c>
      <c r="POC21" s="277">
        <v>0</v>
      </c>
      <c r="POD21" s="277">
        <v>0</v>
      </c>
      <c r="POE21" s="277">
        <v>0</v>
      </c>
      <c r="POF21" s="277">
        <v>0</v>
      </c>
      <c r="POG21" s="277">
        <v>0</v>
      </c>
      <c r="POH21" s="277">
        <v>0</v>
      </c>
      <c r="POI21" s="277">
        <v>0</v>
      </c>
      <c r="POJ21" s="277">
        <v>0</v>
      </c>
      <c r="POK21" s="277">
        <v>0</v>
      </c>
      <c r="POL21" s="277">
        <v>0</v>
      </c>
      <c r="POM21" s="277">
        <v>0</v>
      </c>
      <c r="PON21" s="277">
        <v>0</v>
      </c>
      <c r="POO21" s="277">
        <v>0</v>
      </c>
      <c r="POP21" s="277">
        <v>0</v>
      </c>
      <c r="POQ21" s="277">
        <v>0</v>
      </c>
      <c r="POR21" s="277">
        <v>0</v>
      </c>
      <c r="POS21" s="277">
        <v>0</v>
      </c>
      <c r="POT21" s="277">
        <v>0</v>
      </c>
      <c r="POU21" s="277">
        <v>0</v>
      </c>
      <c r="POV21" s="277">
        <v>0</v>
      </c>
      <c r="POW21" s="277">
        <v>0</v>
      </c>
      <c r="POX21" s="277">
        <v>0</v>
      </c>
      <c r="POY21" s="277">
        <v>0</v>
      </c>
      <c r="POZ21" s="277">
        <v>0</v>
      </c>
      <c r="PPA21" s="277">
        <v>0</v>
      </c>
      <c r="PPB21" s="277">
        <v>0</v>
      </c>
      <c r="PPC21" s="277">
        <v>0</v>
      </c>
      <c r="PPD21" s="277">
        <v>0</v>
      </c>
      <c r="PPE21" s="277">
        <v>0</v>
      </c>
      <c r="PPF21" s="277">
        <v>0</v>
      </c>
      <c r="PPG21" s="277">
        <v>0</v>
      </c>
      <c r="PPH21" s="277">
        <v>0</v>
      </c>
      <c r="PPI21" s="277">
        <v>0</v>
      </c>
      <c r="PPJ21" s="277">
        <v>0</v>
      </c>
      <c r="PPK21" s="277">
        <v>0</v>
      </c>
      <c r="PPL21" s="277">
        <v>0</v>
      </c>
      <c r="PPM21" s="277">
        <v>0</v>
      </c>
      <c r="PPN21" s="277">
        <v>0</v>
      </c>
      <c r="PPO21" s="277">
        <v>0</v>
      </c>
      <c r="PPP21" s="277">
        <v>0</v>
      </c>
      <c r="PPQ21" s="277">
        <v>0</v>
      </c>
      <c r="PPR21" s="277">
        <v>0</v>
      </c>
      <c r="PPS21" s="277">
        <v>0</v>
      </c>
      <c r="PPT21" s="277">
        <v>0</v>
      </c>
      <c r="PPU21" s="277">
        <v>0</v>
      </c>
      <c r="PPV21" s="277">
        <v>0</v>
      </c>
      <c r="PPW21" s="277">
        <v>0</v>
      </c>
      <c r="PPX21" s="277">
        <v>0</v>
      </c>
      <c r="PPY21" s="277">
        <v>0</v>
      </c>
      <c r="PPZ21" s="277">
        <v>0</v>
      </c>
      <c r="PQA21" s="277">
        <v>0</v>
      </c>
      <c r="PQB21" s="277">
        <v>0</v>
      </c>
      <c r="PQC21" s="277">
        <v>0</v>
      </c>
      <c r="PQD21" s="277">
        <v>0</v>
      </c>
      <c r="PQE21" s="277">
        <v>0</v>
      </c>
      <c r="PQF21" s="277">
        <v>0</v>
      </c>
      <c r="PQG21" s="277">
        <v>0</v>
      </c>
      <c r="PQH21" s="277">
        <v>0</v>
      </c>
      <c r="PQI21" s="277">
        <v>0</v>
      </c>
      <c r="PQJ21" s="277">
        <v>0</v>
      </c>
      <c r="PQK21" s="277">
        <v>0</v>
      </c>
      <c r="PQL21" s="277">
        <v>0</v>
      </c>
      <c r="PQM21" s="277">
        <v>0</v>
      </c>
      <c r="PQN21" s="277">
        <v>0</v>
      </c>
      <c r="PQO21" s="277">
        <v>0</v>
      </c>
      <c r="PQP21" s="277">
        <v>0</v>
      </c>
      <c r="PQQ21" s="277">
        <v>0</v>
      </c>
      <c r="PQR21" s="277">
        <v>0</v>
      </c>
      <c r="PQS21" s="277">
        <v>0</v>
      </c>
      <c r="PQT21" s="277">
        <v>0</v>
      </c>
      <c r="PQU21" s="277">
        <v>0</v>
      </c>
      <c r="PQV21" s="277">
        <v>0</v>
      </c>
      <c r="PQW21" s="277">
        <v>0</v>
      </c>
      <c r="PQX21" s="277">
        <v>0</v>
      </c>
      <c r="PQY21" s="277">
        <v>0</v>
      </c>
      <c r="PQZ21" s="277">
        <v>0</v>
      </c>
      <c r="PRA21" s="277">
        <v>0</v>
      </c>
      <c r="PRB21" s="277">
        <v>0</v>
      </c>
      <c r="PRC21" s="277">
        <v>0</v>
      </c>
      <c r="PRD21" s="277">
        <v>0</v>
      </c>
      <c r="PRE21" s="277">
        <v>0</v>
      </c>
      <c r="PRF21" s="277">
        <v>0</v>
      </c>
      <c r="PRG21" s="277">
        <v>0</v>
      </c>
      <c r="PRH21" s="277">
        <v>0</v>
      </c>
      <c r="PRI21" s="277">
        <v>0</v>
      </c>
      <c r="PRJ21" s="277">
        <v>0</v>
      </c>
      <c r="PRK21" s="277">
        <v>0</v>
      </c>
      <c r="PRL21" s="277">
        <v>0</v>
      </c>
      <c r="PRM21" s="277">
        <v>0</v>
      </c>
      <c r="PRN21" s="277">
        <v>0</v>
      </c>
      <c r="PRO21" s="277">
        <v>0</v>
      </c>
      <c r="PRP21" s="277">
        <v>0</v>
      </c>
      <c r="PRQ21" s="277">
        <v>0</v>
      </c>
      <c r="PRR21" s="277">
        <v>0</v>
      </c>
      <c r="PRS21" s="277">
        <v>0</v>
      </c>
      <c r="PRT21" s="277">
        <v>0</v>
      </c>
      <c r="PRU21" s="277">
        <v>0</v>
      </c>
      <c r="PRV21" s="277">
        <v>0</v>
      </c>
      <c r="PRW21" s="277">
        <v>0</v>
      </c>
      <c r="PRX21" s="277">
        <v>0</v>
      </c>
      <c r="PRY21" s="277">
        <v>0</v>
      </c>
      <c r="PRZ21" s="277">
        <v>0</v>
      </c>
      <c r="PSA21" s="277">
        <v>0</v>
      </c>
      <c r="PSB21" s="277">
        <v>0</v>
      </c>
      <c r="PSC21" s="277">
        <v>0</v>
      </c>
      <c r="PSD21" s="277">
        <v>0</v>
      </c>
      <c r="PSE21" s="277">
        <v>0</v>
      </c>
      <c r="PSF21" s="277">
        <v>0</v>
      </c>
      <c r="PSG21" s="277">
        <v>0</v>
      </c>
      <c r="PSH21" s="277">
        <v>0</v>
      </c>
      <c r="PSI21" s="277">
        <v>0</v>
      </c>
      <c r="PSJ21" s="277">
        <v>0</v>
      </c>
      <c r="PSK21" s="277">
        <v>0</v>
      </c>
      <c r="PSL21" s="277">
        <v>0</v>
      </c>
      <c r="PSM21" s="277">
        <v>0</v>
      </c>
      <c r="PSN21" s="277">
        <v>0</v>
      </c>
      <c r="PSO21" s="277">
        <v>0</v>
      </c>
      <c r="PSP21" s="277">
        <v>0</v>
      </c>
      <c r="PSQ21" s="277">
        <v>0</v>
      </c>
      <c r="PSR21" s="277">
        <v>0</v>
      </c>
      <c r="PSS21" s="277">
        <v>0</v>
      </c>
      <c r="PST21" s="277">
        <v>0</v>
      </c>
      <c r="PSU21" s="277">
        <v>0</v>
      </c>
      <c r="PSV21" s="277">
        <v>0</v>
      </c>
      <c r="PSW21" s="277">
        <v>0</v>
      </c>
      <c r="PSX21" s="277">
        <v>0</v>
      </c>
      <c r="PSY21" s="277">
        <v>0</v>
      </c>
      <c r="PSZ21" s="277">
        <v>0</v>
      </c>
      <c r="PTA21" s="277">
        <v>0</v>
      </c>
      <c r="PTB21" s="277">
        <v>0</v>
      </c>
      <c r="PTC21" s="277">
        <v>0</v>
      </c>
      <c r="PTD21" s="277">
        <v>0</v>
      </c>
      <c r="PTE21" s="277">
        <v>0</v>
      </c>
      <c r="PTF21" s="277">
        <v>0</v>
      </c>
      <c r="PTG21" s="277">
        <v>0</v>
      </c>
      <c r="PTH21" s="277">
        <v>0</v>
      </c>
      <c r="PTI21" s="277">
        <v>0</v>
      </c>
      <c r="PTJ21" s="277">
        <v>0</v>
      </c>
      <c r="PTK21" s="277">
        <v>0</v>
      </c>
      <c r="PTL21" s="277">
        <v>0</v>
      </c>
      <c r="PTM21" s="277">
        <v>0</v>
      </c>
      <c r="PTN21" s="277">
        <v>0</v>
      </c>
      <c r="PTO21" s="277">
        <v>0</v>
      </c>
      <c r="PTP21" s="277">
        <v>0</v>
      </c>
      <c r="PTQ21" s="277">
        <v>0</v>
      </c>
      <c r="PTR21" s="277">
        <v>0</v>
      </c>
      <c r="PTS21" s="277">
        <v>0</v>
      </c>
      <c r="PTT21" s="277">
        <v>0</v>
      </c>
      <c r="PTU21" s="277">
        <v>0</v>
      </c>
      <c r="PTV21" s="277">
        <v>0</v>
      </c>
      <c r="PTW21" s="277">
        <v>0</v>
      </c>
      <c r="PTX21" s="277">
        <v>0</v>
      </c>
      <c r="PTY21" s="277">
        <v>0</v>
      </c>
      <c r="PTZ21" s="277">
        <v>0</v>
      </c>
      <c r="PUA21" s="277">
        <v>0</v>
      </c>
      <c r="PUB21" s="277">
        <v>0</v>
      </c>
      <c r="PUC21" s="277">
        <v>0</v>
      </c>
      <c r="PUD21" s="277">
        <v>0</v>
      </c>
      <c r="PUE21" s="277">
        <v>0</v>
      </c>
      <c r="PUF21" s="277">
        <v>0</v>
      </c>
      <c r="PUG21" s="277">
        <v>0</v>
      </c>
      <c r="PUH21" s="277">
        <v>0</v>
      </c>
      <c r="PUI21" s="277">
        <v>0</v>
      </c>
      <c r="PUJ21" s="277">
        <v>0</v>
      </c>
      <c r="PUK21" s="277">
        <v>0</v>
      </c>
      <c r="PUL21" s="277">
        <v>0</v>
      </c>
      <c r="PUM21" s="277">
        <v>0</v>
      </c>
      <c r="PUN21" s="277">
        <v>0</v>
      </c>
      <c r="PUO21" s="277">
        <v>0</v>
      </c>
      <c r="PUP21" s="277">
        <v>0</v>
      </c>
      <c r="PUQ21" s="277">
        <v>0</v>
      </c>
      <c r="PUR21" s="277">
        <v>0</v>
      </c>
      <c r="PUS21" s="277">
        <v>0</v>
      </c>
      <c r="PUT21" s="277">
        <v>0</v>
      </c>
      <c r="PUU21" s="277">
        <v>0</v>
      </c>
      <c r="PUV21" s="277">
        <v>0</v>
      </c>
      <c r="PUW21" s="277">
        <v>0</v>
      </c>
      <c r="PUX21" s="277">
        <v>0</v>
      </c>
      <c r="PUY21" s="277">
        <v>0</v>
      </c>
      <c r="PUZ21" s="277">
        <v>0</v>
      </c>
      <c r="PVA21" s="277">
        <v>0</v>
      </c>
      <c r="PVB21" s="277">
        <v>0</v>
      </c>
      <c r="PVC21" s="277">
        <v>0</v>
      </c>
      <c r="PVD21" s="277">
        <v>0</v>
      </c>
      <c r="PVE21" s="277">
        <v>0</v>
      </c>
      <c r="PVF21" s="277">
        <v>0</v>
      </c>
      <c r="PVG21" s="277">
        <v>0</v>
      </c>
      <c r="PVH21" s="277">
        <v>0</v>
      </c>
      <c r="PVI21" s="277">
        <v>0</v>
      </c>
      <c r="PVJ21" s="277">
        <v>0</v>
      </c>
      <c r="PVK21" s="277">
        <v>0</v>
      </c>
      <c r="PVL21" s="277">
        <v>0</v>
      </c>
      <c r="PVM21" s="277">
        <v>0</v>
      </c>
      <c r="PVN21" s="277">
        <v>0</v>
      </c>
      <c r="PVO21" s="277">
        <v>0</v>
      </c>
      <c r="PVP21" s="277">
        <v>0</v>
      </c>
      <c r="PVQ21" s="277">
        <v>0</v>
      </c>
      <c r="PVR21" s="277">
        <v>0</v>
      </c>
      <c r="PVS21" s="277">
        <v>0</v>
      </c>
      <c r="PVT21" s="277">
        <v>0</v>
      </c>
      <c r="PVU21" s="277">
        <v>0</v>
      </c>
      <c r="PVV21" s="277">
        <v>0</v>
      </c>
      <c r="PVW21" s="277">
        <v>0</v>
      </c>
      <c r="PVX21" s="277">
        <v>0</v>
      </c>
      <c r="PVY21" s="277">
        <v>0</v>
      </c>
      <c r="PVZ21" s="277">
        <v>0</v>
      </c>
      <c r="PWA21" s="277">
        <v>0</v>
      </c>
      <c r="PWB21" s="277">
        <v>0</v>
      </c>
      <c r="PWC21" s="277">
        <v>0</v>
      </c>
      <c r="PWD21" s="277">
        <v>0</v>
      </c>
      <c r="PWE21" s="277">
        <v>0</v>
      </c>
      <c r="PWF21" s="277">
        <v>0</v>
      </c>
      <c r="PWG21" s="277">
        <v>0</v>
      </c>
      <c r="PWH21" s="277">
        <v>0</v>
      </c>
      <c r="PWI21" s="277">
        <v>0</v>
      </c>
      <c r="PWJ21" s="277">
        <v>0</v>
      </c>
      <c r="PWK21" s="277">
        <v>0</v>
      </c>
      <c r="PWL21" s="277">
        <v>0</v>
      </c>
      <c r="PWM21" s="277">
        <v>0</v>
      </c>
      <c r="PWN21" s="277">
        <v>0</v>
      </c>
      <c r="PWO21" s="277">
        <v>0</v>
      </c>
      <c r="PWP21" s="277">
        <v>0</v>
      </c>
      <c r="PWQ21" s="277">
        <v>0</v>
      </c>
      <c r="PWR21" s="277">
        <v>0</v>
      </c>
      <c r="PWS21" s="277">
        <v>0</v>
      </c>
      <c r="PWT21" s="277">
        <v>0</v>
      </c>
      <c r="PWU21" s="277">
        <v>0</v>
      </c>
      <c r="PWV21" s="277">
        <v>0</v>
      </c>
      <c r="PWW21" s="277">
        <v>0</v>
      </c>
      <c r="PWX21" s="277">
        <v>0</v>
      </c>
      <c r="PWY21" s="277">
        <v>0</v>
      </c>
      <c r="PWZ21" s="277">
        <v>0</v>
      </c>
      <c r="PXA21" s="277">
        <v>0</v>
      </c>
      <c r="PXB21" s="277">
        <v>0</v>
      </c>
      <c r="PXC21" s="277">
        <v>0</v>
      </c>
      <c r="PXD21" s="277">
        <v>0</v>
      </c>
      <c r="PXE21" s="277">
        <v>0</v>
      </c>
      <c r="PXF21" s="277">
        <v>0</v>
      </c>
      <c r="PXG21" s="277">
        <v>0</v>
      </c>
      <c r="PXH21" s="277">
        <v>0</v>
      </c>
      <c r="PXI21" s="277">
        <v>0</v>
      </c>
      <c r="PXJ21" s="277">
        <v>0</v>
      </c>
      <c r="PXK21" s="277">
        <v>0</v>
      </c>
      <c r="PXL21" s="277">
        <v>0</v>
      </c>
      <c r="PXM21" s="277">
        <v>0</v>
      </c>
      <c r="PXN21" s="277">
        <v>0</v>
      </c>
      <c r="PXO21" s="277">
        <v>0</v>
      </c>
      <c r="PXP21" s="277">
        <v>0</v>
      </c>
      <c r="PXQ21" s="277">
        <v>0</v>
      </c>
      <c r="PXR21" s="277">
        <v>0</v>
      </c>
      <c r="PXS21" s="277">
        <v>0</v>
      </c>
      <c r="PXT21" s="277">
        <v>0</v>
      </c>
      <c r="PXU21" s="277">
        <v>0</v>
      </c>
      <c r="PXV21" s="277">
        <v>0</v>
      </c>
      <c r="PXW21" s="277">
        <v>0</v>
      </c>
      <c r="PXX21" s="277">
        <v>0</v>
      </c>
      <c r="PXY21" s="277">
        <v>0</v>
      </c>
      <c r="PXZ21" s="277">
        <v>0</v>
      </c>
      <c r="PYA21" s="277">
        <v>0</v>
      </c>
      <c r="PYB21" s="277">
        <v>0</v>
      </c>
      <c r="PYC21" s="277">
        <v>0</v>
      </c>
      <c r="PYD21" s="277">
        <v>0</v>
      </c>
      <c r="PYE21" s="277">
        <v>0</v>
      </c>
      <c r="PYF21" s="277">
        <v>0</v>
      </c>
      <c r="PYG21" s="277">
        <v>0</v>
      </c>
      <c r="PYH21" s="277">
        <v>0</v>
      </c>
      <c r="PYI21" s="277">
        <v>0</v>
      </c>
      <c r="PYJ21" s="277">
        <v>0</v>
      </c>
      <c r="PYK21" s="277">
        <v>0</v>
      </c>
      <c r="PYL21" s="277">
        <v>0</v>
      </c>
      <c r="PYM21" s="277">
        <v>0</v>
      </c>
      <c r="PYN21" s="277">
        <v>0</v>
      </c>
      <c r="PYO21" s="277">
        <v>0</v>
      </c>
      <c r="PYP21" s="277">
        <v>0</v>
      </c>
      <c r="PYQ21" s="277">
        <v>0</v>
      </c>
      <c r="PYR21" s="277">
        <v>0</v>
      </c>
      <c r="PYS21" s="277">
        <v>0</v>
      </c>
      <c r="PYT21" s="277">
        <v>0</v>
      </c>
      <c r="PYU21" s="277">
        <v>0</v>
      </c>
      <c r="PYV21" s="277">
        <v>0</v>
      </c>
      <c r="PYW21" s="277">
        <v>0</v>
      </c>
      <c r="PYX21" s="277">
        <v>0</v>
      </c>
      <c r="PYY21" s="277">
        <v>0</v>
      </c>
      <c r="PYZ21" s="277">
        <v>0</v>
      </c>
      <c r="PZA21" s="277">
        <v>0</v>
      </c>
      <c r="PZB21" s="277">
        <v>0</v>
      </c>
      <c r="PZC21" s="277">
        <v>0</v>
      </c>
      <c r="PZD21" s="277">
        <v>0</v>
      </c>
      <c r="PZE21" s="277">
        <v>0</v>
      </c>
      <c r="PZF21" s="277">
        <v>0</v>
      </c>
      <c r="PZG21" s="277">
        <v>0</v>
      </c>
      <c r="PZH21" s="277">
        <v>0</v>
      </c>
      <c r="PZI21" s="277">
        <v>0</v>
      </c>
      <c r="PZJ21" s="277">
        <v>0</v>
      </c>
      <c r="PZK21" s="277">
        <v>0</v>
      </c>
      <c r="PZL21" s="277">
        <v>0</v>
      </c>
      <c r="PZM21" s="277">
        <v>0</v>
      </c>
      <c r="PZN21" s="277">
        <v>0</v>
      </c>
      <c r="PZO21" s="277">
        <v>0</v>
      </c>
      <c r="PZP21" s="277">
        <v>0</v>
      </c>
      <c r="PZQ21" s="277">
        <v>0</v>
      </c>
      <c r="PZR21" s="277">
        <v>0</v>
      </c>
      <c r="PZS21" s="277">
        <v>0</v>
      </c>
      <c r="PZT21" s="277">
        <v>0</v>
      </c>
      <c r="PZU21" s="277">
        <v>0</v>
      </c>
      <c r="PZV21" s="277">
        <v>0</v>
      </c>
      <c r="PZW21" s="277">
        <v>0</v>
      </c>
      <c r="PZX21" s="277">
        <v>0</v>
      </c>
      <c r="PZY21" s="277">
        <v>0</v>
      </c>
      <c r="PZZ21" s="277">
        <v>0</v>
      </c>
      <c r="QAA21" s="277">
        <v>0</v>
      </c>
      <c r="QAB21" s="277">
        <v>0</v>
      </c>
      <c r="QAC21" s="277">
        <v>0</v>
      </c>
      <c r="QAD21" s="277">
        <v>0</v>
      </c>
      <c r="QAE21" s="277">
        <v>0</v>
      </c>
      <c r="QAF21" s="277">
        <v>0</v>
      </c>
      <c r="QAG21" s="277">
        <v>0</v>
      </c>
      <c r="QAH21" s="277">
        <v>0</v>
      </c>
      <c r="QAI21" s="277">
        <v>0</v>
      </c>
      <c r="QAJ21" s="277">
        <v>0</v>
      </c>
      <c r="QAK21" s="277">
        <v>0</v>
      </c>
      <c r="QAL21" s="277">
        <v>0</v>
      </c>
      <c r="QAM21" s="277">
        <v>0</v>
      </c>
      <c r="QAN21" s="277">
        <v>0</v>
      </c>
      <c r="QAO21" s="277">
        <v>0</v>
      </c>
      <c r="QAP21" s="277">
        <v>0</v>
      </c>
      <c r="QAQ21" s="277">
        <v>0</v>
      </c>
      <c r="QAR21" s="277">
        <v>0</v>
      </c>
      <c r="QAS21" s="277">
        <v>0</v>
      </c>
      <c r="QAT21" s="277">
        <v>0</v>
      </c>
      <c r="QAU21" s="277">
        <v>0</v>
      </c>
      <c r="QAV21" s="277">
        <v>0</v>
      </c>
      <c r="QAW21" s="277">
        <v>0</v>
      </c>
      <c r="QAX21" s="277">
        <v>0</v>
      </c>
      <c r="QAY21" s="277">
        <v>0</v>
      </c>
      <c r="QAZ21" s="277">
        <v>0</v>
      </c>
      <c r="QBA21" s="277">
        <v>0</v>
      </c>
      <c r="QBB21" s="277">
        <v>0</v>
      </c>
      <c r="QBC21" s="277">
        <v>0</v>
      </c>
      <c r="QBD21" s="277">
        <v>0</v>
      </c>
      <c r="QBE21" s="277">
        <v>0</v>
      </c>
      <c r="QBF21" s="277">
        <v>0</v>
      </c>
      <c r="QBG21" s="277">
        <v>0</v>
      </c>
      <c r="QBH21" s="277">
        <v>0</v>
      </c>
      <c r="QBI21" s="277">
        <v>0</v>
      </c>
      <c r="QBJ21" s="277">
        <v>0</v>
      </c>
      <c r="QBK21" s="277">
        <v>0</v>
      </c>
      <c r="QBL21" s="277">
        <v>0</v>
      </c>
      <c r="QBM21" s="277">
        <v>0</v>
      </c>
      <c r="QBN21" s="277">
        <v>0</v>
      </c>
      <c r="QBO21" s="277">
        <v>0</v>
      </c>
      <c r="QBP21" s="277">
        <v>0</v>
      </c>
      <c r="QBQ21" s="277">
        <v>0</v>
      </c>
      <c r="QBR21" s="277">
        <v>0</v>
      </c>
      <c r="QBS21" s="277">
        <v>0</v>
      </c>
      <c r="QBT21" s="277">
        <v>0</v>
      </c>
      <c r="QBU21" s="277">
        <v>0</v>
      </c>
      <c r="QBV21" s="277">
        <v>0</v>
      </c>
      <c r="QBW21" s="277">
        <v>0</v>
      </c>
      <c r="QBX21" s="277">
        <v>0</v>
      </c>
      <c r="QBY21" s="277">
        <v>0</v>
      </c>
      <c r="QBZ21" s="277">
        <v>0</v>
      </c>
      <c r="QCA21" s="277">
        <v>0</v>
      </c>
      <c r="QCB21" s="277">
        <v>0</v>
      </c>
      <c r="QCC21" s="277">
        <v>0</v>
      </c>
      <c r="QCD21" s="277">
        <v>0</v>
      </c>
      <c r="QCE21" s="277">
        <v>0</v>
      </c>
      <c r="QCF21" s="277">
        <v>0</v>
      </c>
      <c r="QCG21" s="277">
        <v>0</v>
      </c>
      <c r="QCH21" s="277">
        <v>0</v>
      </c>
      <c r="QCI21" s="277">
        <v>0</v>
      </c>
      <c r="QCJ21" s="277">
        <v>0</v>
      </c>
      <c r="QCK21" s="277">
        <v>0</v>
      </c>
      <c r="QCL21" s="277">
        <v>0</v>
      </c>
      <c r="QCM21" s="277">
        <v>0</v>
      </c>
      <c r="QCN21" s="277">
        <v>0</v>
      </c>
      <c r="QCO21" s="277">
        <v>0</v>
      </c>
      <c r="QCP21" s="277">
        <v>0</v>
      </c>
      <c r="QCQ21" s="277">
        <v>0</v>
      </c>
      <c r="QCR21" s="277">
        <v>0</v>
      </c>
      <c r="QCS21" s="277">
        <v>0</v>
      </c>
      <c r="QCT21" s="277">
        <v>0</v>
      </c>
      <c r="QCU21" s="277">
        <v>0</v>
      </c>
      <c r="QCV21" s="277">
        <v>0</v>
      </c>
      <c r="QCW21" s="277">
        <v>0</v>
      </c>
      <c r="QCX21" s="277">
        <v>0</v>
      </c>
      <c r="QCY21" s="277">
        <v>0</v>
      </c>
      <c r="QCZ21" s="277">
        <v>0</v>
      </c>
      <c r="QDA21" s="277">
        <v>0</v>
      </c>
      <c r="QDB21" s="277">
        <v>0</v>
      </c>
      <c r="QDC21" s="277">
        <v>0</v>
      </c>
      <c r="QDD21" s="277">
        <v>0</v>
      </c>
      <c r="QDE21" s="277">
        <v>0</v>
      </c>
      <c r="QDF21" s="277">
        <v>0</v>
      </c>
      <c r="QDG21" s="277">
        <v>0</v>
      </c>
      <c r="QDH21" s="277">
        <v>0</v>
      </c>
      <c r="QDI21" s="277">
        <v>0</v>
      </c>
      <c r="QDJ21" s="277">
        <v>0</v>
      </c>
      <c r="QDK21" s="277">
        <v>0</v>
      </c>
      <c r="QDL21" s="277">
        <v>0</v>
      </c>
      <c r="QDM21" s="277">
        <v>0</v>
      </c>
      <c r="QDN21" s="277">
        <v>0</v>
      </c>
      <c r="QDO21" s="277">
        <v>0</v>
      </c>
      <c r="QDP21" s="277">
        <v>0</v>
      </c>
      <c r="QDQ21" s="277">
        <v>0</v>
      </c>
      <c r="QDR21" s="277">
        <v>0</v>
      </c>
      <c r="QDS21" s="277">
        <v>0</v>
      </c>
      <c r="QDT21" s="277">
        <v>0</v>
      </c>
      <c r="QDU21" s="277">
        <v>0</v>
      </c>
      <c r="QDV21" s="277">
        <v>0</v>
      </c>
      <c r="QDW21" s="277">
        <v>0</v>
      </c>
      <c r="QDX21" s="277">
        <v>0</v>
      </c>
      <c r="QDY21" s="277">
        <v>0</v>
      </c>
      <c r="QDZ21" s="277">
        <v>0</v>
      </c>
      <c r="QEA21" s="277">
        <v>0</v>
      </c>
      <c r="QEB21" s="277">
        <v>0</v>
      </c>
      <c r="QEC21" s="277">
        <v>0</v>
      </c>
      <c r="QED21" s="277">
        <v>0</v>
      </c>
      <c r="QEE21" s="277">
        <v>0</v>
      </c>
      <c r="QEF21" s="277">
        <v>0</v>
      </c>
      <c r="QEG21" s="277">
        <v>0</v>
      </c>
      <c r="QEH21" s="277">
        <v>0</v>
      </c>
      <c r="QEI21" s="277">
        <v>0</v>
      </c>
      <c r="QEJ21" s="277">
        <v>0</v>
      </c>
      <c r="QEK21" s="277">
        <v>0</v>
      </c>
      <c r="QEL21" s="277">
        <v>0</v>
      </c>
      <c r="QEM21" s="277">
        <v>0</v>
      </c>
      <c r="QEN21" s="277">
        <v>0</v>
      </c>
      <c r="QEO21" s="277">
        <v>0</v>
      </c>
      <c r="QEP21" s="277">
        <v>0</v>
      </c>
      <c r="QEQ21" s="277">
        <v>0</v>
      </c>
      <c r="QER21" s="277">
        <v>0</v>
      </c>
      <c r="QES21" s="277">
        <v>0</v>
      </c>
      <c r="QET21" s="277">
        <v>0</v>
      </c>
      <c r="QEU21" s="277">
        <v>0</v>
      </c>
      <c r="QEV21" s="277">
        <v>0</v>
      </c>
      <c r="QEW21" s="277">
        <v>0</v>
      </c>
      <c r="QEX21" s="277">
        <v>0</v>
      </c>
      <c r="QEY21" s="277">
        <v>0</v>
      </c>
      <c r="QEZ21" s="277">
        <v>0</v>
      </c>
      <c r="QFA21" s="277">
        <v>0</v>
      </c>
      <c r="QFB21" s="277">
        <v>0</v>
      </c>
      <c r="QFC21" s="277">
        <v>0</v>
      </c>
      <c r="QFD21" s="277">
        <v>0</v>
      </c>
      <c r="QFE21" s="277">
        <v>0</v>
      </c>
      <c r="QFF21" s="277">
        <v>0</v>
      </c>
      <c r="QFG21" s="277">
        <v>0</v>
      </c>
      <c r="QFH21" s="277">
        <v>0</v>
      </c>
      <c r="QFI21" s="277">
        <v>0</v>
      </c>
      <c r="QFJ21" s="277">
        <v>0</v>
      </c>
      <c r="QFK21" s="277">
        <v>0</v>
      </c>
      <c r="QFL21" s="277">
        <v>0</v>
      </c>
      <c r="QFM21" s="277">
        <v>0</v>
      </c>
      <c r="QFN21" s="277">
        <v>0</v>
      </c>
      <c r="QFO21" s="277">
        <v>0</v>
      </c>
      <c r="QFP21" s="277">
        <v>0</v>
      </c>
      <c r="QFQ21" s="277">
        <v>0</v>
      </c>
      <c r="QFR21" s="277">
        <v>0</v>
      </c>
      <c r="QFS21" s="277">
        <v>0</v>
      </c>
      <c r="QFT21" s="277">
        <v>0</v>
      </c>
      <c r="QFU21" s="277">
        <v>0</v>
      </c>
      <c r="QFV21" s="277">
        <v>0</v>
      </c>
      <c r="QFW21" s="277">
        <v>0</v>
      </c>
      <c r="QFX21" s="277">
        <v>0</v>
      </c>
      <c r="QFY21" s="277">
        <v>0</v>
      </c>
      <c r="QFZ21" s="277">
        <v>0</v>
      </c>
      <c r="QGA21" s="277">
        <v>0</v>
      </c>
      <c r="QGB21" s="277">
        <v>0</v>
      </c>
      <c r="QGC21" s="277">
        <v>0</v>
      </c>
      <c r="QGD21" s="277">
        <v>0</v>
      </c>
      <c r="QGE21" s="277">
        <v>0</v>
      </c>
      <c r="QGF21" s="277">
        <v>0</v>
      </c>
      <c r="QGG21" s="277">
        <v>0</v>
      </c>
      <c r="QGH21" s="277">
        <v>0</v>
      </c>
      <c r="QGI21" s="277">
        <v>0</v>
      </c>
      <c r="QGJ21" s="277">
        <v>0</v>
      </c>
      <c r="QGK21" s="277">
        <v>0</v>
      </c>
      <c r="QGL21" s="277">
        <v>0</v>
      </c>
      <c r="QGM21" s="277">
        <v>0</v>
      </c>
      <c r="QGN21" s="277">
        <v>0</v>
      </c>
      <c r="QGO21" s="277">
        <v>0</v>
      </c>
      <c r="QGP21" s="277">
        <v>0</v>
      </c>
      <c r="QGQ21" s="277">
        <v>0</v>
      </c>
      <c r="QGR21" s="277">
        <v>0</v>
      </c>
      <c r="QGS21" s="277">
        <v>0</v>
      </c>
      <c r="QGT21" s="277">
        <v>0</v>
      </c>
      <c r="QGU21" s="277">
        <v>0</v>
      </c>
      <c r="QGV21" s="277">
        <v>0</v>
      </c>
      <c r="QGW21" s="277">
        <v>0</v>
      </c>
      <c r="QGX21" s="277">
        <v>0</v>
      </c>
      <c r="QGY21" s="277">
        <v>0</v>
      </c>
      <c r="QGZ21" s="277">
        <v>0</v>
      </c>
      <c r="QHA21" s="277">
        <v>0</v>
      </c>
      <c r="QHB21" s="277">
        <v>0</v>
      </c>
      <c r="QHC21" s="277">
        <v>0</v>
      </c>
      <c r="QHD21" s="277">
        <v>0</v>
      </c>
      <c r="QHE21" s="277">
        <v>0</v>
      </c>
      <c r="QHF21" s="277">
        <v>0</v>
      </c>
      <c r="QHG21" s="277">
        <v>0</v>
      </c>
      <c r="QHH21" s="277">
        <v>0</v>
      </c>
      <c r="QHI21" s="277">
        <v>0</v>
      </c>
      <c r="QHJ21" s="277">
        <v>0</v>
      </c>
      <c r="QHK21" s="277">
        <v>0</v>
      </c>
      <c r="QHL21" s="277">
        <v>0</v>
      </c>
      <c r="QHM21" s="277">
        <v>0</v>
      </c>
      <c r="QHN21" s="277">
        <v>0</v>
      </c>
      <c r="QHO21" s="277">
        <v>0</v>
      </c>
      <c r="QHP21" s="277">
        <v>0</v>
      </c>
      <c r="QHQ21" s="277">
        <v>0</v>
      </c>
      <c r="QHR21" s="277">
        <v>0</v>
      </c>
      <c r="QHS21" s="277">
        <v>0</v>
      </c>
      <c r="QHT21" s="277">
        <v>0</v>
      </c>
      <c r="QHU21" s="277">
        <v>0</v>
      </c>
      <c r="QHV21" s="277">
        <v>0</v>
      </c>
      <c r="QHW21" s="277">
        <v>0</v>
      </c>
      <c r="QHX21" s="277">
        <v>0</v>
      </c>
      <c r="QHY21" s="277">
        <v>0</v>
      </c>
      <c r="QHZ21" s="277">
        <v>0</v>
      </c>
      <c r="QIA21" s="277">
        <v>0</v>
      </c>
      <c r="QIB21" s="277">
        <v>0</v>
      </c>
      <c r="QIC21" s="277">
        <v>0</v>
      </c>
      <c r="QID21" s="277">
        <v>0</v>
      </c>
      <c r="QIE21" s="277">
        <v>0</v>
      </c>
      <c r="QIF21" s="277">
        <v>0</v>
      </c>
      <c r="QIG21" s="277">
        <v>0</v>
      </c>
      <c r="QIH21" s="277">
        <v>0</v>
      </c>
      <c r="QII21" s="277">
        <v>0</v>
      </c>
      <c r="QIJ21" s="277">
        <v>0</v>
      </c>
      <c r="QIK21" s="277">
        <v>0</v>
      </c>
      <c r="QIL21" s="277">
        <v>0</v>
      </c>
      <c r="QIM21" s="277">
        <v>0</v>
      </c>
      <c r="QIN21" s="277">
        <v>0</v>
      </c>
      <c r="QIO21" s="277">
        <v>0</v>
      </c>
      <c r="QIP21" s="277">
        <v>0</v>
      </c>
      <c r="QIQ21" s="277">
        <v>0</v>
      </c>
      <c r="QIR21" s="277">
        <v>0</v>
      </c>
      <c r="QIS21" s="277">
        <v>0</v>
      </c>
      <c r="QIT21" s="277">
        <v>0</v>
      </c>
      <c r="QIU21" s="277">
        <v>0</v>
      </c>
      <c r="QIV21" s="277">
        <v>0</v>
      </c>
      <c r="QIW21" s="277">
        <v>0</v>
      </c>
      <c r="QIX21" s="277">
        <v>0</v>
      </c>
      <c r="QIY21" s="277">
        <v>0</v>
      </c>
      <c r="QIZ21" s="277">
        <v>0</v>
      </c>
      <c r="QJA21" s="277">
        <v>0</v>
      </c>
      <c r="QJB21" s="277">
        <v>0</v>
      </c>
      <c r="QJC21" s="277">
        <v>0</v>
      </c>
      <c r="QJD21" s="277">
        <v>0</v>
      </c>
      <c r="QJE21" s="277">
        <v>0</v>
      </c>
      <c r="QJF21" s="277">
        <v>0</v>
      </c>
      <c r="QJG21" s="277">
        <v>0</v>
      </c>
      <c r="QJH21" s="277">
        <v>0</v>
      </c>
      <c r="QJI21" s="277">
        <v>0</v>
      </c>
      <c r="QJJ21" s="277">
        <v>0</v>
      </c>
      <c r="QJK21" s="277">
        <v>0</v>
      </c>
      <c r="QJL21" s="277">
        <v>0</v>
      </c>
      <c r="QJM21" s="277">
        <v>0</v>
      </c>
      <c r="QJN21" s="277">
        <v>0</v>
      </c>
      <c r="QJO21" s="277">
        <v>0</v>
      </c>
      <c r="QJP21" s="277">
        <v>0</v>
      </c>
      <c r="QJQ21" s="277">
        <v>0</v>
      </c>
      <c r="QJR21" s="277">
        <v>0</v>
      </c>
      <c r="QJS21" s="277">
        <v>0</v>
      </c>
      <c r="QJT21" s="277">
        <v>0</v>
      </c>
      <c r="QJU21" s="277">
        <v>0</v>
      </c>
      <c r="QJV21" s="277">
        <v>0</v>
      </c>
      <c r="QJW21" s="277">
        <v>0</v>
      </c>
      <c r="QJX21" s="277">
        <v>0</v>
      </c>
      <c r="QJY21" s="277">
        <v>0</v>
      </c>
      <c r="QJZ21" s="277">
        <v>0</v>
      </c>
      <c r="QKA21" s="277">
        <v>0</v>
      </c>
      <c r="QKB21" s="277">
        <v>0</v>
      </c>
      <c r="QKC21" s="277">
        <v>0</v>
      </c>
      <c r="QKD21" s="277">
        <v>0</v>
      </c>
      <c r="QKE21" s="277">
        <v>0</v>
      </c>
      <c r="QKF21" s="277">
        <v>0</v>
      </c>
      <c r="QKG21" s="277">
        <v>0</v>
      </c>
      <c r="QKH21" s="277">
        <v>0</v>
      </c>
      <c r="QKI21" s="277">
        <v>0</v>
      </c>
      <c r="QKJ21" s="277">
        <v>0</v>
      </c>
      <c r="QKK21" s="277">
        <v>0</v>
      </c>
      <c r="QKL21" s="277">
        <v>0</v>
      </c>
      <c r="QKM21" s="277">
        <v>0</v>
      </c>
      <c r="QKN21" s="277">
        <v>0</v>
      </c>
      <c r="QKO21" s="277">
        <v>0</v>
      </c>
      <c r="QKP21" s="277">
        <v>0</v>
      </c>
      <c r="QKQ21" s="277">
        <v>0</v>
      </c>
      <c r="QKR21" s="277">
        <v>0</v>
      </c>
      <c r="QKS21" s="277">
        <v>0</v>
      </c>
      <c r="QKT21" s="277">
        <v>0</v>
      </c>
      <c r="QKU21" s="277">
        <v>0</v>
      </c>
      <c r="QKV21" s="277">
        <v>0</v>
      </c>
      <c r="QKW21" s="277">
        <v>0</v>
      </c>
      <c r="QKX21" s="277">
        <v>0</v>
      </c>
      <c r="QKY21" s="277">
        <v>0</v>
      </c>
      <c r="QKZ21" s="277">
        <v>0</v>
      </c>
      <c r="QLA21" s="277">
        <v>0</v>
      </c>
      <c r="QLB21" s="277">
        <v>0</v>
      </c>
      <c r="QLC21" s="277">
        <v>0</v>
      </c>
      <c r="QLD21" s="277">
        <v>0</v>
      </c>
      <c r="QLE21" s="277">
        <v>0</v>
      </c>
      <c r="QLF21" s="277">
        <v>0</v>
      </c>
      <c r="QLG21" s="277">
        <v>0</v>
      </c>
      <c r="QLH21" s="277">
        <v>0</v>
      </c>
      <c r="QLI21" s="277">
        <v>0</v>
      </c>
      <c r="QLJ21" s="277">
        <v>0</v>
      </c>
      <c r="QLK21" s="277">
        <v>0</v>
      </c>
      <c r="QLL21" s="277">
        <v>0</v>
      </c>
      <c r="QLM21" s="277">
        <v>0</v>
      </c>
      <c r="QLN21" s="277">
        <v>0</v>
      </c>
      <c r="QLO21" s="277">
        <v>0</v>
      </c>
      <c r="QLP21" s="277">
        <v>0</v>
      </c>
      <c r="QLQ21" s="277">
        <v>0</v>
      </c>
      <c r="QLR21" s="277">
        <v>0</v>
      </c>
      <c r="QLS21" s="277">
        <v>0</v>
      </c>
      <c r="QLT21" s="277">
        <v>0</v>
      </c>
      <c r="QLU21" s="277">
        <v>0</v>
      </c>
      <c r="QLV21" s="277">
        <v>0</v>
      </c>
      <c r="QLW21" s="277">
        <v>0</v>
      </c>
      <c r="QLX21" s="277">
        <v>0</v>
      </c>
      <c r="QLY21" s="277">
        <v>0</v>
      </c>
      <c r="QLZ21" s="277">
        <v>0</v>
      </c>
      <c r="QMA21" s="277">
        <v>0</v>
      </c>
      <c r="QMB21" s="277">
        <v>0</v>
      </c>
      <c r="QMC21" s="277">
        <v>0</v>
      </c>
      <c r="QMD21" s="277">
        <v>0</v>
      </c>
      <c r="QME21" s="277">
        <v>0</v>
      </c>
      <c r="QMF21" s="277">
        <v>0</v>
      </c>
      <c r="QMG21" s="277">
        <v>0</v>
      </c>
      <c r="QMH21" s="277">
        <v>0</v>
      </c>
      <c r="QMI21" s="277">
        <v>0</v>
      </c>
      <c r="QMJ21" s="277">
        <v>0</v>
      </c>
      <c r="QMK21" s="277">
        <v>0</v>
      </c>
      <c r="QML21" s="277">
        <v>0</v>
      </c>
      <c r="QMM21" s="277">
        <v>0</v>
      </c>
      <c r="QMN21" s="277">
        <v>0</v>
      </c>
      <c r="QMO21" s="277">
        <v>0</v>
      </c>
      <c r="QMP21" s="277">
        <v>0</v>
      </c>
      <c r="QMQ21" s="277">
        <v>0</v>
      </c>
      <c r="QMR21" s="277">
        <v>0</v>
      </c>
      <c r="QMS21" s="277">
        <v>0</v>
      </c>
      <c r="QMT21" s="277">
        <v>0</v>
      </c>
      <c r="QMU21" s="277">
        <v>0</v>
      </c>
      <c r="QMV21" s="277">
        <v>0</v>
      </c>
      <c r="QMW21" s="277">
        <v>0</v>
      </c>
      <c r="QMX21" s="277">
        <v>0</v>
      </c>
      <c r="QMY21" s="277">
        <v>0</v>
      </c>
      <c r="QMZ21" s="277">
        <v>0</v>
      </c>
      <c r="QNA21" s="277">
        <v>0</v>
      </c>
      <c r="QNB21" s="277">
        <v>0</v>
      </c>
      <c r="QNC21" s="277">
        <v>0</v>
      </c>
      <c r="QND21" s="277">
        <v>0</v>
      </c>
      <c r="QNE21" s="277">
        <v>0</v>
      </c>
      <c r="QNF21" s="277">
        <v>0</v>
      </c>
      <c r="QNG21" s="277">
        <v>0</v>
      </c>
      <c r="QNH21" s="277">
        <v>0</v>
      </c>
      <c r="QNI21" s="277">
        <v>0</v>
      </c>
      <c r="QNJ21" s="277">
        <v>0</v>
      </c>
      <c r="QNK21" s="277">
        <v>0</v>
      </c>
      <c r="QNL21" s="277">
        <v>0</v>
      </c>
      <c r="QNM21" s="277">
        <v>0</v>
      </c>
      <c r="QNN21" s="277">
        <v>0</v>
      </c>
      <c r="QNO21" s="277">
        <v>0</v>
      </c>
      <c r="QNP21" s="277">
        <v>0</v>
      </c>
      <c r="QNQ21" s="277">
        <v>0</v>
      </c>
      <c r="QNR21" s="277">
        <v>0</v>
      </c>
      <c r="QNS21" s="277">
        <v>0</v>
      </c>
      <c r="QNT21" s="277">
        <v>0</v>
      </c>
      <c r="QNU21" s="277">
        <v>0</v>
      </c>
      <c r="QNV21" s="277">
        <v>0</v>
      </c>
      <c r="QNW21" s="277">
        <v>0</v>
      </c>
      <c r="QNX21" s="277">
        <v>0</v>
      </c>
      <c r="QNY21" s="277">
        <v>0</v>
      </c>
      <c r="QNZ21" s="277">
        <v>0</v>
      </c>
      <c r="QOA21" s="277">
        <v>0</v>
      </c>
      <c r="QOB21" s="277">
        <v>0</v>
      </c>
      <c r="QOC21" s="277">
        <v>0</v>
      </c>
      <c r="QOD21" s="277">
        <v>0</v>
      </c>
      <c r="QOE21" s="277">
        <v>0</v>
      </c>
      <c r="QOF21" s="277">
        <v>0</v>
      </c>
      <c r="QOG21" s="277">
        <v>0</v>
      </c>
      <c r="QOH21" s="277">
        <v>0</v>
      </c>
      <c r="QOI21" s="277">
        <v>0</v>
      </c>
      <c r="QOJ21" s="277">
        <v>0</v>
      </c>
      <c r="QOK21" s="277">
        <v>0</v>
      </c>
      <c r="QOL21" s="277">
        <v>0</v>
      </c>
      <c r="QOM21" s="277">
        <v>0</v>
      </c>
      <c r="QON21" s="277">
        <v>0</v>
      </c>
      <c r="QOO21" s="277">
        <v>0</v>
      </c>
      <c r="QOP21" s="277">
        <v>0</v>
      </c>
      <c r="QOQ21" s="277">
        <v>0</v>
      </c>
      <c r="QOR21" s="277">
        <v>0</v>
      </c>
      <c r="QOS21" s="277">
        <v>0</v>
      </c>
      <c r="QOT21" s="277">
        <v>0</v>
      </c>
      <c r="QOU21" s="277">
        <v>0</v>
      </c>
      <c r="QOV21" s="277">
        <v>0</v>
      </c>
      <c r="QOW21" s="277">
        <v>0</v>
      </c>
      <c r="QOX21" s="277">
        <v>0</v>
      </c>
      <c r="QOY21" s="277">
        <v>0</v>
      </c>
      <c r="QOZ21" s="277">
        <v>0</v>
      </c>
      <c r="QPA21" s="277">
        <v>0</v>
      </c>
      <c r="QPB21" s="277">
        <v>0</v>
      </c>
      <c r="QPC21" s="277">
        <v>0</v>
      </c>
      <c r="QPD21" s="277">
        <v>0</v>
      </c>
      <c r="QPE21" s="277">
        <v>0</v>
      </c>
      <c r="QPF21" s="277">
        <v>0</v>
      </c>
      <c r="QPG21" s="277">
        <v>0</v>
      </c>
      <c r="QPH21" s="277">
        <v>0</v>
      </c>
      <c r="QPI21" s="277">
        <v>0</v>
      </c>
      <c r="QPJ21" s="277">
        <v>0</v>
      </c>
      <c r="QPK21" s="277">
        <v>0</v>
      </c>
      <c r="QPL21" s="277">
        <v>0</v>
      </c>
      <c r="QPM21" s="277">
        <v>0</v>
      </c>
      <c r="QPN21" s="277">
        <v>0</v>
      </c>
      <c r="QPO21" s="277">
        <v>0</v>
      </c>
      <c r="QPP21" s="277">
        <v>0</v>
      </c>
      <c r="QPQ21" s="277">
        <v>0</v>
      </c>
      <c r="QPR21" s="277">
        <v>0</v>
      </c>
      <c r="QPS21" s="277">
        <v>0</v>
      </c>
      <c r="QPT21" s="277">
        <v>0</v>
      </c>
      <c r="QPU21" s="277">
        <v>0</v>
      </c>
      <c r="QPV21" s="277">
        <v>0</v>
      </c>
      <c r="QPW21" s="277">
        <v>0</v>
      </c>
      <c r="QPX21" s="277">
        <v>0</v>
      </c>
      <c r="QPY21" s="277">
        <v>0</v>
      </c>
      <c r="QPZ21" s="277">
        <v>0</v>
      </c>
      <c r="QQA21" s="277">
        <v>0</v>
      </c>
      <c r="QQB21" s="277">
        <v>0</v>
      </c>
      <c r="QQC21" s="277">
        <v>0</v>
      </c>
      <c r="QQD21" s="277">
        <v>0</v>
      </c>
      <c r="QQE21" s="277">
        <v>0</v>
      </c>
      <c r="QQF21" s="277">
        <v>0</v>
      </c>
      <c r="QQG21" s="277">
        <v>0</v>
      </c>
      <c r="QQH21" s="277">
        <v>0</v>
      </c>
      <c r="QQI21" s="277">
        <v>0</v>
      </c>
      <c r="QQJ21" s="277">
        <v>0</v>
      </c>
      <c r="QQK21" s="277">
        <v>0</v>
      </c>
      <c r="QQL21" s="277">
        <v>0</v>
      </c>
      <c r="QQM21" s="277">
        <v>0</v>
      </c>
      <c r="QQN21" s="277">
        <v>0</v>
      </c>
      <c r="QQO21" s="277">
        <v>0</v>
      </c>
      <c r="QQP21" s="277">
        <v>0</v>
      </c>
      <c r="QQQ21" s="277">
        <v>0</v>
      </c>
      <c r="QQR21" s="277">
        <v>0</v>
      </c>
      <c r="QQS21" s="277">
        <v>0</v>
      </c>
      <c r="QQT21" s="277">
        <v>0</v>
      </c>
      <c r="QQU21" s="277">
        <v>0</v>
      </c>
      <c r="QQV21" s="277">
        <v>0</v>
      </c>
      <c r="QQW21" s="277">
        <v>0</v>
      </c>
      <c r="QQX21" s="277">
        <v>0</v>
      </c>
      <c r="QQY21" s="277">
        <v>0</v>
      </c>
      <c r="QQZ21" s="277">
        <v>0</v>
      </c>
      <c r="QRA21" s="277">
        <v>0</v>
      </c>
      <c r="QRB21" s="277">
        <v>0</v>
      </c>
      <c r="QRC21" s="277">
        <v>0</v>
      </c>
      <c r="QRD21" s="277">
        <v>0</v>
      </c>
      <c r="QRE21" s="277">
        <v>0</v>
      </c>
      <c r="QRF21" s="277">
        <v>0</v>
      </c>
      <c r="QRG21" s="277">
        <v>0</v>
      </c>
      <c r="QRH21" s="277">
        <v>0</v>
      </c>
      <c r="QRI21" s="277">
        <v>0</v>
      </c>
      <c r="QRJ21" s="277">
        <v>0</v>
      </c>
      <c r="QRK21" s="277">
        <v>0</v>
      </c>
      <c r="QRL21" s="277">
        <v>0</v>
      </c>
      <c r="QRM21" s="277">
        <v>0</v>
      </c>
      <c r="QRN21" s="277">
        <v>0</v>
      </c>
      <c r="QRO21" s="277">
        <v>0</v>
      </c>
      <c r="QRP21" s="277">
        <v>0</v>
      </c>
      <c r="QRQ21" s="277">
        <v>0</v>
      </c>
      <c r="QRR21" s="277">
        <v>0</v>
      </c>
      <c r="QRS21" s="277">
        <v>0</v>
      </c>
      <c r="QRT21" s="277">
        <v>0</v>
      </c>
      <c r="QRU21" s="277">
        <v>0</v>
      </c>
      <c r="QRV21" s="277">
        <v>0</v>
      </c>
      <c r="QRW21" s="277">
        <v>0</v>
      </c>
      <c r="QRX21" s="277">
        <v>0</v>
      </c>
      <c r="QRY21" s="277">
        <v>0</v>
      </c>
      <c r="QRZ21" s="277">
        <v>0</v>
      </c>
      <c r="QSA21" s="277">
        <v>0</v>
      </c>
      <c r="QSB21" s="277">
        <v>0</v>
      </c>
      <c r="QSC21" s="277">
        <v>0</v>
      </c>
      <c r="QSD21" s="277">
        <v>0</v>
      </c>
      <c r="QSE21" s="277">
        <v>0</v>
      </c>
      <c r="QSF21" s="277">
        <v>0</v>
      </c>
      <c r="QSG21" s="277">
        <v>0</v>
      </c>
      <c r="QSH21" s="277">
        <v>0</v>
      </c>
      <c r="QSI21" s="277">
        <v>0</v>
      </c>
      <c r="QSJ21" s="277">
        <v>0</v>
      </c>
      <c r="QSK21" s="277">
        <v>0</v>
      </c>
      <c r="QSL21" s="277">
        <v>0</v>
      </c>
      <c r="QSM21" s="277">
        <v>0</v>
      </c>
      <c r="QSN21" s="277">
        <v>0</v>
      </c>
      <c r="QSO21" s="277">
        <v>0</v>
      </c>
      <c r="QSP21" s="277">
        <v>0</v>
      </c>
      <c r="QSQ21" s="277">
        <v>0</v>
      </c>
      <c r="QSR21" s="277">
        <v>0</v>
      </c>
      <c r="QSS21" s="277">
        <v>0</v>
      </c>
      <c r="QST21" s="277">
        <v>0</v>
      </c>
      <c r="QSU21" s="277">
        <v>0</v>
      </c>
      <c r="QSV21" s="277">
        <v>0</v>
      </c>
      <c r="QSW21" s="277">
        <v>0</v>
      </c>
      <c r="QSX21" s="277">
        <v>0</v>
      </c>
      <c r="QSY21" s="277">
        <v>0</v>
      </c>
      <c r="QSZ21" s="277">
        <v>0</v>
      </c>
      <c r="QTA21" s="277">
        <v>0</v>
      </c>
      <c r="QTB21" s="277">
        <v>0</v>
      </c>
      <c r="QTC21" s="277">
        <v>0</v>
      </c>
      <c r="QTD21" s="277">
        <v>0</v>
      </c>
      <c r="QTE21" s="277">
        <v>0</v>
      </c>
      <c r="QTF21" s="277">
        <v>0</v>
      </c>
      <c r="QTG21" s="277">
        <v>0</v>
      </c>
      <c r="QTH21" s="277">
        <v>0</v>
      </c>
      <c r="QTI21" s="277">
        <v>0</v>
      </c>
      <c r="QTJ21" s="277">
        <v>0</v>
      </c>
      <c r="QTK21" s="277">
        <v>0</v>
      </c>
      <c r="QTL21" s="277">
        <v>0</v>
      </c>
      <c r="QTM21" s="277">
        <v>0</v>
      </c>
      <c r="QTN21" s="277">
        <v>0</v>
      </c>
      <c r="QTO21" s="277">
        <v>0</v>
      </c>
      <c r="QTP21" s="277">
        <v>0</v>
      </c>
      <c r="QTQ21" s="277">
        <v>0</v>
      </c>
      <c r="QTR21" s="277">
        <v>0</v>
      </c>
      <c r="QTS21" s="277">
        <v>0</v>
      </c>
      <c r="QTT21" s="277">
        <v>0</v>
      </c>
      <c r="QTU21" s="277">
        <v>0</v>
      </c>
      <c r="QTV21" s="277">
        <v>0</v>
      </c>
      <c r="QTW21" s="277">
        <v>0</v>
      </c>
      <c r="QTX21" s="277">
        <v>0</v>
      </c>
      <c r="QTY21" s="277">
        <v>0</v>
      </c>
      <c r="QTZ21" s="277">
        <v>0</v>
      </c>
      <c r="QUA21" s="277">
        <v>0</v>
      </c>
      <c r="QUB21" s="277">
        <v>0</v>
      </c>
      <c r="QUC21" s="277">
        <v>0</v>
      </c>
      <c r="QUD21" s="277">
        <v>0</v>
      </c>
      <c r="QUE21" s="277">
        <v>0</v>
      </c>
      <c r="QUF21" s="277">
        <v>0</v>
      </c>
      <c r="QUG21" s="277">
        <v>0</v>
      </c>
      <c r="QUH21" s="277">
        <v>0</v>
      </c>
      <c r="QUI21" s="277">
        <v>0</v>
      </c>
      <c r="QUJ21" s="277">
        <v>0</v>
      </c>
      <c r="QUK21" s="277">
        <v>0</v>
      </c>
      <c r="QUL21" s="277">
        <v>0</v>
      </c>
      <c r="QUM21" s="277">
        <v>0</v>
      </c>
      <c r="QUN21" s="277">
        <v>0</v>
      </c>
      <c r="QUO21" s="277">
        <v>0</v>
      </c>
      <c r="QUP21" s="277">
        <v>0</v>
      </c>
      <c r="QUQ21" s="277">
        <v>0</v>
      </c>
      <c r="QUR21" s="277">
        <v>0</v>
      </c>
      <c r="QUS21" s="277">
        <v>0</v>
      </c>
      <c r="QUT21" s="277">
        <v>0</v>
      </c>
      <c r="QUU21" s="277">
        <v>0</v>
      </c>
      <c r="QUV21" s="277">
        <v>0</v>
      </c>
      <c r="QUW21" s="277">
        <v>0</v>
      </c>
      <c r="QUX21" s="277">
        <v>0</v>
      </c>
      <c r="QUY21" s="277">
        <v>0</v>
      </c>
      <c r="QUZ21" s="277">
        <v>0</v>
      </c>
      <c r="QVA21" s="277">
        <v>0</v>
      </c>
      <c r="QVB21" s="277">
        <v>0</v>
      </c>
      <c r="QVC21" s="277">
        <v>0</v>
      </c>
      <c r="QVD21" s="277">
        <v>0</v>
      </c>
      <c r="QVE21" s="277">
        <v>0</v>
      </c>
      <c r="QVF21" s="277">
        <v>0</v>
      </c>
      <c r="QVG21" s="277">
        <v>0</v>
      </c>
      <c r="QVH21" s="277">
        <v>0</v>
      </c>
      <c r="QVI21" s="277">
        <v>0</v>
      </c>
      <c r="QVJ21" s="277">
        <v>0</v>
      </c>
      <c r="QVK21" s="277">
        <v>0</v>
      </c>
      <c r="QVL21" s="277">
        <v>0</v>
      </c>
      <c r="QVM21" s="277">
        <v>0</v>
      </c>
      <c r="QVN21" s="277">
        <v>0</v>
      </c>
      <c r="QVO21" s="277">
        <v>0</v>
      </c>
      <c r="QVP21" s="277">
        <v>0</v>
      </c>
      <c r="QVQ21" s="277">
        <v>0</v>
      </c>
      <c r="QVR21" s="277">
        <v>0</v>
      </c>
      <c r="QVS21" s="277">
        <v>0</v>
      </c>
      <c r="QVT21" s="277">
        <v>0</v>
      </c>
      <c r="QVU21" s="277">
        <v>0</v>
      </c>
      <c r="QVV21" s="277">
        <v>0</v>
      </c>
      <c r="QVW21" s="277">
        <v>0</v>
      </c>
      <c r="QVX21" s="277">
        <v>0</v>
      </c>
      <c r="QVY21" s="277">
        <v>0</v>
      </c>
      <c r="QVZ21" s="277">
        <v>0</v>
      </c>
      <c r="QWA21" s="277">
        <v>0</v>
      </c>
      <c r="QWB21" s="277">
        <v>0</v>
      </c>
      <c r="QWC21" s="277">
        <v>0</v>
      </c>
      <c r="QWD21" s="277">
        <v>0</v>
      </c>
      <c r="QWE21" s="277">
        <v>0</v>
      </c>
      <c r="QWF21" s="277">
        <v>0</v>
      </c>
      <c r="QWG21" s="277">
        <v>0</v>
      </c>
      <c r="QWH21" s="277">
        <v>0</v>
      </c>
      <c r="QWI21" s="277">
        <v>0</v>
      </c>
      <c r="QWJ21" s="277">
        <v>0</v>
      </c>
      <c r="QWK21" s="277">
        <v>0</v>
      </c>
      <c r="QWL21" s="277">
        <v>0</v>
      </c>
      <c r="QWM21" s="277">
        <v>0</v>
      </c>
      <c r="QWN21" s="277">
        <v>0</v>
      </c>
      <c r="QWO21" s="277">
        <v>0</v>
      </c>
      <c r="QWP21" s="277">
        <v>0</v>
      </c>
      <c r="QWQ21" s="277">
        <v>0</v>
      </c>
      <c r="QWR21" s="277">
        <v>0</v>
      </c>
      <c r="QWS21" s="277">
        <v>0</v>
      </c>
      <c r="QWT21" s="277">
        <v>0</v>
      </c>
      <c r="QWU21" s="277">
        <v>0</v>
      </c>
      <c r="QWV21" s="277">
        <v>0</v>
      </c>
      <c r="QWW21" s="277">
        <v>0</v>
      </c>
      <c r="QWX21" s="277">
        <v>0</v>
      </c>
      <c r="QWY21" s="277">
        <v>0</v>
      </c>
      <c r="QWZ21" s="277">
        <v>0</v>
      </c>
      <c r="QXA21" s="277">
        <v>0</v>
      </c>
      <c r="QXB21" s="277">
        <v>0</v>
      </c>
      <c r="QXC21" s="277">
        <v>0</v>
      </c>
      <c r="QXD21" s="277">
        <v>0</v>
      </c>
      <c r="QXE21" s="277">
        <v>0</v>
      </c>
      <c r="QXF21" s="277">
        <v>0</v>
      </c>
      <c r="QXG21" s="277">
        <v>0</v>
      </c>
      <c r="QXH21" s="277">
        <v>0</v>
      </c>
      <c r="QXI21" s="277">
        <v>0</v>
      </c>
      <c r="QXJ21" s="277">
        <v>0</v>
      </c>
      <c r="QXK21" s="277">
        <v>0</v>
      </c>
      <c r="QXL21" s="277">
        <v>0</v>
      </c>
      <c r="QXM21" s="277">
        <v>0</v>
      </c>
      <c r="QXN21" s="277">
        <v>0</v>
      </c>
      <c r="QXO21" s="277">
        <v>0</v>
      </c>
      <c r="QXP21" s="277">
        <v>0</v>
      </c>
      <c r="QXQ21" s="277">
        <v>0</v>
      </c>
      <c r="QXR21" s="277">
        <v>0</v>
      </c>
      <c r="QXS21" s="277">
        <v>0</v>
      </c>
      <c r="QXT21" s="277">
        <v>0</v>
      </c>
      <c r="QXU21" s="277">
        <v>0</v>
      </c>
      <c r="QXV21" s="277">
        <v>0</v>
      </c>
      <c r="QXW21" s="277">
        <v>0</v>
      </c>
      <c r="QXX21" s="277">
        <v>0</v>
      </c>
      <c r="QXY21" s="277">
        <v>0</v>
      </c>
      <c r="QXZ21" s="277">
        <v>0</v>
      </c>
      <c r="QYA21" s="277">
        <v>0</v>
      </c>
      <c r="QYB21" s="277">
        <v>0</v>
      </c>
      <c r="QYC21" s="277">
        <v>0</v>
      </c>
      <c r="QYD21" s="277">
        <v>0</v>
      </c>
      <c r="QYE21" s="277">
        <v>0</v>
      </c>
      <c r="QYF21" s="277">
        <v>0</v>
      </c>
      <c r="QYG21" s="277">
        <v>0</v>
      </c>
      <c r="QYH21" s="277">
        <v>0</v>
      </c>
      <c r="QYI21" s="277">
        <v>0</v>
      </c>
      <c r="QYJ21" s="277">
        <v>0</v>
      </c>
      <c r="QYK21" s="277">
        <v>0</v>
      </c>
      <c r="QYL21" s="277">
        <v>0</v>
      </c>
      <c r="QYM21" s="277">
        <v>0</v>
      </c>
      <c r="QYN21" s="277">
        <v>0</v>
      </c>
      <c r="QYO21" s="277">
        <v>0</v>
      </c>
      <c r="QYP21" s="277">
        <v>0</v>
      </c>
      <c r="QYQ21" s="277">
        <v>0</v>
      </c>
      <c r="QYR21" s="277">
        <v>0</v>
      </c>
      <c r="QYS21" s="277">
        <v>0</v>
      </c>
      <c r="QYT21" s="277">
        <v>0</v>
      </c>
      <c r="QYU21" s="277">
        <v>0</v>
      </c>
      <c r="QYV21" s="277">
        <v>0</v>
      </c>
      <c r="QYW21" s="277">
        <v>0</v>
      </c>
      <c r="QYX21" s="277">
        <v>0</v>
      </c>
      <c r="QYY21" s="277">
        <v>0</v>
      </c>
      <c r="QYZ21" s="277">
        <v>0</v>
      </c>
      <c r="QZA21" s="277">
        <v>0</v>
      </c>
      <c r="QZB21" s="277">
        <v>0</v>
      </c>
      <c r="QZC21" s="277">
        <v>0</v>
      </c>
      <c r="QZD21" s="277">
        <v>0</v>
      </c>
      <c r="QZE21" s="277">
        <v>0</v>
      </c>
      <c r="QZF21" s="277">
        <v>0</v>
      </c>
      <c r="QZG21" s="277">
        <v>0</v>
      </c>
      <c r="QZH21" s="277">
        <v>0</v>
      </c>
      <c r="QZI21" s="277">
        <v>0</v>
      </c>
      <c r="QZJ21" s="277">
        <v>0</v>
      </c>
      <c r="QZK21" s="277">
        <v>0</v>
      </c>
      <c r="QZL21" s="277">
        <v>0</v>
      </c>
      <c r="QZM21" s="277">
        <v>0</v>
      </c>
      <c r="QZN21" s="277">
        <v>0</v>
      </c>
      <c r="QZO21" s="277">
        <v>0</v>
      </c>
      <c r="QZP21" s="277">
        <v>0</v>
      </c>
      <c r="QZQ21" s="277">
        <v>0</v>
      </c>
      <c r="QZR21" s="277">
        <v>0</v>
      </c>
      <c r="QZS21" s="277">
        <v>0</v>
      </c>
      <c r="QZT21" s="277">
        <v>0</v>
      </c>
      <c r="QZU21" s="277">
        <v>0</v>
      </c>
      <c r="QZV21" s="277">
        <v>0</v>
      </c>
      <c r="QZW21" s="277">
        <v>0</v>
      </c>
      <c r="QZX21" s="277">
        <v>0</v>
      </c>
      <c r="QZY21" s="277">
        <v>0</v>
      </c>
      <c r="QZZ21" s="277">
        <v>0</v>
      </c>
      <c r="RAA21" s="277">
        <v>0</v>
      </c>
      <c r="RAB21" s="277">
        <v>0</v>
      </c>
      <c r="RAC21" s="277">
        <v>0</v>
      </c>
      <c r="RAD21" s="277">
        <v>0</v>
      </c>
      <c r="RAE21" s="277">
        <v>0</v>
      </c>
      <c r="RAF21" s="277">
        <v>0</v>
      </c>
      <c r="RAG21" s="277">
        <v>0</v>
      </c>
      <c r="RAH21" s="277">
        <v>0</v>
      </c>
      <c r="RAI21" s="277">
        <v>0</v>
      </c>
      <c r="RAJ21" s="277">
        <v>0</v>
      </c>
      <c r="RAK21" s="277">
        <v>0</v>
      </c>
      <c r="RAL21" s="277">
        <v>0</v>
      </c>
      <c r="RAM21" s="277">
        <v>0</v>
      </c>
      <c r="RAN21" s="277">
        <v>0</v>
      </c>
      <c r="RAO21" s="277">
        <v>0</v>
      </c>
      <c r="RAP21" s="277">
        <v>0</v>
      </c>
      <c r="RAQ21" s="277">
        <v>0</v>
      </c>
      <c r="RAR21" s="277">
        <v>0</v>
      </c>
      <c r="RAS21" s="277">
        <v>0</v>
      </c>
      <c r="RAT21" s="277">
        <v>0</v>
      </c>
      <c r="RAU21" s="277">
        <v>0</v>
      </c>
      <c r="RAV21" s="277">
        <v>0</v>
      </c>
      <c r="RAW21" s="277">
        <v>0</v>
      </c>
      <c r="RAX21" s="277">
        <v>0</v>
      </c>
      <c r="RAY21" s="277">
        <v>0</v>
      </c>
      <c r="RAZ21" s="277">
        <v>0</v>
      </c>
      <c r="RBA21" s="277">
        <v>0</v>
      </c>
      <c r="RBB21" s="277">
        <v>0</v>
      </c>
      <c r="RBC21" s="277">
        <v>0</v>
      </c>
      <c r="RBD21" s="277">
        <v>0</v>
      </c>
      <c r="RBE21" s="277">
        <v>0</v>
      </c>
      <c r="RBF21" s="277">
        <v>0</v>
      </c>
      <c r="RBG21" s="277">
        <v>0</v>
      </c>
      <c r="RBH21" s="277">
        <v>0</v>
      </c>
      <c r="RBI21" s="277">
        <v>0</v>
      </c>
      <c r="RBJ21" s="277">
        <v>0</v>
      </c>
      <c r="RBK21" s="277">
        <v>0</v>
      </c>
      <c r="RBL21" s="277">
        <v>0</v>
      </c>
      <c r="RBM21" s="277">
        <v>0</v>
      </c>
      <c r="RBN21" s="277">
        <v>0</v>
      </c>
      <c r="RBO21" s="277">
        <v>0</v>
      </c>
      <c r="RBP21" s="277">
        <v>0</v>
      </c>
      <c r="RBQ21" s="277">
        <v>0</v>
      </c>
      <c r="RBR21" s="277">
        <v>0</v>
      </c>
      <c r="RBS21" s="277">
        <v>0</v>
      </c>
      <c r="RBT21" s="277">
        <v>0</v>
      </c>
      <c r="RBU21" s="277">
        <v>0</v>
      </c>
      <c r="RBV21" s="277">
        <v>0</v>
      </c>
      <c r="RBW21" s="277">
        <v>0</v>
      </c>
      <c r="RBX21" s="277">
        <v>0</v>
      </c>
      <c r="RBY21" s="277">
        <v>0</v>
      </c>
      <c r="RBZ21" s="277">
        <v>0</v>
      </c>
      <c r="RCA21" s="277">
        <v>0</v>
      </c>
      <c r="RCB21" s="277">
        <v>0</v>
      </c>
      <c r="RCC21" s="277">
        <v>0</v>
      </c>
      <c r="RCD21" s="277">
        <v>0</v>
      </c>
      <c r="RCE21" s="277">
        <v>0</v>
      </c>
      <c r="RCF21" s="277">
        <v>0</v>
      </c>
      <c r="RCG21" s="277">
        <v>0</v>
      </c>
      <c r="RCH21" s="277">
        <v>0</v>
      </c>
      <c r="RCI21" s="277">
        <v>0</v>
      </c>
      <c r="RCJ21" s="277">
        <v>0</v>
      </c>
      <c r="RCK21" s="277">
        <v>0</v>
      </c>
      <c r="RCL21" s="277">
        <v>0</v>
      </c>
      <c r="RCM21" s="277">
        <v>0</v>
      </c>
      <c r="RCN21" s="277">
        <v>0</v>
      </c>
      <c r="RCO21" s="277">
        <v>0</v>
      </c>
      <c r="RCP21" s="277">
        <v>0</v>
      </c>
      <c r="RCQ21" s="277">
        <v>0</v>
      </c>
      <c r="RCR21" s="277">
        <v>0</v>
      </c>
      <c r="RCS21" s="277">
        <v>0</v>
      </c>
      <c r="RCT21" s="277">
        <v>0</v>
      </c>
      <c r="RCU21" s="277">
        <v>0</v>
      </c>
      <c r="RCV21" s="277">
        <v>0</v>
      </c>
      <c r="RCW21" s="277">
        <v>0</v>
      </c>
      <c r="RCX21" s="277">
        <v>0</v>
      </c>
      <c r="RCY21" s="277">
        <v>0</v>
      </c>
      <c r="RCZ21" s="277">
        <v>0</v>
      </c>
      <c r="RDA21" s="277">
        <v>0</v>
      </c>
      <c r="RDB21" s="277">
        <v>0</v>
      </c>
      <c r="RDC21" s="277">
        <v>0</v>
      </c>
      <c r="RDD21" s="277">
        <v>0</v>
      </c>
      <c r="RDE21" s="277">
        <v>0</v>
      </c>
      <c r="RDF21" s="277">
        <v>0</v>
      </c>
      <c r="RDG21" s="277">
        <v>0</v>
      </c>
      <c r="RDH21" s="277">
        <v>0</v>
      </c>
      <c r="RDI21" s="277">
        <v>0</v>
      </c>
      <c r="RDJ21" s="277">
        <v>0</v>
      </c>
      <c r="RDK21" s="277">
        <v>0</v>
      </c>
      <c r="RDL21" s="277">
        <v>0</v>
      </c>
      <c r="RDM21" s="277">
        <v>0</v>
      </c>
      <c r="RDN21" s="277">
        <v>0</v>
      </c>
      <c r="RDO21" s="277">
        <v>0</v>
      </c>
      <c r="RDP21" s="277">
        <v>0</v>
      </c>
      <c r="RDQ21" s="277">
        <v>0</v>
      </c>
      <c r="RDR21" s="277">
        <v>0</v>
      </c>
      <c r="RDS21" s="277">
        <v>0</v>
      </c>
      <c r="RDT21" s="277">
        <v>0</v>
      </c>
      <c r="RDU21" s="277">
        <v>0</v>
      </c>
      <c r="RDV21" s="277">
        <v>0</v>
      </c>
      <c r="RDW21" s="277">
        <v>0</v>
      </c>
      <c r="RDX21" s="277">
        <v>0</v>
      </c>
      <c r="RDY21" s="277">
        <v>0</v>
      </c>
      <c r="RDZ21" s="277">
        <v>0</v>
      </c>
      <c r="REA21" s="277">
        <v>0</v>
      </c>
      <c r="REB21" s="277">
        <v>0</v>
      </c>
      <c r="REC21" s="277">
        <v>0</v>
      </c>
      <c r="RED21" s="277">
        <v>0</v>
      </c>
      <c r="REE21" s="277">
        <v>0</v>
      </c>
      <c r="REF21" s="277">
        <v>0</v>
      </c>
      <c r="REG21" s="277">
        <v>0</v>
      </c>
      <c r="REH21" s="277">
        <v>0</v>
      </c>
      <c r="REI21" s="277">
        <v>0</v>
      </c>
      <c r="REJ21" s="277">
        <v>0</v>
      </c>
      <c r="REK21" s="277">
        <v>0</v>
      </c>
      <c r="REL21" s="277">
        <v>0</v>
      </c>
      <c r="REM21" s="277">
        <v>0</v>
      </c>
      <c r="REN21" s="277">
        <v>0</v>
      </c>
      <c r="REO21" s="277">
        <v>0</v>
      </c>
      <c r="REP21" s="277">
        <v>0</v>
      </c>
      <c r="REQ21" s="277">
        <v>0</v>
      </c>
      <c r="RER21" s="277">
        <v>0</v>
      </c>
      <c r="RES21" s="277">
        <v>0</v>
      </c>
      <c r="RET21" s="277">
        <v>0</v>
      </c>
      <c r="REU21" s="277">
        <v>0</v>
      </c>
      <c r="REV21" s="277">
        <v>0</v>
      </c>
      <c r="REW21" s="277">
        <v>0</v>
      </c>
      <c r="REX21" s="277">
        <v>0</v>
      </c>
      <c r="REY21" s="277">
        <v>0</v>
      </c>
      <c r="REZ21" s="277">
        <v>0</v>
      </c>
      <c r="RFA21" s="277">
        <v>0</v>
      </c>
      <c r="RFB21" s="277">
        <v>0</v>
      </c>
      <c r="RFC21" s="277">
        <v>0</v>
      </c>
      <c r="RFD21" s="277">
        <v>0</v>
      </c>
      <c r="RFE21" s="277">
        <v>0</v>
      </c>
      <c r="RFF21" s="277">
        <v>0</v>
      </c>
      <c r="RFG21" s="277">
        <v>0</v>
      </c>
      <c r="RFH21" s="277">
        <v>0</v>
      </c>
      <c r="RFI21" s="277">
        <v>0</v>
      </c>
      <c r="RFJ21" s="277">
        <v>0</v>
      </c>
      <c r="RFK21" s="277">
        <v>0</v>
      </c>
      <c r="RFL21" s="277">
        <v>0</v>
      </c>
      <c r="RFM21" s="277">
        <v>0</v>
      </c>
      <c r="RFN21" s="277">
        <v>0</v>
      </c>
      <c r="RFO21" s="277">
        <v>0</v>
      </c>
      <c r="RFP21" s="277">
        <v>0</v>
      </c>
      <c r="RFQ21" s="277">
        <v>0</v>
      </c>
      <c r="RFR21" s="277">
        <v>0</v>
      </c>
      <c r="RFS21" s="277">
        <v>0</v>
      </c>
      <c r="RFT21" s="277">
        <v>0</v>
      </c>
      <c r="RFU21" s="277">
        <v>0</v>
      </c>
      <c r="RFV21" s="277">
        <v>0</v>
      </c>
      <c r="RFW21" s="277">
        <v>0</v>
      </c>
      <c r="RFX21" s="277">
        <v>0</v>
      </c>
      <c r="RFY21" s="277">
        <v>0</v>
      </c>
      <c r="RFZ21" s="277">
        <v>0</v>
      </c>
      <c r="RGA21" s="277">
        <v>0</v>
      </c>
      <c r="RGB21" s="277">
        <v>0</v>
      </c>
      <c r="RGC21" s="277">
        <v>0</v>
      </c>
      <c r="RGD21" s="277">
        <v>0</v>
      </c>
      <c r="RGE21" s="277">
        <v>0</v>
      </c>
      <c r="RGF21" s="277">
        <v>0</v>
      </c>
      <c r="RGG21" s="277">
        <v>0</v>
      </c>
      <c r="RGH21" s="277">
        <v>0</v>
      </c>
      <c r="RGI21" s="277">
        <v>0</v>
      </c>
      <c r="RGJ21" s="277">
        <v>0</v>
      </c>
      <c r="RGK21" s="277">
        <v>0</v>
      </c>
      <c r="RGL21" s="277">
        <v>0</v>
      </c>
      <c r="RGM21" s="277">
        <v>0</v>
      </c>
      <c r="RGN21" s="277">
        <v>0</v>
      </c>
      <c r="RGO21" s="277">
        <v>0</v>
      </c>
      <c r="RGP21" s="277">
        <v>0</v>
      </c>
      <c r="RGQ21" s="277">
        <v>0</v>
      </c>
      <c r="RGR21" s="277">
        <v>0</v>
      </c>
      <c r="RGS21" s="277">
        <v>0</v>
      </c>
      <c r="RGT21" s="277">
        <v>0</v>
      </c>
      <c r="RGU21" s="277">
        <v>0</v>
      </c>
      <c r="RGV21" s="277">
        <v>0</v>
      </c>
      <c r="RGW21" s="277">
        <v>0</v>
      </c>
      <c r="RGX21" s="277">
        <v>0</v>
      </c>
      <c r="RGY21" s="277">
        <v>0</v>
      </c>
      <c r="RGZ21" s="277">
        <v>0</v>
      </c>
      <c r="RHA21" s="277">
        <v>0</v>
      </c>
      <c r="RHB21" s="277">
        <v>0</v>
      </c>
      <c r="RHC21" s="277">
        <v>0</v>
      </c>
      <c r="RHD21" s="277">
        <v>0</v>
      </c>
      <c r="RHE21" s="277">
        <v>0</v>
      </c>
      <c r="RHF21" s="277">
        <v>0</v>
      </c>
      <c r="RHG21" s="277">
        <v>0</v>
      </c>
      <c r="RHH21" s="277">
        <v>0</v>
      </c>
      <c r="RHI21" s="277">
        <v>0</v>
      </c>
      <c r="RHJ21" s="277">
        <v>0</v>
      </c>
      <c r="RHK21" s="277">
        <v>0</v>
      </c>
      <c r="RHL21" s="277">
        <v>0</v>
      </c>
      <c r="RHM21" s="277">
        <v>0</v>
      </c>
      <c r="RHN21" s="277">
        <v>0</v>
      </c>
      <c r="RHO21" s="277">
        <v>0</v>
      </c>
      <c r="RHP21" s="277">
        <v>0</v>
      </c>
      <c r="RHQ21" s="277">
        <v>0</v>
      </c>
      <c r="RHR21" s="277">
        <v>0</v>
      </c>
      <c r="RHS21" s="277">
        <v>0</v>
      </c>
      <c r="RHT21" s="277">
        <v>0</v>
      </c>
      <c r="RHU21" s="277">
        <v>0</v>
      </c>
      <c r="RHV21" s="277">
        <v>0</v>
      </c>
      <c r="RHW21" s="277">
        <v>0</v>
      </c>
      <c r="RHX21" s="277">
        <v>0</v>
      </c>
      <c r="RHY21" s="277">
        <v>0</v>
      </c>
      <c r="RHZ21" s="277">
        <v>0</v>
      </c>
      <c r="RIA21" s="277">
        <v>0</v>
      </c>
      <c r="RIB21" s="277">
        <v>0</v>
      </c>
      <c r="RIC21" s="277">
        <v>0</v>
      </c>
      <c r="RID21" s="277">
        <v>0</v>
      </c>
      <c r="RIE21" s="277">
        <v>0</v>
      </c>
      <c r="RIF21" s="277">
        <v>0</v>
      </c>
      <c r="RIG21" s="277">
        <v>0</v>
      </c>
      <c r="RIH21" s="277">
        <v>0</v>
      </c>
      <c r="RII21" s="277">
        <v>0</v>
      </c>
      <c r="RIJ21" s="277">
        <v>0</v>
      </c>
      <c r="RIK21" s="277">
        <v>0</v>
      </c>
      <c r="RIL21" s="277">
        <v>0</v>
      </c>
      <c r="RIM21" s="277">
        <v>0</v>
      </c>
      <c r="RIN21" s="277">
        <v>0</v>
      </c>
      <c r="RIO21" s="277">
        <v>0</v>
      </c>
      <c r="RIP21" s="277">
        <v>0</v>
      </c>
      <c r="RIQ21" s="277">
        <v>0</v>
      </c>
      <c r="RIR21" s="277">
        <v>0</v>
      </c>
      <c r="RIS21" s="277">
        <v>0</v>
      </c>
      <c r="RIT21" s="277">
        <v>0</v>
      </c>
      <c r="RIU21" s="277">
        <v>0</v>
      </c>
      <c r="RIV21" s="277">
        <v>0</v>
      </c>
      <c r="RIW21" s="277">
        <v>0</v>
      </c>
      <c r="RIX21" s="277">
        <v>0</v>
      </c>
      <c r="RIY21" s="277">
        <v>0</v>
      </c>
      <c r="RIZ21" s="277">
        <v>0</v>
      </c>
      <c r="RJA21" s="277">
        <v>0</v>
      </c>
      <c r="RJB21" s="277">
        <v>0</v>
      </c>
      <c r="RJC21" s="277">
        <v>0</v>
      </c>
      <c r="RJD21" s="277">
        <v>0</v>
      </c>
      <c r="RJE21" s="277">
        <v>0</v>
      </c>
      <c r="RJF21" s="277">
        <v>0</v>
      </c>
      <c r="RJG21" s="277">
        <v>0</v>
      </c>
      <c r="RJH21" s="277">
        <v>0</v>
      </c>
      <c r="RJI21" s="277">
        <v>0</v>
      </c>
      <c r="RJJ21" s="277">
        <v>0</v>
      </c>
      <c r="RJK21" s="277">
        <v>0</v>
      </c>
      <c r="RJL21" s="277">
        <v>0</v>
      </c>
      <c r="RJM21" s="277">
        <v>0</v>
      </c>
      <c r="RJN21" s="277">
        <v>0</v>
      </c>
      <c r="RJO21" s="277">
        <v>0</v>
      </c>
      <c r="RJP21" s="277">
        <v>0</v>
      </c>
      <c r="RJQ21" s="277">
        <v>0</v>
      </c>
      <c r="RJR21" s="277">
        <v>0</v>
      </c>
      <c r="RJS21" s="277">
        <v>0</v>
      </c>
      <c r="RJT21" s="277">
        <v>0</v>
      </c>
      <c r="RJU21" s="277">
        <v>0</v>
      </c>
      <c r="RJV21" s="277">
        <v>0</v>
      </c>
      <c r="RJW21" s="277">
        <v>0</v>
      </c>
      <c r="RJX21" s="277">
        <v>0</v>
      </c>
      <c r="RJY21" s="277">
        <v>0</v>
      </c>
      <c r="RJZ21" s="277">
        <v>0</v>
      </c>
      <c r="RKA21" s="277">
        <v>0</v>
      </c>
      <c r="RKB21" s="277">
        <v>0</v>
      </c>
      <c r="RKC21" s="277">
        <v>0</v>
      </c>
      <c r="RKD21" s="277">
        <v>0</v>
      </c>
      <c r="RKE21" s="277">
        <v>0</v>
      </c>
      <c r="RKF21" s="277">
        <v>0</v>
      </c>
      <c r="RKG21" s="277">
        <v>0</v>
      </c>
      <c r="RKH21" s="277">
        <v>0</v>
      </c>
      <c r="RKI21" s="277">
        <v>0</v>
      </c>
      <c r="RKJ21" s="277">
        <v>0</v>
      </c>
      <c r="RKK21" s="277">
        <v>0</v>
      </c>
      <c r="RKL21" s="277">
        <v>0</v>
      </c>
      <c r="RKM21" s="277">
        <v>0</v>
      </c>
      <c r="RKN21" s="277">
        <v>0</v>
      </c>
      <c r="RKO21" s="277">
        <v>0</v>
      </c>
      <c r="RKP21" s="277">
        <v>0</v>
      </c>
      <c r="RKQ21" s="277">
        <v>0</v>
      </c>
      <c r="RKR21" s="277">
        <v>0</v>
      </c>
      <c r="RKS21" s="277">
        <v>0</v>
      </c>
      <c r="RKT21" s="277">
        <v>0</v>
      </c>
      <c r="RKU21" s="277">
        <v>0</v>
      </c>
      <c r="RKV21" s="277">
        <v>0</v>
      </c>
      <c r="RKW21" s="277">
        <v>0</v>
      </c>
      <c r="RKX21" s="277">
        <v>0</v>
      </c>
      <c r="RKY21" s="277">
        <v>0</v>
      </c>
      <c r="RKZ21" s="277">
        <v>0</v>
      </c>
      <c r="RLA21" s="277">
        <v>0</v>
      </c>
      <c r="RLB21" s="277">
        <v>0</v>
      </c>
      <c r="RLC21" s="277">
        <v>0</v>
      </c>
      <c r="RLD21" s="277">
        <v>0</v>
      </c>
      <c r="RLE21" s="277">
        <v>0</v>
      </c>
      <c r="RLF21" s="277">
        <v>0</v>
      </c>
      <c r="RLG21" s="277">
        <v>0</v>
      </c>
      <c r="RLH21" s="277">
        <v>0</v>
      </c>
      <c r="RLI21" s="277">
        <v>0</v>
      </c>
      <c r="RLJ21" s="277">
        <v>0</v>
      </c>
      <c r="RLK21" s="277">
        <v>0</v>
      </c>
      <c r="RLL21" s="277">
        <v>0</v>
      </c>
      <c r="RLM21" s="277">
        <v>0</v>
      </c>
      <c r="RLN21" s="277">
        <v>0</v>
      </c>
      <c r="RLO21" s="277">
        <v>0</v>
      </c>
      <c r="RLP21" s="277">
        <v>0</v>
      </c>
      <c r="RLQ21" s="277">
        <v>0</v>
      </c>
      <c r="RLR21" s="277">
        <v>0</v>
      </c>
      <c r="RLS21" s="277">
        <v>0</v>
      </c>
      <c r="RLT21" s="277">
        <v>0</v>
      </c>
      <c r="RLU21" s="277">
        <v>0</v>
      </c>
      <c r="RLV21" s="277">
        <v>0</v>
      </c>
      <c r="RLW21" s="277">
        <v>0</v>
      </c>
      <c r="RLX21" s="277">
        <v>0</v>
      </c>
      <c r="RLY21" s="277">
        <v>0</v>
      </c>
      <c r="RLZ21" s="277">
        <v>0</v>
      </c>
      <c r="RMA21" s="277">
        <v>0</v>
      </c>
      <c r="RMB21" s="277">
        <v>0</v>
      </c>
      <c r="RMC21" s="277">
        <v>0</v>
      </c>
      <c r="RMD21" s="277">
        <v>0</v>
      </c>
      <c r="RME21" s="277">
        <v>0</v>
      </c>
      <c r="RMF21" s="277">
        <v>0</v>
      </c>
      <c r="RMG21" s="277">
        <v>0</v>
      </c>
      <c r="RMH21" s="277">
        <v>0</v>
      </c>
      <c r="RMI21" s="277">
        <v>0</v>
      </c>
      <c r="RMJ21" s="277">
        <v>0</v>
      </c>
      <c r="RMK21" s="277">
        <v>0</v>
      </c>
      <c r="RML21" s="277">
        <v>0</v>
      </c>
      <c r="RMM21" s="277">
        <v>0</v>
      </c>
      <c r="RMN21" s="277">
        <v>0</v>
      </c>
      <c r="RMO21" s="277">
        <v>0</v>
      </c>
      <c r="RMP21" s="277">
        <v>0</v>
      </c>
      <c r="RMQ21" s="277">
        <v>0</v>
      </c>
      <c r="RMR21" s="277">
        <v>0</v>
      </c>
      <c r="RMS21" s="277">
        <v>0</v>
      </c>
      <c r="RMT21" s="277">
        <v>0</v>
      </c>
      <c r="RMU21" s="277">
        <v>0</v>
      </c>
      <c r="RMV21" s="277">
        <v>0</v>
      </c>
      <c r="RMW21" s="277">
        <v>0</v>
      </c>
      <c r="RMX21" s="277">
        <v>0</v>
      </c>
      <c r="RMY21" s="277">
        <v>0</v>
      </c>
      <c r="RMZ21" s="277">
        <v>0</v>
      </c>
      <c r="RNA21" s="277">
        <v>0</v>
      </c>
      <c r="RNB21" s="277">
        <v>0</v>
      </c>
      <c r="RNC21" s="277">
        <v>0</v>
      </c>
      <c r="RND21" s="277">
        <v>0</v>
      </c>
      <c r="RNE21" s="277">
        <v>0</v>
      </c>
      <c r="RNF21" s="277">
        <v>0</v>
      </c>
      <c r="RNG21" s="277">
        <v>0</v>
      </c>
      <c r="RNH21" s="277">
        <v>0</v>
      </c>
      <c r="RNI21" s="277">
        <v>0</v>
      </c>
      <c r="RNJ21" s="277">
        <v>0</v>
      </c>
      <c r="RNK21" s="277">
        <v>0</v>
      </c>
      <c r="RNL21" s="277">
        <v>0</v>
      </c>
      <c r="RNM21" s="277">
        <v>0</v>
      </c>
      <c r="RNN21" s="277">
        <v>0</v>
      </c>
      <c r="RNO21" s="277">
        <v>0</v>
      </c>
      <c r="RNP21" s="277">
        <v>0</v>
      </c>
      <c r="RNQ21" s="277">
        <v>0</v>
      </c>
      <c r="RNR21" s="277">
        <v>0</v>
      </c>
      <c r="RNS21" s="277">
        <v>0</v>
      </c>
      <c r="RNT21" s="277">
        <v>0</v>
      </c>
      <c r="RNU21" s="277">
        <v>0</v>
      </c>
      <c r="RNV21" s="277">
        <v>0</v>
      </c>
      <c r="RNW21" s="277">
        <v>0</v>
      </c>
      <c r="RNX21" s="277">
        <v>0</v>
      </c>
      <c r="RNY21" s="277">
        <v>0</v>
      </c>
      <c r="RNZ21" s="277">
        <v>0</v>
      </c>
      <c r="ROA21" s="277">
        <v>0</v>
      </c>
      <c r="ROB21" s="277">
        <v>0</v>
      </c>
      <c r="ROC21" s="277">
        <v>0</v>
      </c>
      <c r="ROD21" s="277">
        <v>0</v>
      </c>
      <c r="ROE21" s="277">
        <v>0</v>
      </c>
      <c r="ROF21" s="277">
        <v>0</v>
      </c>
      <c r="ROG21" s="277">
        <v>0</v>
      </c>
      <c r="ROH21" s="277">
        <v>0</v>
      </c>
      <c r="ROI21" s="277">
        <v>0</v>
      </c>
      <c r="ROJ21" s="277">
        <v>0</v>
      </c>
      <c r="ROK21" s="277">
        <v>0</v>
      </c>
      <c r="ROL21" s="277">
        <v>0</v>
      </c>
      <c r="ROM21" s="277">
        <v>0</v>
      </c>
      <c r="RON21" s="277">
        <v>0</v>
      </c>
      <c r="ROO21" s="277">
        <v>0</v>
      </c>
      <c r="ROP21" s="277">
        <v>0</v>
      </c>
      <c r="ROQ21" s="277">
        <v>0</v>
      </c>
      <c r="ROR21" s="277">
        <v>0</v>
      </c>
      <c r="ROS21" s="277">
        <v>0</v>
      </c>
      <c r="ROT21" s="277">
        <v>0</v>
      </c>
      <c r="ROU21" s="277">
        <v>0</v>
      </c>
      <c r="ROV21" s="277">
        <v>0</v>
      </c>
      <c r="ROW21" s="277">
        <v>0</v>
      </c>
      <c r="ROX21" s="277">
        <v>0</v>
      </c>
      <c r="ROY21" s="277">
        <v>0</v>
      </c>
      <c r="ROZ21" s="277">
        <v>0</v>
      </c>
      <c r="RPA21" s="277">
        <v>0</v>
      </c>
      <c r="RPB21" s="277">
        <v>0</v>
      </c>
      <c r="RPC21" s="277">
        <v>0</v>
      </c>
      <c r="RPD21" s="277">
        <v>0</v>
      </c>
      <c r="RPE21" s="277">
        <v>0</v>
      </c>
      <c r="RPF21" s="277">
        <v>0</v>
      </c>
      <c r="RPG21" s="277">
        <v>0</v>
      </c>
      <c r="RPH21" s="277">
        <v>0</v>
      </c>
      <c r="RPI21" s="277">
        <v>0</v>
      </c>
      <c r="RPJ21" s="277">
        <v>0</v>
      </c>
      <c r="RPK21" s="277">
        <v>0</v>
      </c>
      <c r="RPL21" s="277">
        <v>0</v>
      </c>
      <c r="RPM21" s="277">
        <v>0</v>
      </c>
      <c r="RPN21" s="277">
        <v>0</v>
      </c>
      <c r="RPO21" s="277">
        <v>0</v>
      </c>
      <c r="RPP21" s="277">
        <v>0</v>
      </c>
      <c r="RPQ21" s="277">
        <v>0</v>
      </c>
      <c r="RPR21" s="277">
        <v>0</v>
      </c>
      <c r="RPS21" s="277">
        <v>0</v>
      </c>
      <c r="RPT21" s="277">
        <v>0</v>
      </c>
      <c r="RPU21" s="277">
        <v>0</v>
      </c>
      <c r="RPV21" s="277">
        <v>0</v>
      </c>
      <c r="RPW21" s="277">
        <v>0</v>
      </c>
      <c r="RPX21" s="277">
        <v>0</v>
      </c>
      <c r="RPY21" s="277">
        <v>0</v>
      </c>
      <c r="RPZ21" s="277">
        <v>0</v>
      </c>
      <c r="RQA21" s="277">
        <v>0</v>
      </c>
      <c r="RQB21" s="277">
        <v>0</v>
      </c>
      <c r="RQC21" s="277">
        <v>0</v>
      </c>
      <c r="RQD21" s="277">
        <v>0</v>
      </c>
      <c r="RQE21" s="277">
        <v>0</v>
      </c>
      <c r="RQF21" s="277">
        <v>0</v>
      </c>
      <c r="RQG21" s="277">
        <v>0</v>
      </c>
      <c r="RQH21" s="277">
        <v>0</v>
      </c>
      <c r="RQI21" s="277">
        <v>0</v>
      </c>
      <c r="RQJ21" s="277">
        <v>0</v>
      </c>
      <c r="RQK21" s="277">
        <v>0</v>
      </c>
      <c r="RQL21" s="277">
        <v>0</v>
      </c>
      <c r="RQM21" s="277">
        <v>0</v>
      </c>
      <c r="RQN21" s="277">
        <v>0</v>
      </c>
      <c r="RQO21" s="277">
        <v>0</v>
      </c>
      <c r="RQP21" s="277">
        <v>0</v>
      </c>
      <c r="RQQ21" s="277">
        <v>0</v>
      </c>
      <c r="RQR21" s="277">
        <v>0</v>
      </c>
      <c r="RQS21" s="277">
        <v>0</v>
      </c>
      <c r="RQT21" s="277">
        <v>0</v>
      </c>
      <c r="RQU21" s="277">
        <v>0</v>
      </c>
      <c r="RQV21" s="277">
        <v>0</v>
      </c>
      <c r="RQW21" s="277">
        <v>0</v>
      </c>
      <c r="RQX21" s="277">
        <v>0</v>
      </c>
      <c r="RQY21" s="277">
        <v>0</v>
      </c>
      <c r="RQZ21" s="277">
        <v>0</v>
      </c>
      <c r="RRA21" s="277">
        <v>0</v>
      </c>
      <c r="RRB21" s="277">
        <v>0</v>
      </c>
      <c r="RRC21" s="277">
        <v>0</v>
      </c>
      <c r="RRD21" s="277">
        <v>0</v>
      </c>
      <c r="RRE21" s="277">
        <v>0</v>
      </c>
      <c r="RRF21" s="277">
        <v>0</v>
      </c>
      <c r="RRG21" s="277">
        <v>0</v>
      </c>
      <c r="RRH21" s="277">
        <v>0</v>
      </c>
      <c r="RRI21" s="277">
        <v>0</v>
      </c>
      <c r="RRJ21" s="277">
        <v>0</v>
      </c>
      <c r="RRK21" s="277">
        <v>0</v>
      </c>
      <c r="RRL21" s="277">
        <v>0</v>
      </c>
      <c r="RRM21" s="277">
        <v>0</v>
      </c>
      <c r="RRN21" s="277">
        <v>0</v>
      </c>
      <c r="RRO21" s="277">
        <v>0</v>
      </c>
      <c r="RRP21" s="277">
        <v>0</v>
      </c>
      <c r="RRQ21" s="277">
        <v>0</v>
      </c>
      <c r="RRR21" s="277">
        <v>0</v>
      </c>
      <c r="RRS21" s="277">
        <v>0</v>
      </c>
      <c r="RRT21" s="277">
        <v>0</v>
      </c>
      <c r="RRU21" s="277">
        <v>0</v>
      </c>
      <c r="RRV21" s="277">
        <v>0</v>
      </c>
      <c r="RRW21" s="277">
        <v>0</v>
      </c>
      <c r="RRX21" s="277">
        <v>0</v>
      </c>
      <c r="RRY21" s="277">
        <v>0</v>
      </c>
      <c r="RRZ21" s="277">
        <v>0</v>
      </c>
      <c r="RSA21" s="277">
        <v>0</v>
      </c>
      <c r="RSB21" s="277">
        <v>0</v>
      </c>
      <c r="RSC21" s="277">
        <v>0</v>
      </c>
      <c r="RSD21" s="277">
        <v>0</v>
      </c>
      <c r="RSE21" s="277">
        <v>0</v>
      </c>
      <c r="RSF21" s="277">
        <v>0</v>
      </c>
      <c r="RSG21" s="277">
        <v>0</v>
      </c>
      <c r="RSH21" s="277">
        <v>0</v>
      </c>
      <c r="RSI21" s="277">
        <v>0</v>
      </c>
      <c r="RSJ21" s="277">
        <v>0</v>
      </c>
      <c r="RSK21" s="277">
        <v>0</v>
      </c>
      <c r="RSL21" s="277">
        <v>0</v>
      </c>
      <c r="RSM21" s="277">
        <v>0</v>
      </c>
      <c r="RSN21" s="277">
        <v>0</v>
      </c>
      <c r="RSO21" s="277">
        <v>0</v>
      </c>
      <c r="RSP21" s="277">
        <v>0</v>
      </c>
      <c r="RSQ21" s="277">
        <v>0</v>
      </c>
      <c r="RSR21" s="277">
        <v>0</v>
      </c>
      <c r="RSS21" s="277">
        <v>0</v>
      </c>
      <c r="RST21" s="277">
        <v>0</v>
      </c>
      <c r="RSU21" s="277">
        <v>0</v>
      </c>
      <c r="RSV21" s="277">
        <v>0</v>
      </c>
      <c r="RSW21" s="277">
        <v>0</v>
      </c>
      <c r="RSX21" s="277">
        <v>0</v>
      </c>
      <c r="RSY21" s="277">
        <v>0</v>
      </c>
      <c r="RSZ21" s="277">
        <v>0</v>
      </c>
      <c r="RTA21" s="277">
        <v>0</v>
      </c>
      <c r="RTB21" s="277">
        <v>0</v>
      </c>
      <c r="RTC21" s="277">
        <v>0</v>
      </c>
      <c r="RTD21" s="277">
        <v>0</v>
      </c>
      <c r="RTE21" s="277">
        <v>0</v>
      </c>
      <c r="RTF21" s="277">
        <v>0</v>
      </c>
      <c r="RTG21" s="277">
        <v>0</v>
      </c>
      <c r="RTH21" s="277">
        <v>0</v>
      </c>
      <c r="RTI21" s="277">
        <v>0</v>
      </c>
      <c r="RTJ21" s="277">
        <v>0</v>
      </c>
      <c r="RTK21" s="277">
        <v>0</v>
      </c>
      <c r="RTL21" s="277">
        <v>0</v>
      </c>
      <c r="RTM21" s="277">
        <v>0</v>
      </c>
      <c r="RTN21" s="277">
        <v>0</v>
      </c>
      <c r="RTO21" s="277">
        <v>0</v>
      </c>
      <c r="RTP21" s="277">
        <v>0</v>
      </c>
      <c r="RTQ21" s="277">
        <v>0</v>
      </c>
      <c r="RTR21" s="277">
        <v>0</v>
      </c>
      <c r="RTS21" s="277">
        <v>0</v>
      </c>
      <c r="RTT21" s="277">
        <v>0</v>
      </c>
      <c r="RTU21" s="277">
        <v>0</v>
      </c>
      <c r="RTV21" s="277">
        <v>0</v>
      </c>
      <c r="RTW21" s="277">
        <v>0</v>
      </c>
      <c r="RTX21" s="277">
        <v>0</v>
      </c>
      <c r="RTY21" s="277">
        <v>0</v>
      </c>
      <c r="RTZ21" s="277">
        <v>0</v>
      </c>
      <c r="RUA21" s="277">
        <v>0</v>
      </c>
      <c r="RUB21" s="277">
        <v>0</v>
      </c>
      <c r="RUC21" s="277">
        <v>0</v>
      </c>
      <c r="RUD21" s="277">
        <v>0</v>
      </c>
      <c r="RUE21" s="277">
        <v>0</v>
      </c>
      <c r="RUF21" s="277">
        <v>0</v>
      </c>
      <c r="RUG21" s="277">
        <v>0</v>
      </c>
      <c r="RUH21" s="277">
        <v>0</v>
      </c>
      <c r="RUI21" s="277">
        <v>0</v>
      </c>
      <c r="RUJ21" s="277">
        <v>0</v>
      </c>
      <c r="RUK21" s="277">
        <v>0</v>
      </c>
      <c r="RUL21" s="277">
        <v>0</v>
      </c>
      <c r="RUM21" s="277">
        <v>0</v>
      </c>
      <c r="RUN21" s="277">
        <v>0</v>
      </c>
      <c r="RUO21" s="277">
        <v>0</v>
      </c>
      <c r="RUP21" s="277">
        <v>0</v>
      </c>
      <c r="RUQ21" s="277">
        <v>0</v>
      </c>
      <c r="RUR21" s="277">
        <v>0</v>
      </c>
      <c r="RUS21" s="277">
        <v>0</v>
      </c>
      <c r="RUT21" s="277">
        <v>0</v>
      </c>
      <c r="RUU21" s="277">
        <v>0</v>
      </c>
      <c r="RUV21" s="277">
        <v>0</v>
      </c>
      <c r="RUW21" s="277">
        <v>0</v>
      </c>
      <c r="RUX21" s="277">
        <v>0</v>
      </c>
      <c r="RUY21" s="277">
        <v>0</v>
      </c>
      <c r="RUZ21" s="277">
        <v>0</v>
      </c>
      <c r="RVA21" s="277">
        <v>0</v>
      </c>
      <c r="RVB21" s="277">
        <v>0</v>
      </c>
      <c r="RVC21" s="277">
        <v>0</v>
      </c>
      <c r="RVD21" s="277">
        <v>0</v>
      </c>
      <c r="RVE21" s="277">
        <v>0</v>
      </c>
      <c r="RVF21" s="277">
        <v>0</v>
      </c>
      <c r="RVG21" s="277">
        <v>0</v>
      </c>
      <c r="RVH21" s="277">
        <v>0</v>
      </c>
      <c r="RVI21" s="277">
        <v>0</v>
      </c>
      <c r="RVJ21" s="277">
        <v>0</v>
      </c>
      <c r="RVK21" s="277">
        <v>0</v>
      </c>
      <c r="RVL21" s="277">
        <v>0</v>
      </c>
      <c r="RVM21" s="277">
        <v>0</v>
      </c>
      <c r="RVN21" s="277">
        <v>0</v>
      </c>
      <c r="RVO21" s="277">
        <v>0</v>
      </c>
      <c r="RVP21" s="277">
        <v>0</v>
      </c>
      <c r="RVQ21" s="277">
        <v>0</v>
      </c>
      <c r="RVR21" s="277">
        <v>0</v>
      </c>
      <c r="RVS21" s="277">
        <v>0</v>
      </c>
      <c r="RVT21" s="277">
        <v>0</v>
      </c>
      <c r="RVU21" s="277">
        <v>0</v>
      </c>
      <c r="RVV21" s="277">
        <v>0</v>
      </c>
      <c r="RVW21" s="277">
        <v>0</v>
      </c>
      <c r="RVX21" s="277">
        <v>0</v>
      </c>
      <c r="RVY21" s="277">
        <v>0</v>
      </c>
      <c r="RVZ21" s="277">
        <v>0</v>
      </c>
      <c r="RWA21" s="277">
        <v>0</v>
      </c>
      <c r="RWB21" s="277">
        <v>0</v>
      </c>
      <c r="RWC21" s="277">
        <v>0</v>
      </c>
      <c r="RWD21" s="277">
        <v>0</v>
      </c>
      <c r="RWE21" s="277">
        <v>0</v>
      </c>
      <c r="RWF21" s="277">
        <v>0</v>
      </c>
      <c r="RWG21" s="277">
        <v>0</v>
      </c>
      <c r="RWH21" s="277">
        <v>0</v>
      </c>
      <c r="RWI21" s="277">
        <v>0</v>
      </c>
      <c r="RWJ21" s="277">
        <v>0</v>
      </c>
      <c r="RWK21" s="277">
        <v>0</v>
      </c>
      <c r="RWL21" s="277">
        <v>0</v>
      </c>
      <c r="RWM21" s="277">
        <v>0</v>
      </c>
      <c r="RWN21" s="277">
        <v>0</v>
      </c>
      <c r="RWO21" s="277">
        <v>0</v>
      </c>
      <c r="RWP21" s="277">
        <v>0</v>
      </c>
      <c r="RWQ21" s="277">
        <v>0</v>
      </c>
      <c r="RWR21" s="277">
        <v>0</v>
      </c>
      <c r="RWS21" s="277">
        <v>0</v>
      </c>
      <c r="RWT21" s="277">
        <v>0</v>
      </c>
      <c r="RWU21" s="277">
        <v>0</v>
      </c>
      <c r="RWV21" s="277">
        <v>0</v>
      </c>
      <c r="RWW21" s="277">
        <v>0</v>
      </c>
      <c r="RWX21" s="277">
        <v>0</v>
      </c>
      <c r="RWY21" s="277">
        <v>0</v>
      </c>
      <c r="RWZ21" s="277">
        <v>0</v>
      </c>
      <c r="RXA21" s="277">
        <v>0</v>
      </c>
      <c r="RXB21" s="277">
        <v>0</v>
      </c>
      <c r="RXC21" s="277">
        <v>0</v>
      </c>
      <c r="RXD21" s="277">
        <v>0</v>
      </c>
      <c r="RXE21" s="277">
        <v>0</v>
      </c>
      <c r="RXF21" s="277">
        <v>0</v>
      </c>
      <c r="RXG21" s="277">
        <v>0</v>
      </c>
      <c r="RXH21" s="277">
        <v>0</v>
      </c>
      <c r="RXI21" s="277">
        <v>0</v>
      </c>
      <c r="RXJ21" s="277">
        <v>0</v>
      </c>
      <c r="RXK21" s="277">
        <v>0</v>
      </c>
      <c r="RXL21" s="277">
        <v>0</v>
      </c>
      <c r="RXM21" s="277">
        <v>0</v>
      </c>
      <c r="RXN21" s="277">
        <v>0</v>
      </c>
      <c r="RXO21" s="277">
        <v>0</v>
      </c>
      <c r="RXP21" s="277">
        <v>0</v>
      </c>
      <c r="RXQ21" s="277">
        <v>0</v>
      </c>
      <c r="RXR21" s="277">
        <v>0</v>
      </c>
      <c r="RXS21" s="277">
        <v>0</v>
      </c>
      <c r="RXT21" s="277">
        <v>0</v>
      </c>
      <c r="RXU21" s="277">
        <v>0</v>
      </c>
      <c r="RXV21" s="277">
        <v>0</v>
      </c>
      <c r="RXW21" s="277">
        <v>0</v>
      </c>
      <c r="RXX21" s="277">
        <v>0</v>
      </c>
      <c r="RXY21" s="277">
        <v>0</v>
      </c>
      <c r="RXZ21" s="277">
        <v>0</v>
      </c>
      <c r="RYA21" s="277">
        <v>0</v>
      </c>
      <c r="RYB21" s="277">
        <v>0</v>
      </c>
      <c r="RYC21" s="277">
        <v>0</v>
      </c>
      <c r="RYD21" s="277">
        <v>0</v>
      </c>
      <c r="RYE21" s="277">
        <v>0</v>
      </c>
      <c r="RYF21" s="277">
        <v>0</v>
      </c>
      <c r="RYG21" s="277">
        <v>0</v>
      </c>
      <c r="RYH21" s="277">
        <v>0</v>
      </c>
      <c r="RYI21" s="277">
        <v>0</v>
      </c>
      <c r="RYJ21" s="277">
        <v>0</v>
      </c>
      <c r="RYK21" s="277">
        <v>0</v>
      </c>
      <c r="RYL21" s="277">
        <v>0</v>
      </c>
      <c r="RYM21" s="277">
        <v>0</v>
      </c>
      <c r="RYN21" s="277">
        <v>0</v>
      </c>
      <c r="RYO21" s="277">
        <v>0</v>
      </c>
      <c r="RYP21" s="277">
        <v>0</v>
      </c>
      <c r="RYQ21" s="277">
        <v>0</v>
      </c>
      <c r="RYR21" s="277">
        <v>0</v>
      </c>
      <c r="RYS21" s="277">
        <v>0</v>
      </c>
      <c r="RYT21" s="277">
        <v>0</v>
      </c>
      <c r="RYU21" s="277">
        <v>0</v>
      </c>
      <c r="RYV21" s="277">
        <v>0</v>
      </c>
      <c r="RYW21" s="277">
        <v>0</v>
      </c>
      <c r="RYX21" s="277">
        <v>0</v>
      </c>
      <c r="RYY21" s="277">
        <v>0</v>
      </c>
      <c r="RYZ21" s="277">
        <v>0</v>
      </c>
      <c r="RZA21" s="277">
        <v>0</v>
      </c>
      <c r="RZB21" s="277">
        <v>0</v>
      </c>
      <c r="RZC21" s="277">
        <v>0</v>
      </c>
      <c r="RZD21" s="277">
        <v>0</v>
      </c>
      <c r="RZE21" s="277">
        <v>0</v>
      </c>
      <c r="RZF21" s="277">
        <v>0</v>
      </c>
      <c r="RZG21" s="277">
        <v>0</v>
      </c>
      <c r="RZH21" s="277">
        <v>0</v>
      </c>
      <c r="RZI21" s="277">
        <v>0</v>
      </c>
      <c r="RZJ21" s="277">
        <v>0</v>
      </c>
      <c r="RZK21" s="277">
        <v>0</v>
      </c>
      <c r="RZL21" s="277">
        <v>0</v>
      </c>
      <c r="RZM21" s="277">
        <v>0</v>
      </c>
      <c r="RZN21" s="277">
        <v>0</v>
      </c>
      <c r="RZO21" s="277">
        <v>0</v>
      </c>
      <c r="RZP21" s="277">
        <v>0</v>
      </c>
      <c r="RZQ21" s="277">
        <v>0</v>
      </c>
      <c r="RZR21" s="277">
        <v>0</v>
      </c>
      <c r="RZS21" s="277">
        <v>0</v>
      </c>
      <c r="RZT21" s="277">
        <v>0</v>
      </c>
      <c r="RZU21" s="277">
        <v>0</v>
      </c>
      <c r="RZV21" s="277">
        <v>0</v>
      </c>
      <c r="RZW21" s="277">
        <v>0</v>
      </c>
      <c r="RZX21" s="277">
        <v>0</v>
      </c>
      <c r="RZY21" s="277">
        <v>0</v>
      </c>
      <c r="RZZ21" s="277">
        <v>0</v>
      </c>
      <c r="SAA21" s="277">
        <v>0</v>
      </c>
      <c r="SAB21" s="277">
        <v>0</v>
      </c>
      <c r="SAC21" s="277">
        <v>0</v>
      </c>
      <c r="SAD21" s="277">
        <v>0</v>
      </c>
      <c r="SAE21" s="277">
        <v>0</v>
      </c>
      <c r="SAF21" s="277">
        <v>0</v>
      </c>
      <c r="SAG21" s="277">
        <v>0</v>
      </c>
      <c r="SAH21" s="277">
        <v>0</v>
      </c>
      <c r="SAI21" s="277">
        <v>0</v>
      </c>
      <c r="SAJ21" s="277">
        <v>0</v>
      </c>
      <c r="SAK21" s="277">
        <v>0</v>
      </c>
      <c r="SAL21" s="277">
        <v>0</v>
      </c>
      <c r="SAM21" s="277">
        <v>0</v>
      </c>
      <c r="SAN21" s="277">
        <v>0</v>
      </c>
      <c r="SAO21" s="277">
        <v>0</v>
      </c>
      <c r="SAP21" s="277">
        <v>0</v>
      </c>
      <c r="SAQ21" s="277">
        <v>0</v>
      </c>
      <c r="SAR21" s="277">
        <v>0</v>
      </c>
      <c r="SAS21" s="277">
        <v>0</v>
      </c>
      <c r="SAT21" s="277">
        <v>0</v>
      </c>
      <c r="SAU21" s="277">
        <v>0</v>
      </c>
      <c r="SAV21" s="277">
        <v>0</v>
      </c>
      <c r="SAW21" s="277">
        <v>0</v>
      </c>
      <c r="SAX21" s="277">
        <v>0</v>
      </c>
      <c r="SAY21" s="277">
        <v>0</v>
      </c>
      <c r="SAZ21" s="277">
        <v>0</v>
      </c>
      <c r="SBA21" s="277">
        <v>0</v>
      </c>
      <c r="SBB21" s="277">
        <v>0</v>
      </c>
      <c r="SBC21" s="277">
        <v>0</v>
      </c>
      <c r="SBD21" s="277">
        <v>0</v>
      </c>
      <c r="SBE21" s="277">
        <v>0</v>
      </c>
      <c r="SBF21" s="277">
        <v>0</v>
      </c>
      <c r="SBG21" s="277">
        <v>0</v>
      </c>
      <c r="SBH21" s="277">
        <v>0</v>
      </c>
      <c r="SBI21" s="277">
        <v>0</v>
      </c>
      <c r="SBJ21" s="277">
        <v>0</v>
      </c>
      <c r="SBK21" s="277">
        <v>0</v>
      </c>
      <c r="SBL21" s="277">
        <v>0</v>
      </c>
      <c r="SBM21" s="277">
        <v>0</v>
      </c>
      <c r="SBN21" s="277">
        <v>0</v>
      </c>
      <c r="SBO21" s="277">
        <v>0</v>
      </c>
      <c r="SBP21" s="277">
        <v>0</v>
      </c>
      <c r="SBQ21" s="277">
        <v>0</v>
      </c>
      <c r="SBR21" s="277">
        <v>0</v>
      </c>
      <c r="SBS21" s="277">
        <v>0</v>
      </c>
      <c r="SBT21" s="277">
        <v>0</v>
      </c>
      <c r="SBU21" s="277">
        <v>0</v>
      </c>
      <c r="SBV21" s="277">
        <v>0</v>
      </c>
      <c r="SBW21" s="277">
        <v>0</v>
      </c>
      <c r="SBX21" s="277">
        <v>0</v>
      </c>
      <c r="SBY21" s="277">
        <v>0</v>
      </c>
      <c r="SBZ21" s="277">
        <v>0</v>
      </c>
      <c r="SCA21" s="277">
        <v>0</v>
      </c>
      <c r="SCB21" s="277">
        <v>0</v>
      </c>
      <c r="SCC21" s="277">
        <v>0</v>
      </c>
      <c r="SCD21" s="277">
        <v>0</v>
      </c>
      <c r="SCE21" s="277">
        <v>0</v>
      </c>
      <c r="SCF21" s="277">
        <v>0</v>
      </c>
      <c r="SCG21" s="277">
        <v>0</v>
      </c>
      <c r="SCH21" s="277">
        <v>0</v>
      </c>
      <c r="SCI21" s="277">
        <v>0</v>
      </c>
      <c r="SCJ21" s="277">
        <v>0</v>
      </c>
      <c r="SCK21" s="277">
        <v>0</v>
      </c>
      <c r="SCL21" s="277">
        <v>0</v>
      </c>
      <c r="SCM21" s="277">
        <v>0</v>
      </c>
      <c r="SCN21" s="277">
        <v>0</v>
      </c>
      <c r="SCO21" s="277">
        <v>0</v>
      </c>
      <c r="SCP21" s="277">
        <v>0</v>
      </c>
      <c r="SCQ21" s="277">
        <v>0</v>
      </c>
      <c r="SCR21" s="277">
        <v>0</v>
      </c>
      <c r="SCS21" s="277">
        <v>0</v>
      </c>
      <c r="SCT21" s="277">
        <v>0</v>
      </c>
      <c r="SCU21" s="277">
        <v>0</v>
      </c>
      <c r="SCV21" s="277">
        <v>0</v>
      </c>
      <c r="SCW21" s="277">
        <v>0</v>
      </c>
      <c r="SCX21" s="277">
        <v>0</v>
      </c>
      <c r="SCY21" s="277">
        <v>0</v>
      </c>
      <c r="SCZ21" s="277">
        <v>0</v>
      </c>
      <c r="SDA21" s="277">
        <v>0</v>
      </c>
      <c r="SDB21" s="277">
        <v>0</v>
      </c>
      <c r="SDC21" s="277">
        <v>0</v>
      </c>
      <c r="SDD21" s="277">
        <v>0</v>
      </c>
      <c r="SDE21" s="277">
        <v>0</v>
      </c>
      <c r="SDF21" s="277">
        <v>0</v>
      </c>
      <c r="SDG21" s="277">
        <v>0</v>
      </c>
      <c r="SDH21" s="277">
        <v>0</v>
      </c>
      <c r="SDI21" s="277">
        <v>0</v>
      </c>
      <c r="SDJ21" s="277">
        <v>0</v>
      </c>
      <c r="SDK21" s="277">
        <v>0</v>
      </c>
      <c r="SDL21" s="277">
        <v>0</v>
      </c>
      <c r="SDM21" s="277">
        <v>0</v>
      </c>
      <c r="SDN21" s="277">
        <v>0</v>
      </c>
      <c r="SDO21" s="277">
        <v>0</v>
      </c>
      <c r="SDP21" s="277">
        <v>0</v>
      </c>
      <c r="SDQ21" s="277">
        <v>0</v>
      </c>
      <c r="SDR21" s="277">
        <v>0</v>
      </c>
      <c r="SDS21" s="277">
        <v>0</v>
      </c>
      <c r="SDT21" s="277">
        <v>0</v>
      </c>
      <c r="SDU21" s="277">
        <v>0</v>
      </c>
      <c r="SDV21" s="277">
        <v>0</v>
      </c>
      <c r="SDW21" s="277">
        <v>0</v>
      </c>
      <c r="SDX21" s="277">
        <v>0</v>
      </c>
      <c r="SDY21" s="277">
        <v>0</v>
      </c>
      <c r="SDZ21" s="277">
        <v>0</v>
      </c>
      <c r="SEA21" s="277">
        <v>0</v>
      </c>
      <c r="SEB21" s="277">
        <v>0</v>
      </c>
      <c r="SEC21" s="277">
        <v>0</v>
      </c>
      <c r="SED21" s="277">
        <v>0</v>
      </c>
      <c r="SEE21" s="277">
        <v>0</v>
      </c>
      <c r="SEF21" s="277">
        <v>0</v>
      </c>
      <c r="SEG21" s="277">
        <v>0</v>
      </c>
      <c r="SEH21" s="277">
        <v>0</v>
      </c>
      <c r="SEI21" s="277">
        <v>0</v>
      </c>
      <c r="SEJ21" s="277">
        <v>0</v>
      </c>
      <c r="SEK21" s="277">
        <v>0</v>
      </c>
      <c r="SEL21" s="277">
        <v>0</v>
      </c>
      <c r="SEM21" s="277">
        <v>0</v>
      </c>
      <c r="SEN21" s="277">
        <v>0</v>
      </c>
      <c r="SEO21" s="277">
        <v>0</v>
      </c>
      <c r="SEP21" s="277">
        <v>0</v>
      </c>
      <c r="SEQ21" s="277">
        <v>0</v>
      </c>
      <c r="SER21" s="277">
        <v>0</v>
      </c>
      <c r="SES21" s="277">
        <v>0</v>
      </c>
      <c r="SET21" s="277">
        <v>0</v>
      </c>
      <c r="SEU21" s="277">
        <v>0</v>
      </c>
      <c r="SEV21" s="277">
        <v>0</v>
      </c>
      <c r="SEW21" s="277">
        <v>0</v>
      </c>
      <c r="SEX21" s="277">
        <v>0</v>
      </c>
      <c r="SEY21" s="277">
        <v>0</v>
      </c>
      <c r="SEZ21" s="277">
        <v>0</v>
      </c>
      <c r="SFA21" s="277">
        <v>0</v>
      </c>
      <c r="SFB21" s="277">
        <v>0</v>
      </c>
      <c r="SFC21" s="277">
        <v>0</v>
      </c>
      <c r="SFD21" s="277">
        <v>0</v>
      </c>
      <c r="SFE21" s="277">
        <v>0</v>
      </c>
      <c r="SFF21" s="277">
        <v>0</v>
      </c>
      <c r="SFG21" s="277">
        <v>0</v>
      </c>
      <c r="SFH21" s="277">
        <v>0</v>
      </c>
      <c r="SFI21" s="277">
        <v>0</v>
      </c>
      <c r="SFJ21" s="277">
        <v>0</v>
      </c>
      <c r="SFK21" s="277">
        <v>0</v>
      </c>
      <c r="SFL21" s="277">
        <v>0</v>
      </c>
      <c r="SFM21" s="277">
        <v>0</v>
      </c>
      <c r="SFN21" s="277">
        <v>0</v>
      </c>
      <c r="SFO21" s="277">
        <v>0</v>
      </c>
      <c r="SFP21" s="277">
        <v>0</v>
      </c>
      <c r="SFQ21" s="277">
        <v>0</v>
      </c>
      <c r="SFR21" s="277">
        <v>0</v>
      </c>
      <c r="SFS21" s="277">
        <v>0</v>
      </c>
      <c r="SFT21" s="277">
        <v>0</v>
      </c>
      <c r="SFU21" s="277">
        <v>0</v>
      </c>
      <c r="SFV21" s="277">
        <v>0</v>
      </c>
      <c r="SFW21" s="277">
        <v>0</v>
      </c>
      <c r="SFX21" s="277">
        <v>0</v>
      </c>
      <c r="SFY21" s="277">
        <v>0</v>
      </c>
      <c r="SFZ21" s="277">
        <v>0</v>
      </c>
      <c r="SGA21" s="277">
        <v>0</v>
      </c>
      <c r="SGB21" s="277">
        <v>0</v>
      </c>
      <c r="SGC21" s="277">
        <v>0</v>
      </c>
      <c r="SGD21" s="277">
        <v>0</v>
      </c>
      <c r="SGE21" s="277">
        <v>0</v>
      </c>
      <c r="SGF21" s="277">
        <v>0</v>
      </c>
      <c r="SGG21" s="277">
        <v>0</v>
      </c>
      <c r="SGH21" s="277">
        <v>0</v>
      </c>
      <c r="SGI21" s="277">
        <v>0</v>
      </c>
      <c r="SGJ21" s="277">
        <v>0</v>
      </c>
      <c r="SGK21" s="277">
        <v>0</v>
      </c>
      <c r="SGL21" s="277">
        <v>0</v>
      </c>
      <c r="SGM21" s="277">
        <v>0</v>
      </c>
      <c r="SGN21" s="277">
        <v>0</v>
      </c>
      <c r="SGO21" s="277">
        <v>0</v>
      </c>
      <c r="SGP21" s="277">
        <v>0</v>
      </c>
      <c r="SGQ21" s="277">
        <v>0</v>
      </c>
      <c r="SGR21" s="277">
        <v>0</v>
      </c>
      <c r="SGS21" s="277">
        <v>0</v>
      </c>
      <c r="SGT21" s="277">
        <v>0</v>
      </c>
      <c r="SGU21" s="277">
        <v>0</v>
      </c>
      <c r="SGV21" s="277">
        <v>0</v>
      </c>
      <c r="SGW21" s="277">
        <v>0</v>
      </c>
      <c r="SGX21" s="277">
        <v>0</v>
      </c>
      <c r="SGY21" s="277">
        <v>0</v>
      </c>
      <c r="SGZ21" s="277">
        <v>0</v>
      </c>
      <c r="SHA21" s="277">
        <v>0</v>
      </c>
      <c r="SHB21" s="277">
        <v>0</v>
      </c>
      <c r="SHC21" s="277">
        <v>0</v>
      </c>
      <c r="SHD21" s="277">
        <v>0</v>
      </c>
      <c r="SHE21" s="277">
        <v>0</v>
      </c>
      <c r="SHF21" s="277">
        <v>0</v>
      </c>
      <c r="SHG21" s="277">
        <v>0</v>
      </c>
      <c r="SHH21" s="277">
        <v>0</v>
      </c>
      <c r="SHI21" s="277">
        <v>0</v>
      </c>
      <c r="SHJ21" s="277">
        <v>0</v>
      </c>
      <c r="SHK21" s="277">
        <v>0</v>
      </c>
      <c r="SHL21" s="277">
        <v>0</v>
      </c>
      <c r="SHM21" s="277">
        <v>0</v>
      </c>
      <c r="SHN21" s="277">
        <v>0</v>
      </c>
      <c r="SHO21" s="277">
        <v>0</v>
      </c>
      <c r="SHP21" s="277">
        <v>0</v>
      </c>
      <c r="SHQ21" s="277">
        <v>0</v>
      </c>
      <c r="SHR21" s="277">
        <v>0</v>
      </c>
      <c r="SHS21" s="277">
        <v>0</v>
      </c>
      <c r="SHT21" s="277">
        <v>0</v>
      </c>
      <c r="SHU21" s="277">
        <v>0</v>
      </c>
      <c r="SHV21" s="277">
        <v>0</v>
      </c>
      <c r="SHW21" s="277">
        <v>0</v>
      </c>
      <c r="SHX21" s="277">
        <v>0</v>
      </c>
      <c r="SHY21" s="277">
        <v>0</v>
      </c>
      <c r="SHZ21" s="277">
        <v>0</v>
      </c>
      <c r="SIA21" s="277">
        <v>0</v>
      </c>
      <c r="SIB21" s="277">
        <v>0</v>
      </c>
      <c r="SIC21" s="277">
        <v>0</v>
      </c>
      <c r="SID21" s="277">
        <v>0</v>
      </c>
      <c r="SIE21" s="277">
        <v>0</v>
      </c>
      <c r="SIF21" s="277">
        <v>0</v>
      </c>
      <c r="SIG21" s="277">
        <v>0</v>
      </c>
      <c r="SIH21" s="277">
        <v>0</v>
      </c>
      <c r="SII21" s="277">
        <v>0</v>
      </c>
      <c r="SIJ21" s="277">
        <v>0</v>
      </c>
      <c r="SIK21" s="277">
        <v>0</v>
      </c>
      <c r="SIL21" s="277">
        <v>0</v>
      </c>
      <c r="SIM21" s="277">
        <v>0</v>
      </c>
      <c r="SIN21" s="277">
        <v>0</v>
      </c>
      <c r="SIO21" s="277">
        <v>0</v>
      </c>
      <c r="SIP21" s="277">
        <v>0</v>
      </c>
      <c r="SIQ21" s="277">
        <v>0</v>
      </c>
      <c r="SIR21" s="277">
        <v>0</v>
      </c>
      <c r="SIS21" s="277">
        <v>0</v>
      </c>
      <c r="SIT21" s="277">
        <v>0</v>
      </c>
      <c r="SIU21" s="277">
        <v>0</v>
      </c>
      <c r="SIV21" s="277">
        <v>0</v>
      </c>
      <c r="SIW21" s="277">
        <v>0</v>
      </c>
      <c r="SIX21" s="277">
        <v>0</v>
      </c>
      <c r="SIY21" s="277">
        <v>0</v>
      </c>
      <c r="SIZ21" s="277">
        <v>0</v>
      </c>
      <c r="SJA21" s="277">
        <v>0</v>
      </c>
      <c r="SJB21" s="277">
        <v>0</v>
      </c>
      <c r="SJC21" s="277">
        <v>0</v>
      </c>
      <c r="SJD21" s="277">
        <v>0</v>
      </c>
      <c r="SJE21" s="277">
        <v>0</v>
      </c>
      <c r="SJF21" s="277">
        <v>0</v>
      </c>
      <c r="SJG21" s="277">
        <v>0</v>
      </c>
      <c r="SJH21" s="277">
        <v>0</v>
      </c>
      <c r="SJI21" s="277">
        <v>0</v>
      </c>
      <c r="SJJ21" s="277">
        <v>0</v>
      </c>
      <c r="SJK21" s="277">
        <v>0</v>
      </c>
      <c r="SJL21" s="277">
        <v>0</v>
      </c>
      <c r="SJM21" s="277">
        <v>0</v>
      </c>
      <c r="SJN21" s="277">
        <v>0</v>
      </c>
      <c r="SJO21" s="277">
        <v>0</v>
      </c>
      <c r="SJP21" s="277">
        <v>0</v>
      </c>
      <c r="SJQ21" s="277">
        <v>0</v>
      </c>
      <c r="SJR21" s="277">
        <v>0</v>
      </c>
      <c r="SJS21" s="277">
        <v>0</v>
      </c>
      <c r="SJT21" s="277">
        <v>0</v>
      </c>
      <c r="SJU21" s="277">
        <v>0</v>
      </c>
      <c r="SJV21" s="277">
        <v>0</v>
      </c>
      <c r="SJW21" s="277">
        <v>0</v>
      </c>
      <c r="SJX21" s="277">
        <v>0</v>
      </c>
      <c r="SJY21" s="277">
        <v>0</v>
      </c>
      <c r="SJZ21" s="277">
        <v>0</v>
      </c>
      <c r="SKA21" s="277">
        <v>0</v>
      </c>
      <c r="SKB21" s="277">
        <v>0</v>
      </c>
      <c r="SKC21" s="277">
        <v>0</v>
      </c>
      <c r="SKD21" s="277">
        <v>0</v>
      </c>
      <c r="SKE21" s="277">
        <v>0</v>
      </c>
      <c r="SKF21" s="277">
        <v>0</v>
      </c>
      <c r="SKG21" s="277">
        <v>0</v>
      </c>
      <c r="SKH21" s="277">
        <v>0</v>
      </c>
      <c r="SKI21" s="277">
        <v>0</v>
      </c>
      <c r="SKJ21" s="277">
        <v>0</v>
      </c>
      <c r="SKK21" s="277">
        <v>0</v>
      </c>
      <c r="SKL21" s="277">
        <v>0</v>
      </c>
      <c r="SKM21" s="277">
        <v>0</v>
      </c>
      <c r="SKN21" s="277">
        <v>0</v>
      </c>
      <c r="SKO21" s="277">
        <v>0</v>
      </c>
      <c r="SKP21" s="277">
        <v>0</v>
      </c>
      <c r="SKQ21" s="277">
        <v>0</v>
      </c>
      <c r="SKR21" s="277">
        <v>0</v>
      </c>
      <c r="SKS21" s="277">
        <v>0</v>
      </c>
      <c r="SKT21" s="277">
        <v>0</v>
      </c>
      <c r="SKU21" s="277">
        <v>0</v>
      </c>
      <c r="SKV21" s="277">
        <v>0</v>
      </c>
      <c r="SKW21" s="277">
        <v>0</v>
      </c>
      <c r="SKX21" s="277">
        <v>0</v>
      </c>
      <c r="SKY21" s="277">
        <v>0</v>
      </c>
      <c r="SKZ21" s="277">
        <v>0</v>
      </c>
      <c r="SLA21" s="277">
        <v>0</v>
      </c>
      <c r="SLB21" s="277">
        <v>0</v>
      </c>
      <c r="SLC21" s="277">
        <v>0</v>
      </c>
      <c r="SLD21" s="277">
        <v>0</v>
      </c>
      <c r="SLE21" s="277">
        <v>0</v>
      </c>
      <c r="SLF21" s="277">
        <v>0</v>
      </c>
      <c r="SLG21" s="277">
        <v>0</v>
      </c>
      <c r="SLH21" s="277">
        <v>0</v>
      </c>
      <c r="SLI21" s="277">
        <v>0</v>
      </c>
      <c r="SLJ21" s="277">
        <v>0</v>
      </c>
      <c r="SLK21" s="277">
        <v>0</v>
      </c>
      <c r="SLL21" s="277">
        <v>0</v>
      </c>
      <c r="SLM21" s="277">
        <v>0</v>
      </c>
      <c r="SLN21" s="277">
        <v>0</v>
      </c>
      <c r="SLO21" s="277">
        <v>0</v>
      </c>
      <c r="SLP21" s="277">
        <v>0</v>
      </c>
      <c r="SLQ21" s="277">
        <v>0</v>
      </c>
      <c r="SLR21" s="277">
        <v>0</v>
      </c>
      <c r="SLS21" s="277">
        <v>0</v>
      </c>
      <c r="SLT21" s="277">
        <v>0</v>
      </c>
      <c r="SLU21" s="277">
        <v>0</v>
      </c>
      <c r="SLV21" s="277">
        <v>0</v>
      </c>
      <c r="SLW21" s="277">
        <v>0</v>
      </c>
      <c r="SLX21" s="277">
        <v>0</v>
      </c>
      <c r="SLY21" s="277">
        <v>0</v>
      </c>
      <c r="SLZ21" s="277">
        <v>0</v>
      </c>
      <c r="SMA21" s="277">
        <v>0</v>
      </c>
      <c r="SMB21" s="277">
        <v>0</v>
      </c>
      <c r="SMC21" s="277">
        <v>0</v>
      </c>
      <c r="SMD21" s="277">
        <v>0</v>
      </c>
      <c r="SME21" s="277">
        <v>0</v>
      </c>
      <c r="SMF21" s="277">
        <v>0</v>
      </c>
      <c r="SMG21" s="277">
        <v>0</v>
      </c>
      <c r="SMH21" s="277">
        <v>0</v>
      </c>
      <c r="SMI21" s="277">
        <v>0</v>
      </c>
      <c r="SMJ21" s="277">
        <v>0</v>
      </c>
      <c r="SMK21" s="277">
        <v>0</v>
      </c>
      <c r="SML21" s="277">
        <v>0</v>
      </c>
      <c r="SMM21" s="277">
        <v>0</v>
      </c>
      <c r="SMN21" s="277">
        <v>0</v>
      </c>
      <c r="SMO21" s="277">
        <v>0</v>
      </c>
      <c r="SMP21" s="277">
        <v>0</v>
      </c>
      <c r="SMQ21" s="277">
        <v>0</v>
      </c>
      <c r="SMR21" s="277">
        <v>0</v>
      </c>
      <c r="SMS21" s="277">
        <v>0</v>
      </c>
      <c r="SMT21" s="277">
        <v>0</v>
      </c>
      <c r="SMU21" s="277">
        <v>0</v>
      </c>
      <c r="SMV21" s="277">
        <v>0</v>
      </c>
      <c r="SMW21" s="277">
        <v>0</v>
      </c>
      <c r="SMX21" s="277">
        <v>0</v>
      </c>
      <c r="SMY21" s="277">
        <v>0</v>
      </c>
      <c r="SMZ21" s="277">
        <v>0</v>
      </c>
      <c r="SNA21" s="277">
        <v>0</v>
      </c>
      <c r="SNB21" s="277">
        <v>0</v>
      </c>
      <c r="SNC21" s="277">
        <v>0</v>
      </c>
      <c r="SND21" s="277">
        <v>0</v>
      </c>
      <c r="SNE21" s="277">
        <v>0</v>
      </c>
      <c r="SNF21" s="277">
        <v>0</v>
      </c>
      <c r="SNG21" s="277">
        <v>0</v>
      </c>
      <c r="SNH21" s="277">
        <v>0</v>
      </c>
      <c r="SNI21" s="277">
        <v>0</v>
      </c>
      <c r="SNJ21" s="277">
        <v>0</v>
      </c>
      <c r="SNK21" s="277">
        <v>0</v>
      </c>
      <c r="SNL21" s="277">
        <v>0</v>
      </c>
      <c r="SNM21" s="277">
        <v>0</v>
      </c>
      <c r="SNN21" s="277">
        <v>0</v>
      </c>
      <c r="SNO21" s="277">
        <v>0</v>
      </c>
      <c r="SNP21" s="277">
        <v>0</v>
      </c>
      <c r="SNQ21" s="277">
        <v>0</v>
      </c>
      <c r="SNR21" s="277">
        <v>0</v>
      </c>
      <c r="SNS21" s="277">
        <v>0</v>
      </c>
      <c r="SNT21" s="277">
        <v>0</v>
      </c>
      <c r="SNU21" s="277">
        <v>0</v>
      </c>
      <c r="SNV21" s="277">
        <v>0</v>
      </c>
      <c r="SNW21" s="277">
        <v>0</v>
      </c>
      <c r="SNX21" s="277">
        <v>0</v>
      </c>
      <c r="SNY21" s="277">
        <v>0</v>
      </c>
      <c r="SNZ21" s="277">
        <v>0</v>
      </c>
      <c r="SOA21" s="277">
        <v>0</v>
      </c>
      <c r="SOB21" s="277">
        <v>0</v>
      </c>
      <c r="SOC21" s="277">
        <v>0</v>
      </c>
      <c r="SOD21" s="277">
        <v>0</v>
      </c>
      <c r="SOE21" s="277">
        <v>0</v>
      </c>
      <c r="SOF21" s="277">
        <v>0</v>
      </c>
      <c r="SOG21" s="277">
        <v>0</v>
      </c>
      <c r="SOH21" s="277">
        <v>0</v>
      </c>
      <c r="SOI21" s="277">
        <v>0</v>
      </c>
      <c r="SOJ21" s="277">
        <v>0</v>
      </c>
      <c r="SOK21" s="277">
        <v>0</v>
      </c>
      <c r="SOL21" s="277">
        <v>0</v>
      </c>
      <c r="SOM21" s="277">
        <v>0</v>
      </c>
      <c r="SON21" s="277">
        <v>0</v>
      </c>
      <c r="SOO21" s="277">
        <v>0</v>
      </c>
      <c r="SOP21" s="277">
        <v>0</v>
      </c>
      <c r="SOQ21" s="277">
        <v>0</v>
      </c>
      <c r="SOR21" s="277">
        <v>0</v>
      </c>
      <c r="SOS21" s="277">
        <v>0</v>
      </c>
      <c r="SOT21" s="277">
        <v>0</v>
      </c>
      <c r="SOU21" s="277">
        <v>0</v>
      </c>
      <c r="SOV21" s="277">
        <v>0</v>
      </c>
      <c r="SOW21" s="277">
        <v>0</v>
      </c>
      <c r="SOX21" s="277">
        <v>0</v>
      </c>
      <c r="SOY21" s="277">
        <v>0</v>
      </c>
      <c r="SOZ21" s="277">
        <v>0</v>
      </c>
      <c r="SPA21" s="277">
        <v>0</v>
      </c>
      <c r="SPB21" s="277">
        <v>0</v>
      </c>
      <c r="SPC21" s="277">
        <v>0</v>
      </c>
      <c r="SPD21" s="277">
        <v>0</v>
      </c>
      <c r="SPE21" s="277">
        <v>0</v>
      </c>
      <c r="SPF21" s="277">
        <v>0</v>
      </c>
      <c r="SPG21" s="277">
        <v>0</v>
      </c>
      <c r="SPH21" s="277">
        <v>0</v>
      </c>
      <c r="SPI21" s="277">
        <v>0</v>
      </c>
      <c r="SPJ21" s="277">
        <v>0</v>
      </c>
      <c r="SPK21" s="277">
        <v>0</v>
      </c>
      <c r="SPL21" s="277">
        <v>0</v>
      </c>
      <c r="SPM21" s="277">
        <v>0</v>
      </c>
      <c r="SPN21" s="277">
        <v>0</v>
      </c>
      <c r="SPO21" s="277">
        <v>0</v>
      </c>
      <c r="SPP21" s="277">
        <v>0</v>
      </c>
      <c r="SPQ21" s="277">
        <v>0</v>
      </c>
      <c r="SPR21" s="277">
        <v>0</v>
      </c>
      <c r="SPS21" s="277">
        <v>0</v>
      </c>
      <c r="SPT21" s="277">
        <v>0</v>
      </c>
      <c r="SPU21" s="277">
        <v>0</v>
      </c>
      <c r="SPV21" s="277">
        <v>0</v>
      </c>
      <c r="SPW21" s="277">
        <v>0</v>
      </c>
      <c r="SPX21" s="277">
        <v>0</v>
      </c>
      <c r="SPY21" s="277">
        <v>0</v>
      </c>
      <c r="SPZ21" s="277">
        <v>0</v>
      </c>
      <c r="SQA21" s="277">
        <v>0</v>
      </c>
      <c r="SQB21" s="277">
        <v>0</v>
      </c>
      <c r="SQC21" s="277">
        <v>0</v>
      </c>
      <c r="SQD21" s="277">
        <v>0</v>
      </c>
      <c r="SQE21" s="277">
        <v>0</v>
      </c>
      <c r="SQF21" s="277">
        <v>0</v>
      </c>
      <c r="SQG21" s="277">
        <v>0</v>
      </c>
      <c r="SQH21" s="277">
        <v>0</v>
      </c>
      <c r="SQI21" s="277">
        <v>0</v>
      </c>
      <c r="SQJ21" s="277">
        <v>0</v>
      </c>
      <c r="SQK21" s="277">
        <v>0</v>
      </c>
      <c r="SQL21" s="277">
        <v>0</v>
      </c>
      <c r="SQM21" s="277">
        <v>0</v>
      </c>
      <c r="SQN21" s="277">
        <v>0</v>
      </c>
      <c r="SQO21" s="277">
        <v>0</v>
      </c>
      <c r="SQP21" s="277">
        <v>0</v>
      </c>
      <c r="SQQ21" s="277">
        <v>0</v>
      </c>
      <c r="SQR21" s="277">
        <v>0</v>
      </c>
      <c r="SQS21" s="277">
        <v>0</v>
      </c>
      <c r="SQT21" s="277">
        <v>0</v>
      </c>
      <c r="SQU21" s="277">
        <v>0</v>
      </c>
      <c r="SQV21" s="277">
        <v>0</v>
      </c>
      <c r="SQW21" s="277">
        <v>0</v>
      </c>
      <c r="SQX21" s="277">
        <v>0</v>
      </c>
      <c r="SQY21" s="277">
        <v>0</v>
      </c>
      <c r="SQZ21" s="277">
        <v>0</v>
      </c>
      <c r="SRA21" s="277">
        <v>0</v>
      </c>
      <c r="SRB21" s="277">
        <v>0</v>
      </c>
      <c r="SRC21" s="277">
        <v>0</v>
      </c>
      <c r="SRD21" s="277">
        <v>0</v>
      </c>
      <c r="SRE21" s="277">
        <v>0</v>
      </c>
      <c r="SRF21" s="277">
        <v>0</v>
      </c>
      <c r="SRG21" s="277">
        <v>0</v>
      </c>
      <c r="SRH21" s="277">
        <v>0</v>
      </c>
      <c r="SRI21" s="277">
        <v>0</v>
      </c>
      <c r="SRJ21" s="277">
        <v>0</v>
      </c>
      <c r="SRK21" s="277">
        <v>0</v>
      </c>
      <c r="SRL21" s="277">
        <v>0</v>
      </c>
      <c r="SRM21" s="277">
        <v>0</v>
      </c>
      <c r="SRN21" s="277">
        <v>0</v>
      </c>
      <c r="SRO21" s="277">
        <v>0</v>
      </c>
      <c r="SRP21" s="277">
        <v>0</v>
      </c>
      <c r="SRQ21" s="277">
        <v>0</v>
      </c>
      <c r="SRR21" s="277">
        <v>0</v>
      </c>
      <c r="SRS21" s="277">
        <v>0</v>
      </c>
      <c r="SRT21" s="277">
        <v>0</v>
      </c>
      <c r="SRU21" s="277">
        <v>0</v>
      </c>
      <c r="SRV21" s="277">
        <v>0</v>
      </c>
      <c r="SRW21" s="277">
        <v>0</v>
      </c>
      <c r="SRX21" s="277">
        <v>0</v>
      </c>
      <c r="SRY21" s="277">
        <v>0</v>
      </c>
      <c r="SRZ21" s="277">
        <v>0</v>
      </c>
      <c r="SSA21" s="277">
        <v>0</v>
      </c>
      <c r="SSB21" s="277">
        <v>0</v>
      </c>
      <c r="SSC21" s="277">
        <v>0</v>
      </c>
      <c r="SSD21" s="277">
        <v>0</v>
      </c>
      <c r="SSE21" s="277">
        <v>0</v>
      </c>
      <c r="SSF21" s="277">
        <v>0</v>
      </c>
      <c r="SSG21" s="277">
        <v>0</v>
      </c>
      <c r="SSH21" s="277">
        <v>0</v>
      </c>
      <c r="SSI21" s="277">
        <v>0</v>
      </c>
      <c r="SSJ21" s="277">
        <v>0</v>
      </c>
      <c r="SSK21" s="277">
        <v>0</v>
      </c>
      <c r="SSL21" s="277">
        <v>0</v>
      </c>
      <c r="SSM21" s="277">
        <v>0</v>
      </c>
      <c r="SSN21" s="277">
        <v>0</v>
      </c>
      <c r="SSO21" s="277">
        <v>0</v>
      </c>
      <c r="SSP21" s="277">
        <v>0</v>
      </c>
      <c r="SSQ21" s="277">
        <v>0</v>
      </c>
      <c r="SSR21" s="277">
        <v>0</v>
      </c>
      <c r="SSS21" s="277">
        <v>0</v>
      </c>
      <c r="SST21" s="277">
        <v>0</v>
      </c>
      <c r="SSU21" s="277">
        <v>0</v>
      </c>
      <c r="SSV21" s="277">
        <v>0</v>
      </c>
      <c r="SSW21" s="277">
        <v>0</v>
      </c>
      <c r="SSX21" s="277">
        <v>0</v>
      </c>
      <c r="SSY21" s="277">
        <v>0</v>
      </c>
      <c r="SSZ21" s="277">
        <v>0</v>
      </c>
      <c r="STA21" s="277">
        <v>0</v>
      </c>
      <c r="STB21" s="277">
        <v>0</v>
      </c>
      <c r="STC21" s="277">
        <v>0</v>
      </c>
      <c r="STD21" s="277">
        <v>0</v>
      </c>
      <c r="STE21" s="277">
        <v>0</v>
      </c>
      <c r="STF21" s="277">
        <v>0</v>
      </c>
      <c r="STG21" s="277">
        <v>0</v>
      </c>
      <c r="STH21" s="277">
        <v>0</v>
      </c>
      <c r="STI21" s="277">
        <v>0</v>
      </c>
      <c r="STJ21" s="277">
        <v>0</v>
      </c>
      <c r="STK21" s="277">
        <v>0</v>
      </c>
      <c r="STL21" s="277">
        <v>0</v>
      </c>
      <c r="STM21" s="277">
        <v>0</v>
      </c>
      <c r="STN21" s="277">
        <v>0</v>
      </c>
      <c r="STO21" s="277">
        <v>0</v>
      </c>
      <c r="STP21" s="277">
        <v>0</v>
      </c>
      <c r="STQ21" s="277">
        <v>0</v>
      </c>
      <c r="STR21" s="277">
        <v>0</v>
      </c>
      <c r="STS21" s="277">
        <v>0</v>
      </c>
      <c r="STT21" s="277">
        <v>0</v>
      </c>
      <c r="STU21" s="277">
        <v>0</v>
      </c>
      <c r="STV21" s="277">
        <v>0</v>
      </c>
      <c r="STW21" s="277">
        <v>0</v>
      </c>
      <c r="STX21" s="277">
        <v>0</v>
      </c>
      <c r="STY21" s="277">
        <v>0</v>
      </c>
      <c r="STZ21" s="277">
        <v>0</v>
      </c>
      <c r="SUA21" s="277">
        <v>0</v>
      </c>
      <c r="SUB21" s="277">
        <v>0</v>
      </c>
      <c r="SUC21" s="277">
        <v>0</v>
      </c>
      <c r="SUD21" s="277">
        <v>0</v>
      </c>
      <c r="SUE21" s="277">
        <v>0</v>
      </c>
      <c r="SUF21" s="277">
        <v>0</v>
      </c>
      <c r="SUG21" s="277">
        <v>0</v>
      </c>
      <c r="SUH21" s="277">
        <v>0</v>
      </c>
      <c r="SUI21" s="277">
        <v>0</v>
      </c>
      <c r="SUJ21" s="277">
        <v>0</v>
      </c>
      <c r="SUK21" s="277">
        <v>0</v>
      </c>
      <c r="SUL21" s="277">
        <v>0</v>
      </c>
      <c r="SUM21" s="277">
        <v>0</v>
      </c>
      <c r="SUN21" s="277">
        <v>0</v>
      </c>
      <c r="SUO21" s="277">
        <v>0</v>
      </c>
      <c r="SUP21" s="277">
        <v>0</v>
      </c>
      <c r="SUQ21" s="277">
        <v>0</v>
      </c>
      <c r="SUR21" s="277">
        <v>0</v>
      </c>
      <c r="SUS21" s="277">
        <v>0</v>
      </c>
      <c r="SUT21" s="277">
        <v>0</v>
      </c>
      <c r="SUU21" s="277">
        <v>0</v>
      </c>
      <c r="SUV21" s="277">
        <v>0</v>
      </c>
      <c r="SUW21" s="277">
        <v>0</v>
      </c>
      <c r="SUX21" s="277">
        <v>0</v>
      </c>
      <c r="SUY21" s="277">
        <v>0</v>
      </c>
      <c r="SUZ21" s="277">
        <v>0</v>
      </c>
      <c r="SVA21" s="277">
        <v>0</v>
      </c>
      <c r="SVB21" s="277">
        <v>0</v>
      </c>
      <c r="SVC21" s="277">
        <v>0</v>
      </c>
      <c r="SVD21" s="277">
        <v>0</v>
      </c>
      <c r="SVE21" s="277">
        <v>0</v>
      </c>
      <c r="SVF21" s="277">
        <v>0</v>
      </c>
      <c r="SVG21" s="277">
        <v>0</v>
      </c>
      <c r="SVH21" s="277">
        <v>0</v>
      </c>
      <c r="SVI21" s="277">
        <v>0</v>
      </c>
      <c r="SVJ21" s="277">
        <v>0</v>
      </c>
      <c r="SVK21" s="277">
        <v>0</v>
      </c>
      <c r="SVL21" s="277">
        <v>0</v>
      </c>
      <c r="SVM21" s="277">
        <v>0</v>
      </c>
      <c r="SVN21" s="277">
        <v>0</v>
      </c>
      <c r="SVO21" s="277">
        <v>0</v>
      </c>
      <c r="SVP21" s="277">
        <v>0</v>
      </c>
      <c r="SVQ21" s="277">
        <v>0</v>
      </c>
      <c r="SVR21" s="277">
        <v>0</v>
      </c>
      <c r="SVS21" s="277">
        <v>0</v>
      </c>
      <c r="SVT21" s="277">
        <v>0</v>
      </c>
      <c r="SVU21" s="277">
        <v>0</v>
      </c>
      <c r="SVV21" s="277">
        <v>0</v>
      </c>
      <c r="SVW21" s="277">
        <v>0</v>
      </c>
      <c r="SVX21" s="277">
        <v>0</v>
      </c>
      <c r="SVY21" s="277">
        <v>0</v>
      </c>
      <c r="SVZ21" s="277">
        <v>0</v>
      </c>
      <c r="SWA21" s="277">
        <v>0</v>
      </c>
      <c r="SWB21" s="277">
        <v>0</v>
      </c>
      <c r="SWC21" s="277">
        <v>0</v>
      </c>
      <c r="SWD21" s="277">
        <v>0</v>
      </c>
      <c r="SWE21" s="277">
        <v>0</v>
      </c>
      <c r="SWF21" s="277">
        <v>0</v>
      </c>
      <c r="SWG21" s="277">
        <v>0</v>
      </c>
      <c r="SWH21" s="277">
        <v>0</v>
      </c>
      <c r="SWI21" s="277">
        <v>0</v>
      </c>
      <c r="SWJ21" s="277">
        <v>0</v>
      </c>
      <c r="SWK21" s="277">
        <v>0</v>
      </c>
      <c r="SWL21" s="277">
        <v>0</v>
      </c>
      <c r="SWM21" s="277">
        <v>0</v>
      </c>
      <c r="SWN21" s="277">
        <v>0</v>
      </c>
      <c r="SWO21" s="277">
        <v>0</v>
      </c>
      <c r="SWP21" s="277">
        <v>0</v>
      </c>
      <c r="SWQ21" s="277">
        <v>0</v>
      </c>
      <c r="SWR21" s="277">
        <v>0</v>
      </c>
      <c r="SWS21" s="277">
        <v>0</v>
      </c>
      <c r="SWT21" s="277">
        <v>0</v>
      </c>
      <c r="SWU21" s="277">
        <v>0</v>
      </c>
      <c r="SWV21" s="277">
        <v>0</v>
      </c>
      <c r="SWW21" s="277">
        <v>0</v>
      </c>
      <c r="SWX21" s="277">
        <v>0</v>
      </c>
      <c r="SWY21" s="277">
        <v>0</v>
      </c>
      <c r="SWZ21" s="277">
        <v>0</v>
      </c>
      <c r="SXA21" s="277">
        <v>0</v>
      </c>
      <c r="SXB21" s="277">
        <v>0</v>
      </c>
      <c r="SXC21" s="277">
        <v>0</v>
      </c>
      <c r="SXD21" s="277">
        <v>0</v>
      </c>
      <c r="SXE21" s="277">
        <v>0</v>
      </c>
      <c r="SXF21" s="277">
        <v>0</v>
      </c>
      <c r="SXG21" s="277">
        <v>0</v>
      </c>
      <c r="SXH21" s="277">
        <v>0</v>
      </c>
      <c r="SXI21" s="277">
        <v>0</v>
      </c>
      <c r="SXJ21" s="277">
        <v>0</v>
      </c>
      <c r="SXK21" s="277">
        <v>0</v>
      </c>
      <c r="SXL21" s="277">
        <v>0</v>
      </c>
      <c r="SXM21" s="277">
        <v>0</v>
      </c>
      <c r="SXN21" s="277">
        <v>0</v>
      </c>
      <c r="SXO21" s="277">
        <v>0</v>
      </c>
      <c r="SXP21" s="277">
        <v>0</v>
      </c>
      <c r="SXQ21" s="277">
        <v>0</v>
      </c>
      <c r="SXR21" s="277">
        <v>0</v>
      </c>
      <c r="SXS21" s="277">
        <v>0</v>
      </c>
      <c r="SXT21" s="277">
        <v>0</v>
      </c>
      <c r="SXU21" s="277">
        <v>0</v>
      </c>
      <c r="SXV21" s="277">
        <v>0</v>
      </c>
      <c r="SXW21" s="277">
        <v>0</v>
      </c>
      <c r="SXX21" s="277">
        <v>0</v>
      </c>
      <c r="SXY21" s="277">
        <v>0</v>
      </c>
      <c r="SXZ21" s="277">
        <v>0</v>
      </c>
      <c r="SYA21" s="277">
        <v>0</v>
      </c>
      <c r="SYB21" s="277">
        <v>0</v>
      </c>
      <c r="SYC21" s="277">
        <v>0</v>
      </c>
      <c r="SYD21" s="277">
        <v>0</v>
      </c>
      <c r="SYE21" s="277">
        <v>0</v>
      </c>
      <c r="SYF21" s="277">
        <v>0</v>
      </c>
      <c r="SYG21" s="277">
        <v>0</v>
      </c>
      <c r="SYH21" s="277">
        <v>0</v>
      </c>
      <c r="SYI21" s="277">
        <v>0</v>
      </c>
      <c r="SYJ21" s="277">
        <v>0</v>
      </c>
      <c r="SYK21" s="277">
        <v>0</v>
      </c>
      <c r="SYL21" s="277">
        <v>0</v>
      </c>
      <c r="SYM21" s="277">
        <v>0</v>
      </c>
      <c r="SYN21" s="277">
        <v>0</v>
      </c>
      <c r="SYO21" s="277">
        <v>0</v>
      </c>
      <c r="SYP21" s="277">
        <v>0</v>
      </c>
      <c r="SYQ21" s="277">
        <v>0</v>
      </c>
      <c r="SYR21" s="277">
        <v>0</v>
      </c>
      <c r="SYS21" s="277">
        <v>0</v>
      </c>
      <c r="SYT21" s="277">
        <v>0</v>
      </c>
      <c r="SYU21" s="277">
        <v>0</v>
      </c>
      <c r="SYV21" s="277">
        <v>0</v>
      </c>
      <c r="SYW21" s="277">
        <v>0</v>
      </c>
      <c r="SYX21" s="277">
        <v>0</v>
      </c>
      <c r="SYY21" s="277">
        <v>0</v>
      </c>
      <c r="SYZ21" s="277">
        <v>0</v>
      </c>
      <c r="SZA21" s="277">
        <v>0</v>
      </c>
      <c r="SZB21" s="277">
        <v>0</v>
      </c>
      <c r="SZC21" s="277">
        <v>0</v>
      </c>
      <c r="SZD21" s="277">
        <v>0</v>
      </c>
      <c r="SZE21" s="277">
        <v>0</v>
      </c>
      <c r="SZF21" s="277">
        <v>0</v>
      </c>
      <c r="SZG21" s="277">
        <v>0</v>
      </c>
      <c r="SZH21" s="277">
        <v>0</v>
      </c>
      <c r="SZI21" s="277">
        <v>0</v>
      </c>
      <c r="SZJ21" s="277">
        <v>0</v>
      </c>
      <c r="SZK21" s="277">
        <v>0</v>
      </c>
      <c r="SZL21" s="277">
        <v>0</v>
      </c>
      <c r="SZM21" s="277">
        <v>0</v>
      </c>
      <c r="SZN21" s="277">
        <v>0</v>
      </c>
      <c r="SZO21" s="277">
        <v>0</v>
      </c>
      <c r="SZP21" s="277">
        <v>0</v>
      </c>
      <c r="SZQ21" s="277">
        <v>0</v>
      </c>
      <c r="SZR21" s="277">
        <v>0</v>
      </c>
      <c r="SZS21" s="277">
        <v>0</v>
      </c>
      <c r="SZT21" s="277">
        <v>0</v>
      </c>
      <c r="SZU21" s="277">
        <v>0</v>
      </c>
      <c r="SZV21" s="277">
        <v>0</v>
      </c>
      <c r="SZW21" s="277">
        <v>0</v>
      </c>
      <c r="SZX21" s="277">
        <v>0</v>
      </c>
      <c r="SZY21" s="277">
        <v>0</v>
      </c>
      <c r="SZZ21" s="277">
        <v>0</v>
      </c>
      <c r="TAA21" s="277">
        <v>0</v>
      </c>
      <c r="TAB21" s="277">
        <v>0</v>
      </c>
      <c r="TAC21" s="277">
        <v>0</v>
      </c>
      <c r="TAD21" s="277">
        <v>0</v>
      </c>
      <c r="TAE21" s="277">
        <v>0</v>
      </c>
      <c r="TAF21" s="277">
        <v>0</v>
      </c>
      <c r="TAG21" s="277">
        <v>0</v>
      </c>
      <c r="TAH21" s="277">
        <v>0</v>
      </c>
      <c r="TAI21" s="277">
        <v>0</v>
      </c>
      <c r="TAJ21" s="277">
        <v>0</v>
      </c>
      <c r="TAK21" s="277">
        <v>0</v>
      </c>
      <c r="TAL21" s="277">
        <v>0</v>
      </c>
      <c r="TAM21" s="277">
        <v>0</v>
      </c>
      <c r="TAN21" s="277">
        <v>0</v>
      </c>
      <c r="TAO21" s="277">
        <v>0</v>
      </c>
      <c r="TAP21" s="277">
        <v>0</v>
      </c>
      <c r="TAQ21" s="277">
        <v>0</v>
      </c>
      <c r="TAR21" s="277">
        <v>0</v>
      </c>
      <c r="TAS21" s="277">
        <v>0</v>
      </c>
      <c r="TAT21" s="277">
        <v>0</v>
      </c>
      <c r="TAU21" s="277">
        <v>0</v>
      </c>
      <c r="TAV21" s="277">
        <v>0</v>
      </c>
      <c r="TAW21" s="277">
        <v>0</v>
      </c>
      <c r="TAX21" s="277">
        <v>0</v>
      </c>
      <c r="TAY21" s="277">
        <v>0</v>
      </c>
      <c r="TAZ21" s="277">
        <v>0</v>
      </c>
      <c r="TBA21" s="277">
        <v>0</v>
      </c>
      <c r="TBB21" s="277">
        <v>0</v>
      </c>
      <c r="TBC21" s="277">
        <v>0</v>
      </c>
      <c r="TBD21" s="277">
        <v>0</v>
      </c>
      <c r="TBE21" s="277">
        <v>0</v>
      </c>
      <c r="TBF21" s="277">
        <v>0</v>
      </c>
      <c r="TBG21" s="277">
        <v>0</v>
      </c>
      <c r="TBH21" s="277">
        <v>0</v>
      </c>
      <c r="TBI21" s="277">
        <v>0</v>
      </c>
      <c r="TBJ21" s="277">
        <v>0</v>
      </c>
      <c r="TBK21" s="277">
        <v>0</v>
      </c>
      <c r="TBL21" s="277">
        <v>0</v>
      </c>
      <c r="TBM21" s="277">
        <v>0</v>
      </c>
      <c r="TBN21" s="277">
        <v>0</v>
      </c>
      <c r="TBO21" s="277">
        <v>0</v>
      </c>
      <c r="TBP21" s="277">
        <v>0</v>
      </c>
      <c r="TBQ21" s="277">
        <v>0</v>
      </c>
      <c r="TBR21" s="277">
        <v>0</v>
      </c>
      <c r="TBS21" s="277">
        <v>0</v>
      </c>
      <c r="TBT21" s="277">
        <v>0</v>
      </c>
      <c r="TBU21" s="277">
        <v>0</v>
      </c>
      <c r="TBV21" s="277">
        <v>0</v>
      </c>
      <c r="TBW21" s="277">
        <v>0</v>
      </c>
      <c r="TBX21" s="277">
        <v>0</v>
      </c>
      <c r="TBY21" s="277">
        <v>0</v>
      </c>
      <c r="TBZ21" s="277">
        <v>0</v>
      </c>
      <c r="TCA21" s="277">
        <v>0</v>
      </c>
      <c r="TCB21" s="277">
        <v>0</v>
      </c>
      <c r="TCC21" s="277">
        <v>0</v>
      </c>
      <c r="TCD21" s="277">
        <v>0</v>
      </c>
      <c r="TCE21" s="277">
        <v>0</v>
      </c>
      <c r="TCF21" s="277">
        <v>0</v>
      </c>
      <c r="TCG21" s="277">
        <v>0</v>
      </c>
      <c r="TCH21" s="277">
        <v>0</v>
      </c>
      <c r="TCI21" s="277">
        <v>0</v>
      </c>
      <c r="TCJ21" s="277">
        <v>0</v>
      </c>
      <c r="TCK21" s="277">
        <v>0</v>
      </c>
      <c r="TCL21" s="277">
        <v>0</v>
      </c>
      <c r="TCM21" s="277">
        <v>0</v>
      </c>
      <c r="TCN21" s="277">
        <v>0</v>
      </c>
      <c r="TCO21" s="277">
        <v>0</v>
      </c>
      <c r="TCP21" s="277">
        <v>0</v>
      </c>
      <c r="TCQ21" s="277">
        <v>0</v>
      </c>
      <c r="TCR21" s="277">
        <v>0</v>
      </c>
      <c r="TCS21" s="277">
        <v>0</v>
      </c>
      <c r="TCT21" s="277">
        <v>0</v>
      </c>
      <c r="TCU21" s="277">
        <v>0</v>
      </c>
      <c r="TCV21" s="277">
        <v>0</v>
      </c>
      <c r="TCW21" s="277">
        <v>0</v>
      </c>
      <c r="TCX21" s="277">
        <v>0</v>
      </c>
      <c r="TCY21" s="277">
        <v>0</v>
      </c>
      <c r="TCZ21" s="277">
        <v>0</v>
      </c>
      <c r="TDA21" s="277">
        <v>0</v>
      </c>
      <c r="TDB21" s="277">
        <v>0</v>
      </c>
      <c r="TDC21" s="277">
        <v>0</v>
      </c>
      <c r="TDD21" s="277">
        <v>0</v>
      </c>
      <c r="TDE21" s="277">
        <v>0</v>
      </c>
      <c r="TDF21" s="277">
        <v>0</v>
      </c>
      <c r="TDG21" s="277">
        <v>0</v>
      </c>
      <c r="TDH21" s="277">
        <v>0</v>
      </c>
      <c r="TDI21" s="277">
        <v>0</v>
      </c>
      <c r="TDJ21" s="277">
        <v>0</v>
      </c>
      <c r="TDK21" s="277">
        <v>0</v>
      </c>
      <c r="TDL21" s="277">
        <v>0</v>
      </c>
      <c r="TDM21" s="277">
        <v>0</v>
      </c>
      <c r="TDN21" s="277">
        <v>0</v>
      </c>
      <c r="TDO21" s="277">
        <v>0</v>
      </c>
      <c r="TDP21" s="277">
        <v>0</v>
      </c>
      <c r="TDQ21" s="277">
        <v>0</v>
      </c>
      <c r="TDR21" s="277">
        <v>0</v>
      </c>
      <c r="TDS21" s="277">
        <v>0</v>
      </c>
      <c r="TDT21" s="277">
        <v>0</v>
      </c>
      <c r="TDU21" s="277">
        <v>0</v>
      </c>
      <c r="TDV21" s="277">
        <v>0</v>
      </c>
      <c r="TDW21" s="277">
        <v>0</v>
      </c>
      <c r="TDX21" s="277">
        <v>0</v>
      </c>
      <c r="TDY21" s="277">
        <v>0</v>
      </c>
      <c r="TDZ21" s="277">
        <v>0</v>
      </c>
      <c r="TEA21" s="277">
        <v>0</v>
      </c>
      <c r="TEB21" s="277">
        <v>0</v>
      </c>
      <c r="TEC21" s="277">
        <v>0</v>
      </c>
      <c r="TED21" s="277">
        <v>0</v>
      </c>
      <c r="TEE21" s="277">
        <v>0</v>
      </c>
      <c r="TEF21" s="277">
        <v>0</v>
      </c>
      <c r="TEG21" s="277">
        <v>0</v>
      </c>
      <c r="TEH21" s="277">
        <v>0</v>
      </c>
      <c r="TEI21" s="277">
        <v>0</v>
      </c>
      <c r="TEJ21" s="277">
        <v>0</v>
      </c>
      <c r="TEK21" s="277">
        <v>0</v>
      </c>
      <c r="TEL21" s="277">
        <v>0</v>
      </c>
      <c r="TEM21" s="277">
        <v>0</v>
      </c>
      <c r="TEN21" s="277">
        <v>0</v>
      </c>
      <c r="TEO21" s="277">
        <v>0</v>
      </c>
      <c r="TEP21" s="277">
        <v>0</v>
      </c>
      <c r="TEQ21" s="277">
        <v>0</v>
      </c>
      <c r="TER21" s="277">
        <v>0</v>
      </c>
      <c r="TES21" s="277">
        <v>0</v>
      </c>
      <c r="TET21" s="277">
        <v>0</v>
      </c>
      <c r="TEU21" s="277">
        <v>0</v>
      </c>
      <c r="TEV21" s="277">
        <v>0</v>
      </c>
      <c r="TEW21" s="277">
        <v>0</v>
      </c>
      <c r="TEX21" s="277">
        <v>0</v>
      </c>
      <c r="TEY21" s="277">
        <v>0</v>
      </c>
      <c r="TEZ21" s="277">
        <v>0</v>
      </c>
      <c r="TFA21" s="277">
        <v>0</v>
      </c>
      <c r="TFB21" s="277">
        <v>0</v>
      </c>
      <c r="TFC21" s="277">
        <v>0</v>
      </c>
      <c r="TFD21" s="277">
        <v>0</v>
      </c>
      <c r="TFE21" s="277">
        <v>0</v>
      </c>
      <c r="TFF21" s="277">
        <v>0</v>
      </c>
      <c r="TFG21" s="277">
        <v>0</v>
      </c>
      <c r="TFH21" s="277">
        <v>0</v>
      </c>
      <c r="TFI21" s="277">
        <v>0</v>
      </c>
      <c r="TFJ21" s="277">
        <v>0</v>
      </c>
      <c r="TFK21" s="277">
        <v>0</v>
      </c>
      <c r="TFL21" s="277">
        <v>0</v>
      </c>
      <c r="TFM21" s="277">
        <v>0</v>
      </c>
      <c r="TFN21" s="277">
        <v>0</v>
      </c>
      <c r="TFO21" s="277">
        <v>0</v>
      </c>
      <c r="TFP21" s="277">
        <v>0</v>
      </c>
      <c r="TFQ21" s="277">
        <v>0</v>
      </c>
      <c r="TFR21" s="277">
        <v>0</v>
      </c>
      <c r="TFS21" s="277">
        <v>0</v>
      </c>
      <c r="TFT21" s="277">
        <v>0</v>
      </c>
      <c r="TFU21" s="277">
        <v>0</v>
      </c>
      <c r="TFV21" s="277">
        <v>0</v>
      </c>
      <c r="TFW21" s="277">
        <v>0</v>
      </c>
      <c r="TFX21" s="277">
        <v>0</v>
      </c>
      <c r="TFY21" s="277">
        <v>0</v>
      </c>
      <c r="TFZ21" s="277">
        <v>0</v>
      </c>
      <c r="TGA21" s="277">
        <v>0</v>
      </c>
      <c r="TGB21" s="277">
        <v>0</v>
      </c>
      <c r="TGC21" s="277">
        <v>0</v>
      </c>
      <c r="TGD21" s="277">
        <v>0</v>
      </c>
      <c r="TGE21" s="277">
        <v>0</v>
      </c>
      <c r="TGF21" s="277">
        <v>0</v>
      </c>
      <c r="TGG21" s="277">
        <v>0</v>
      </c>
      <c r="TGH21" s="277">
        <v>0</v>
      </c>
      <c r="TGI21" s="277">
        <v>0</v>
      </c>
      <c r="TGJ21" s="277">
        <v>0</v>
      </c>
      <c r="TGK21" s="277">
        <v>0</v>
      </c>
      <c r="TGL21" s="277">
        <v>0</v>
      </c>
      <c r="TGM21" s="277">
        <v>0</v>
      </c>
      <c r="TGN21" s="277">
        <v>0</v>
      </c>
      <c r="TGO21" s="277">
        <v>0</v>
      </c>
      <c r="TGP21" s="277">
        <v>0</v>
      </c>
      <c r="TGQ21" s="277">
        <v>0</v>
      </c>
      <c r="TGR21" s="277">
        <v>0</v>
      </c>
      <c r="TGS21" s="277">
        <v>0</v>
      </c>
      <c r="TGT21" s="277">
        <v>0</v>
      </c>
      <c r="TGU21" s="277">
        <v>0</v>
      </c>
      <c r="TGV21" s="277">
        <v>0</v>
      </c>
      <c r="TGW21" s="277">
        <v>0</v>
      </c>
      <c r="TGX21" s="277">
        <v>0</v>
      </c>
      <c r="TGY21" s="277">
        <v>0</v>
      </c>
      <c r="TGZ21" s="277">
        <v>0</v>
      </c>
      <c r="THA21" s="277">
        <v>0</v>
      </c>
      <c r="THB21" s="277">
        <v>0</v>
      </c>
      <c r="THC21" s="277">
        <v>0</v>
      </c>
      <c r="THD21" s="277">
        <v>0</v>
      </c>
      <c r="THE21" s="277">
        <v>0</v>
      </c>
      <c r="THF21" s="277">
        <v>0</v>
      </c>
      <c r="THG21" s="277">
        <v>0</v>
      </c>
      <c r="THH21" s="277">
        <v>0</v>
      </c>
      <c r="THI21" s="277">
        <v>0</v>
      </c>
      <c r="THJ21" s="277">
        <v>0</v>
      </c>
      <c r="THK21" s="277">
        <v>0</v>
      </c>
      <c r="THL21" s="277">
        <v>0</v>
      </c>
      <c r="THM21" s="277">
        <v>0</v>
      </c>
      <c r="THN21" s="277">
        <v>0</v>
      </c>
      <c r="THO21" s="277">
        <v>0</v>
      </c>
      <c r="THP21" s="277">
        <v>0</v>
      </c>
      <c r="THQ21" s="277">
        <v>0</v>
      </c>
      <c r="THR21" s="277">
        <v>0</v>
      </c>
      <c r="THS21" s="277">
        <v>0</v>
      </c>
      <c r="THT21" s="277">
        <v>0</v>
      </c>
      <c r="THU21" s="277">
        <v>0</v>
      </c>
      <c r="THV21" s="277">
        <v>0</v>
      </c>
      <c r="THW21" s="277">
        <v>0</v>
      </c>
      <c r="THX21" s="277">
        <v>0</v>
      </c>
      <c r="THY21" s="277">
        <v>0</v>
      </c>
      <c r="THZ21" s="277">
        <v>0</v>
      </c>
      <c r="TIA21" s="277">
        <v>0</v>
      </c>
      <c r="TIB21" s="277">
        <v>0</v>
      </c>
      <c r="TIC21" s="277">
        <v>0</v>
      </c>
      <c r="TID21" s="277">
        <v>0</v>
      </c>
      <c r="TIE21" s="277">
        <v>0</v>
      </c>
      <c r="TIF21" s="277">
        <v>0</v>
      </c>
      <c r="TIG21" s="277">
        <v>0</v>
      </c>
      <c r="TIH21" s="277">
        <v>0</v>
      </c>
      <c r="TII21" s="277">
        <v>0</v>
      </c>
      <c r="TIJ21" s="277">
        <v>0</v>
      </c>
      <c r="TIK21" s="277">
        <v>0</v>
      </c>
      <c r="TIL21" s="277">
        <v>0</v>
      </c>
      <c r="TIM21" s="277">
        <v>0</v>
      </c>
      <c r="TIN21" s="277">
        <v>0</v>
      </c>
      <c r="TIO21" s="277">
        <v>0</v>
      </c>
      <c r="TIP21" s="277">
        <v>0</v>
      </c>
      <c r="TIQ21" s="277">
        <v>0</v>
      </c>
      <c r="TIR21" s="277">
        <v>0</v>
      </c>
      <c r="TIS21" s="277">
        <v>0</v>
      </c>
      <c r="TIT21" s="277">
        <v>0</v>
      </c>
      <c r="TIU21" s="277">
        <v>0</v>
      </c>
      <c r="TIV21" s="277">
        <v>0</v>
      </c>
      <c r="TIW21" s="277">
        <v>0</v>
      </c>
      <c r="TIX21" s="277">
        <v>0</v>
      </c>
      <c r="TIY21" s="277">
        <v>0</v>
      </c>
      <c r="TIZ21" s="277">
        <v>0</v>
      </c>
      <c r="TJA21" s="277">
        <v>0</v>
      </c>
      <c r="TJB21" s="277">
        <v>0</v>
      </c>
      <c r="TJC21" s="277">
        <v>0</v>
      </c>
      <c r="TJD21" s="277">
        <v>0</v>
      </c>
      <c r="TJE21" s="277">
        <v>0</v>
      </c>
      <c r="TJF21" s="277">
        <v>0</v>
      </c>
      <c r="TJG21" s="277">
        <v>0</v>
      </c>
      <c r="TJH21" s="277">
        <v>0</v>
      </c>
      <c r="TJI21" s="277">
        <v>0</v>
      </c>
      <c r="TJJ21" s="277">
        <v>0</v>
      </c>
      <c r="TJK21" s="277">
        <v>0</v>
      </c>
      <c r="TJL21" s="277">
        <v>0</v>
      </c>
      <c r="TJM21" s="277">
        <v>0</v>
      </c>
      <c r="TJN21" s="277">
        <v>0</v>
      </c>
      <c r="TJO21" s="277">
        <v>0</v>
      </c>
      <c r="TJP21" s="277">
        <v>0</v>
      </c>
      <c r="TJQ21" s="277">
        <v>0</v>
      </c>
      <c r="TJR21" s="277">
        <v>0</v>
      </c>
      <c r="TJS21" s="277">
        <v>0</v>
      </c>
      <c r="TJT21" s="277">
        <v>0</v>
      </c>
      <c r="TJU21" s="277">
        <v>0</v>
      </c>
      <c r="TJV21" s="277">
        <v>0</v>
      </c>
      <c r="TJW21" s="277">
        <v>0</v>
      </c>
      <c r="TJX21" s="277">
        <v>0</v>
      </c>
      <c r="TJY21" s="277">
        <v>0</v>
      </c>
      <c r="TJZ21" s="277">
        <v>0</v>
      </c>
      <c r="TKA21" s="277">
        <v>0</v>
      </c>
      <c r="TKB21" s="277">
        <v>0</v>
      </c>
      <c r="TKC21" s="277">
        <v>0</v>
      </c>
      <c r="TKD21" s="277">
        <v>0</v>
      </c>
      <c r="TKE21" s="277">
        <v>0</v>
      </c>
      <c r="TKF21" s="277">
        <v>0</v>
      </c>
      <c r="TKG21" s="277">
        <v>0</v>
      </c>
      <c r="TKH21" s="277">
        <v>0</v>
      </c>
      <c r="TKI21" s="277">
        <v>0</v>
      </c>
      <c r="TKJ21" s="277">
        <v>0</v>
      </c>
      <c r="TKK21" s="277">
        <v>0</v>
      </c>
      <c r="TKL21" s="277">
        <v>0</v>
      </c>
      <c r="TKM21" s="277">
        <v>0</v>
      </c>
      <c r="TKN21" s="277">
        <v>0</v>
      </c>
      <c r="TKO21" s="277">
        <v>0</v>
      </c>
      <c r="TKP21" s="277">
        <v>0</v>
      </c>
      <c r="TKQ21" s="277">
        <v>0</v>
      </c>
      <c r="TKR21" s="277">
        <v>0</v>
      </c>
      <c r="TKS21" s="277">
        <v>0</v>
      </c>
      <c r="TKT21" s="277">
        <v>0</v>
      </c>
      <c r="TKU21" s="277">
        <v>0</v>
      </c>
      <c r="TKV21" s="277">
        <v>0</v>
      </c>
      <c r="TKW21" s="277">
        <v>0</v>
      </c>
      <c r="TKX21" s="277">
        <v>0</v>
      </c>
      <c r="TKY21" s="277">
        <v>0</v>
      </c>
      <c r="TKZ21" s="277">
        <v>0</v>
      </c>
      <c r="TLA21" s="277">
        <v>0</v>
      </c>
      <c r="TLB21" s="277">
        <v>0</v>
      </c>
      <c r="TLC21" s="277">
        <v>0</v>
      </c>
      <c r="TLD21" s="277">
        <v>0</v>
      </c>
      <c r="TLE21" s="277">
        <v>0</v>
      </c>
      <c r="TLF21" s="277">
        <v>0</v>
      </c>
      <c r="TLG21" s="277">
        <v>0</v>
      </c>
      <c r="TLH21" s="277">
        <v>0</v>
      </c>
      <c r="TLI21" s="277">
        <v>0</v>
      </c>
      <c r="TLJ21" s="277">
        <v>0</v>
      </c>
      <c r="TLK21" s="277">
        <v>0</v>
      </c>
      <c r="TLL21" s="277">
        <v>0</v>
      </c>
      <c r="TLM21" s="277">
        <v>0</v>
      </c>
      <c r="TLN21" s="277">
        <v>0</v>
      </c>
      <c r="TLO21" s="277">
        <v>0</v>
      </c>
      <c r="TLP21" s="277">
        <v>0</v>
      </c>
      <c r="TLQ21" s="277">
        <v>0</v>
      </c>
      <c r="TLR21" s="277">
        <v>0</v>
      </c>
      <c r="TLS21" s="277">
        <v>0</v>
      </c>
      <c r="TLT21" s="277">
        <v>0</v>
      </c>
      <c r="TLU21" s="277">
        <v>0</v>
      </c>
      <c r="TLV21" s="277">
        <v>0</v>
      </c>
      <c r="TLW21" s="277">
        <v>0</v>
      </c>
      <c r="TLX21" s="277">
        <v>0</v>
      </c>
      <c r="TLY21" s="277">
        <v>0</v>
      </c>
      <c r="TLZ21" s="277">
        <v>0</v>
      </c>
      <c r="TMA21" s="277">
        <v>0</v>
      </c>
      <c r="TMB21" s="277">
        <v>0</v>
      </c>
      <c r="TMC21" s="277">
        <v>0</v>
      </c>
      <c r="TMD21" s="277">
        <v>0</v>
      </c>
      <c r="TME21" s="277">
        <v>0</v>
      </c>
      <c r="TMF21" s="277">
        <v>0</v>
      </c>
      <c r="TMG21" s="277">
        <v>0</v>
      </c>
      <c r="TMH21" s="277">
        <v>0</v>
      </c>
      <c r="TMI21" s="277">
        <v>0</v>
      </c>
      <c r="TMJ21" s="277">
        <v>0</v>
      </c>
      <c r="TMK21" s="277">
        <v>0</v>
      </c>
      <c r="TML21" s="277">
        <v>0</v>
      </c>
      <c r="TMM21" s="277">
        <v>0</v>
      </c>
      <c r="TMN21" s="277">
        <v>0</v>
      </c>
      <c r="TMO21" s="277">
        <v>0</v>
      </c>
      <c r="TMP21" s="277">
        <v>0</v>
      </c>
      <c r="TMQ21" s="277">
        <v>0</v>
      </c>
      <c r="TMR21" s="277">
        <v>0</v>
      </c>
      <c r="TMS21" s="277">
        <v>0</v>
      </c>
      <c r="TMT21" s="277">
        <v>0</v>
      </c>
      <c r="TMU21" s="277">
        <v>0</v>
      </c>
      <c r="TMV21" s="277">
        <v>0</v>
      </c>
      <c r="TMW21" s="277">
        <v>0</v>
      </c>
      <c r="TMX21" s="277">
        <v>0</v>
      </c>
      <c r="TMY21" s="277">
        <v>0</v>
      </c>
      <c r="TMZ21" s="277">
        <v>0</v>
      </c>
      <c r="TNA21" s="277">
        <v>0</v>
      </c>
      <c r="TNB21" s="277">
        <v>0</v>
      </c>
      <c r="TNC21" s="277">
        <v>0</v>
      </c>
      <c r="TND21" s="277">
        <v>0</v>
      </c>
      <c r="TNE21" s="277">
        <v>0</v>
      </c>
      <c r="TNF21" s="277">
        <v>0</v>
      </c>
      <c r="TNG21" s="277">
        <v>0</v>
      </c>
      <c r="TNH21" s="277">
        <v>0</v>
      </c>
      <c r="TNI21" s="277">
        <v>0</v>
      </c>
      <c r="TNJ21" s="277">
        <v>0</v>
      </c>
      <c r="TNK21" s="277">
        <v>0</v>
      </c>
      <c r="TNL21" s="277">
        <v>0</v>
      </c>
      <c r="TNM21" s="277">
        <v>0</v>
      </c>
      <c r="TNN21" s="277">
        <v>0</v>
      </c>
      <c r="TNO21" s="277">
        <v>0</v>
      </c>
      <c r="TNP21" s="277">
        <v>0</v>
      </c>
      <c r="TNQ21" s="277">
        <v>0</v>
      </c>
      <c r="TNR21" s="277">
        <v>0</v>
      </c>
      <c r="TNS21" s="277">
        <v>0</v>
      </c>
      <c r="TNT21" s="277">
        <v>0</v>
      </c>
      <c r="TNU21" s="277">
        <v>0</v>
      </c>
      <c r="TNV21" s="277">
        <v>0</v>
      </c>
      <c r="TNW21" s="277">
        <v>0</v>
      </c>
      <c r="TNX21" s="277">
        <v>0</v>
      </c>
      <c r="TNY21" s="277">
        <v>0</v>
      </c>
      <c r="TNZ21" s="277">
        <v>0</v>
      </c>
      <c r="TOA21" s="277">
        <v>0</v>
      </c>
      <c r="TOB21" s="277">
        <v>0</v>
      </c>
      <c r="TOC21" s="277">
        <v>0</v>
      </c>
      <c r="TOD21" s="277">
        <v>0</v>
      </c>
      <c r="TOE21" s="277">
        <v>0</v>
      </c>
      <c r="TOF21" s="277">
        <v>0</v>
      </c>
      <c r="TOG21" s="277">
        <v>0</v>
      </c>
      <c r="TOH21" s="277">
        <v>0</v>
      </c>
      <c r="TOI21" s="277">
        <v>0</v>
      </c>
      <c r="TOJ21" s="277">
        <v>0</v>
      </c>
      <c r="TOK21" s="277">
        <v>0</v>
      </c>
      <c r="TOL21" s="277">
        <v>0</v>
      </c>
      <c r="TOM21" s="277">
        <v>0</v>
      </c>
      <c r="TON21" s="277">
        <v>0</v>
      </c>
      <c r="TOO21" s="277">
        <v>0</v>
      </c>
      <c r="TOP21" s="277">
        <v>0</v>
      </c>
      <c r="TOQ21" s="277">
        <v>0</v>
      </c>
      <c r="TOR21" s="277">
        <v>0</v>
      </c>
      <c r="TOS21" s="277">
        <v>0</v>
      </c>
      <c r="TOT21" s="277">
        <v>0</v>
      </c>
      <c r="TOU21" s="277">
        <v>0</v>
      </c>
      <c r="TOV21" s="277">
        <v>0</v>
      </c>
      <c r="TOW21" s="277">
        <v>0</v>
      </c>
      <c r="TOX21" s="277">
        <v>0</v>
      </c>
      <c r="TOY21" s="277">
        <v>0</v>
      </c>
      <c r="TOZ21" s="277">
        <v>0</v>
      </c>
      <c r="TPA21" s="277">
        <v>0</v>
      </c>
      <c r="TPB21" s="277">
        <v>0</v>
      </c>
      <c r="TPC21" s="277">
        <v>0</v>
      </c>
      <c r="TPD21" s="277">
        <v>0</v>
      </c>
      <c r="TPE21" s="277">
        <v>0</v>
      </c>
      <c r="TPF21" s="277">
        <v>0</v>
      </c>
      <c r="TPG21" s="277">
        <v>0</v>
      </c>
      <c r="TPH21" s="277">
        <v>0</v>
      </c>
      <c r="TPI21" s="277">
        <v>0</v>
      </c>
      <c r="TPJ21" s="277">
        <v>0</v>
      </c>
      <c r="TPK21" s="277">
        <v>0</v>
      </c>
      <c r="TPL21" s="277">
        <v>0</v>
      </c>
      <c r="TPM21" s="277">
        <v>0</v>
      </c>
      <c r="TPN21" s="277">
        <v>0</v>
      </c>
      <c r="TPO21" s="277">
        <v>0</v>
      </c>
      <c r="TPP21" s="277">
        <v>0</v>
      </c>
      <c r="TPQ21" s="277">
        <v>0</v>
      </c>
      <c r="TPR21" s="277">
        <v>0</v>
      </c>
      <c r="TPS21" s="277">
        <v>0</v>
      </c>
      <c r="TPT21" s="277">
        <v>0</v>
      </c>
      <c r="TPU21" s="277">
        <v>0</v>
      </c>
      <c r="TPV21" s="277">
        <v>0</v>
      </c>
      <c r="TPW21" s="277">
        <v>0</v>
      </c>
      <c r="TPX21" s="277">
        <v>0</v>
      </c>
      <c r="TPY21" s="277">
        <v>0</v>
      </c>
      <c r="TPZ21" s="277">
        <v>0</v>
      </c>
      <c r="TQA21" s="277">
        <v>0</v>
      </c>
      <c r="TQB21" s="277">
        <v>0</v>
      </c>
      <c r="TQC21" s="277">
        <v>0</v>
      </c>
      <c r="TQD21" s="277">
        <v>0</v>
      </c>
      <c r="TQE21" s="277">
        <v>0</v>
      </c>
      <c r="TQF21" s="277">
        <v>0</v>
      </c>
      <c r="TQG21" s="277">
        <v>0</v>
      </c>
      <c r="TQH21" s="277">
        <v>0</v>
      </c>
      <c r="TQI21" s="277">
        <v>0</v>
      </c>
      <c r="TQJ21" s="277">
        <v>0</v>
      </c>
      <c r="TQK21" s="277">
        <v>0</v>
      </c>
      <c r="TQL21" s="277">
        <v>0</v>
      </c>
      <c r="TQM21" s="277">
        <v>0</v>
      </c>
      <c r="TQN21" s="277">
        <v>0</v>
      </c>
      <c r="TQO21" s="277">
        <v>0</v>
      </c>
      <c r="TQP21" s="277">
        <v>0</v>
      </c>
      <c r="TQQ21" s="277">
        <v>0</v>
      </c>
      <c r="TQR21" s="277">
        <v>0</v>
      </c>
      <c r="TQS21" s="277">
        <v>0</v>
      </c>
      <c r="TQT21" s="277">
        <v>0</v>
      </c>
      <c r="TQU21" s="277">
        <v>0</v>
      </c>
      <c r="TQV21" s="277">
        <v>0</v>
      </c>
      <c r="TQW21" s="277">
        <v>0</v>
      </c>
      <c r="TQX21" s="277">
        <v>0</v>
      </c>
      <c r="TQY21" s="277">
        <v>0</v>
      </c>
      <c r="TQZ21" s="277">
        <v>0</v>
      </c>
      <c r="TRA21" s="277">
        <v>0</v>
      </c>
      <c r="TRB21" s="277">
        <v>0</v>
      </c>
      <c r="TRC21" s="277">
        <v>0</v>
      </c>
      <c r="TRD21" s="277">
        <v>0</v>
      </c>
      <c r="TRE21" s="277">
        <v>0</v>
      </c>
      <c r="TRF21" s="277">
        <v>0</v>
      </c>
      <c r="TRG21" s="277">
        <v>0</v>
      </c>
      <c r="TRH21" s="277">
        <v>0</v>
      </c>
      <c r="TRI21" s="277">
        <v>0</v>
      </c>
      <c r="TRJ21" s="277">
        <v>0</v>
      </c>
      <c r="TRK21" s="277">
        <v>0</v>
      </c>
      <c r="TRL21" s="277">
        <v>0</v>
      </c>
      <c r="TRM21" s="277">
        <v>0</v>
      </c>
      <c r="TRN21" s="277">
        <v>0</v>
      </c>
      <c r="TRO21" s="277">
        <v>0</v>
      </c>
      <c r="TRP21" s="277">
        <v>0</v>
      </c>
      <c r="TRQ21" s="277">
        <v>0</v>
      </c>
      <c r="TRR21" s="277">
        <v>0</v>
      </c>
      <c r="TRS21" s="277">
        <v>0</v>
      </c>
      <c r="TRT21" s="277">
        <v>0</v>
      </c>
      <c r="TRU21" s="277">
        <v>0</v>
      </c>
      <c r="TRV21" s="277">
        <v>0</v>
      </c>
      <c r="TRW21" s="277">
        <v>0</v>
      </c>
      <c r="TRX21" s="277">
        <v>0</v>
      </c>
      <c r="TRY21" s="277">
        <v>0</v>
      </c>
      <c r="TRZ21" s="277">
        <v>0</v>
      </c>
      <c r="TSA21" s="277">
        <v>0</v>
      </c>
      <c r="TSB21" s="277">
        <v>0</v>
      </c>
      <c r="TSC21" s="277">
        <v>0</v>
      </c>
      <c r="TSD21" s="277">
        <v>0</v>
      </c>
      <c r="TSE21" s="277">
        <v>0</v>
      </c>
      <c r="TSF21" s="277">
        <v>0</v>
      </c>
      <c r="TSG21" s="277">
        <v>0</v>
      </c>
      <c r="TSH21" s="277">
        <v>0</v>
      </c>
      <c r="TSI21" s="277">
        <v>0</v>
      </c>
      <c r="TSJ21" s="277">
        <v>0</v>
      </c>
      <c r="TSK21" s="277">
        <v>0</v>
      </c>
      <c r="TSL21" s="277">
        <v>0</v>
      </c>
      <c r="TSM21" s="277">
        <v>0</v>
      </c>
      <c r="TSN21" s="277">
        <v>0</v>
      </c>
      <c r="TSO21" s="277">
        <v>0</v>
      </c>
      <c r="TSP21" s="277">
        <v>0</v>
      </c>
      <c r="TSQ21" s="277">
        <v>0</v>
      </c>
      <c r="TSR21" s="277">
        <v>0</v>
      </c>
      <c r="TSS21" s="277">
        <v>0</v>
      </c>
      <c r="TST21" s="277">
        <v>0</v>
      </c>
      <c r="TSU21" s="277">
        <v>0</v>
      </c>
      <c r="TSV21" s="277">
        <v>0</v>
      </c>
      <c r="TSW21" s="277">
        <v>0</v>
      </c>
      <c r="TSX21" s="277">
        <v>0</v>
      </c>
      <c r="TSY21" s="277">
        <v>0</v>
      </c>
      <c r="TSZ21" s="277">
        <v>0</v>
      </c>
      <c r="TTA21" s="277">
        <v>0</v>
      </c>
      <c r="TTB21" s="277">
        <v>0</v>
      </c>
      <c r="TTC21" s="277">
        <v>0</v>
      </c>
      <c r="TTD21" s="277">
        <v>0</v>
      </c>
      <c r="TTE21" s="277">
        <v>0</v>
      </c>
      <c r="TTF21" s="277">
        <v>0</v>
      </c>
      <c r="TTG21" s="277">
        <v>0</v>
      </c>
      <c r="TTH21" s="277">
        <v>0</v>
      </c>
      <c r="TTI21" s="277">
        <v>0</v>
      </c>
      <c r="TTJ21" s="277">
        <v>0</v>
      </c>
      <c r="TTK21" s="277">
        <v>0</v>
      </c>
      <c r="TTL21" s="277">
        <v>0</v>
      </c>
      <c r="TTM21" s="277">
        <v>0</v>
      </c>
      <c r="TTN21" s="277">
        <v>0</v>
      </c>
      <c r="TTO21" s="277">
        <v>0</v>
      </c>
      <c r="TTP21" s="277">
        <v>0</v>
      </c>
      <c r="TTQ21" s="277">
        <v>0</v>
      </c>
      <c r="TTR21" s="277">
        <v>0</v>
      </c>
      <c r="TTS21" s="277">
        <v>0</v>
      </c>
      <c r="TTT21" s="277">
        <v>0</v>
      </c>
      <c r="TTU21" s="277">
        <v>0</v>
      </c>
      <c r="TTV21" s="277">
        <v>0</v>
      </c>
      <c r="TTW21" s="277">
        <v>0</v>
      </c>
      <c r="TTX21" s="277">
        <v>0</v>
      </c>
      <c r="TTY21" s="277">
        <v>0</v>
      </c>
      <c r="TTZ21" s="277">
        <v>0</v>
      </c>
      <c r="TUA21" s="277">
        <v>0</v>
      </c>
      <c r="TUB21" s="277">
        <v>0</v>
      </c>
      <c r="TUC21" s="277">
        <v>0</v>
      </c>
      <c r="TUD21" s="277">
        <v>0</v>
      </c>
      <c r="TUE21" s="277">
        <v>0</v>
      </c>
      <c r="TUF21" s="277">
        <v>0</v>
      </c>
      <c r="TUG21" s="277">
        <v>0</v>
      </c>
      <c r="TUH21" s="277">
        <v>0</v>
      </c>
      <c r="TUI21" s="277">
        <v>0</v>
      </c>
      <c r="TUJ21" s="277">
        <v>0</v>
      </c>
      <c r="TUK21" s="277">
        <v>0</v>
      </c>
      <c r="TUL21" s="277">
        <v>0</v>
      </c>
      <c r="TUM21" s="277">
        <v>0</v>
      </c>
      <c r="TUN21" s="277">
        <v>0</v>
      </c>
      <c r="TUO21" s="277">
        <v>0</v>
      </c>
      <c r="TUP21" s="277">
        <v>0</v>
      </c>
      <c r="TUQ21" s="277">
        <v>0</v>
      </c>
      <c r="TUR21" s="277">
        <v>0</v>
      </c>
      <c r="TUS21" s="277">
        <v>0</v>
      </c>
      <c r="TUT21" s="277">
        <v>0</v>
      </c>
      <c r="TUU21" s="277">
        <v>0</v>
      </c>
      <c r="TUV21" s="277">
        <v>0</v>
      </c>
      <c r="TUW21" s="277">
        <v>0</v>
      </c>
      <c r="TUX21" s="277">
        <v>0</v>
      </c>
      <c r="TUY21" s="277">
        <v>0</v>
      </c>
      <c r="TUZ21" s="277">
        <v>0</v>
      </c>
      <c r="TVA21" s="277">
        <v>0</v>
      </c>
      <c r="TVB21" s="277">
        <v>0</v>
      </c>
      <c r="TVC21" s="277">
        <v>0</v>
      </c>
      <c r="TVD21" s="277">
        <v>0</v>
      </c>
      <c r="TVE21" s="277">
        <v>0</v>
      </c>
      <c r="TVF21" s="277">
        <v>0</v>
      </c>
      <c r="TVG21" s="277">
        <v>0</v>
      </c>
      <c r="TVH21" s="277">
        <v>0</v>
      </c>
      <c r="TVI21" s="277">
        <v>0</v>
      </c>
      <c r="TVJ21" s="277">
        <v>0</v>
      </c>
      <c r="TVK21" s="277">
        <v>0</v>
      </c>
      <c r="TVL21" s="277">
        <v>0</v>
      </c>
      <c r="TVM21" s="277">
        <v>0</v>
      </c>
      <c r="TVN21" s="277">
        <v>0</v>
      </c>
      <c r="TVO21" s="277">
        <v>0</v>
      </c>
      <c r="TVP21" s="277">
        <v>0</v>
      </c>
      <c r="TVQ21" s="277">
        <v>0</v>
      </c>
      <c r="TVR21" s="277">
        <v>0</v>
      </c>
      <c r="TVS21" s="277">
        <v>0</v>
      </c>
      <c r="TVT21" s="277">
        <v>0</v>
      </c>
      <c r="TVU21" s="277">
        <v>0</v>
      </c>
      <c r="TVV21" s="277">
        <v>0</v>
      </c>
      <c r="TVW21" s="277">
        <v>0</v>
      </c>
      <c r="TVX21" s="277">
        <v>0</v>
      </c>
      <c r="TVY21" s="277">
        <v>0</v>
      </c>
      <c r="TVZ21" s="277">
        <v>0</v>
      </c>
      <c r="TWA21" s="277">
        <v>0</v>
      </c>
      <c r="TWB21" s="277">
        <v>0</v>
      </c>
      <c r="TWC21" s="277">
        <v>0</v>
      </c>
      <c r="TWD21" s="277">
        <v>0</v>
      </c>
      <c r="TWE21" s="277">
        <v>0</v>
      </c>
      <c r="TWF21" s="277">
        <v>0</v>
      </c>
      <c r="TWG21" s="277">
        <v>0</v>
      </c>
      <c r="TWH21" s="277">
        <v>0</v>
      </c>
      <c r="TWI21" s="277">
        <v>0</v>
      </c>
      <c r="TWJ21" s="277">
        <v>0</v>
      </c>
      <c r="TWK21" s="277">
        <v>0</v>
      </c>
      <c r="TWL21" s="277">
        <v>0</v>
      </c>
      <c r="TWM21" s="277">
        <v>0</v>
      </c>
      <c r="TWN21" s="277">
        <v>0</v>
      </c>
      <c r="TWO21" s="277">
        <v>0</v>
      </c>
      <c r="TWP21" s="277">
        <v>0</v>
      </c>
      <c r="TWQ21" s="277">
        <v>0</v>
      </c>
      <c r="TWR21" s="277">
        <v>0</v>
      </c>
      <c r="TWS21" s="277">
        <v>0</v>
      </c>
      <c r="TWT21" s="277">
        <v>0</v>
      </c>
      <c r="TWU21" s="277">
        <v>0</v>
      </c>
      <c r="TWV21" s="277">
        <v>0</v>
      </c>
      <c r="TWW21" s="277">
        <v>0</v>
      </c>
      <c r="TWX21" s="277">
        <v>0</v>
      </c>
      <c r="TWY21" s="277">
        <v>0</v>
      </c>
      <c r="TWZ21" s="277">
        <v>0</v>
      </c>
      <c r="TXA21" s="277">
        <v>0</v>
      </c>
      <c r="TXB21" s="277">
        <v>0</v>
      </c>
      <c r="TXC21" s="277">
        <v>0</v>
      </c>
      <c r="TXD21" s="277">
        <v>0</v>
      </c>
      <c r="TXE21" s="277">
        <v>0</v>
      </c>
      <c r="TXF21" s="277">
        <v>0</v>
      </c>
      <c r="TXG21" s="277">
        <v>0</v>
      </c>
      <c r="TXH21" s="277">
        <v>0</v>
      </c>
      <c r="TXI21" s="277">
        <v>0</v>
      </c>
      <c r="TXJ21" s="277">
        <v>0</v>
      </c>
      <c r="TXK21" s="277">
        <v>0</v>
      </c>
      <c r="TXL21" s="277">
        <v>0</v>
      </c>
      <c r="TXM21" s="277">
        <v>0</v>
      </c>
      <c r="TXN21" s="277">
        <v>0</v>
      </c>
      <c r="TXO21" s="277">
        <v>0</v>
      </c>
      <c r="TXP21" s="277">
        <v>0</v>
      </c>
      <c r="TXQ21" s="277">
        <v>0</v>
      </c>
      <c r="TXR21" s="277">
        <v>0</v>
      </c>
      <c r="TXS21" s="277">
        <v>0</v>
      </c>
      <c r="TXT21" s="277">
        <v>0</v>
      </c>
      <c r="TXU21" s="277">
        <v>0</v>
      </c>
      <c r="TXV21" s="277">
        <v>0</v>
      </c>
      <c r="TXW21" s="277">
        <v>0</v>
      </c>
      <c r="TXX21" s="277">
        <v>0</v>
      </c>
      <c r="TXY21" s="277">
        <v>0</v>
      </c>
      <c r="TXZ21" s="277">
        <v>0</v>
      </c>
      <c r="TYA21" s="277">
        <v>0</v>
      </c>
      <c r="TYB21" s="277">
        <v>0</v>
      </c>
      <c r="TYC21" s="277">
        <v>0</v>
      </c>
      <c r="TYD21" s="277">
        <v>0</v>
      </c>
      <c r="TYE21" s="277">
        <v>0</v>
      </c>
      <c r="TYF21" s="277">
        <v>0</v>
      </c>
      <c r="TYG21" s="277">
        <v>0</v>
      </c>
      <c r="TYH21" s="277">
        <v>0</v>
      </c>
      <c r="TYI21" s="277">
        <v>0</v>
      </c>
      <c r="TYJ21" s="277">
        <v>0</v>
      </c>
      <c r="TYK21" s="277">
        <v>0</v>
      </c>
      <c r="TYL21" s="277">
        <v>0</v>
      </c>
      <c r="TYM21" s="277">
        <v>0</v>
      </c>
      <c r="TYN21" s="277">
        <v>0</v>
      </c>
      <c r="TYO21" s="277">
        <v>0</v>
      </c>
      <c r="TYP21" s="277">
        <v>0</v>
      </c>
      <c r="TYQ21" s="277">
        <v>0</v>
      </c>
      <c r="TYR21" s="277">
        <v>0</v>
      </c>
      <c r="TYS21" s="277">
        <v>0</v>
      </c>
      <c r="TYT21" s="277">
        <v>0</v>
      </c>
      <c r="TYU21" s="277">
        <v>0</v>
      </c>
      <c r="TYV21" s="277">
        <v>0</v>
      </c>
      <c r="TYW21" s="277">
        <v>0</v>
      </c>
      <c r="TYX21" s="277">
        <v>0</v>
      </c>
      <c r="TYY21" s="277">
        <v>0</v>
      </c>
      <c r="TYZ21" s="277">
        <v>0</v>
      </c>
      <c r="TZA21" s="277">
        <v>0</v>
      </c>
      <c r="TZB21" s="277">
        <v>0</v>
      </c>
      <c r="TZC21" s="277">
        <v>0</v>
      </c>
      <c r="TZD21" s="277">
        <v>0</v>
      </c>
      <c r="TZE21" s="277">
        <v>0</v>
      </c>
      <c r="TZF21" s="277">
        <v>0</v>
      </c>
      <c r="TZG21" s="277">
        <v>0</v>
      </c>
      <c r="TZH21" s="277">
        <v>0</v>
      </c>
      <c r="TZI21" s="277">
        <v>0</v>
      </c>
      <c r="TZJ21" s="277">
        <v>0</v>
      </c>
      <c r="TZK21" s="277">
        <v>0</v>
      </c>
      <c r="TZL21" s="277">
        <v>0</v>
      </c>
      <c r="TZM21" s="277">
        <v>0</v>
      </c>
      <c r="TZN21" s="277">
        <v>0</v>
      </c>
      <c r="TZO21" s="277">
        <v>0</v>
      </c>
      <c r="TZP21" s="277">
        <v>0</v>
      </c>
      <c r="TZQ21" s="277">
        <v>0</v>
      </c>
      <c r="TZR21" s="277">
        <v>0</v>
      </c>
      <c r="TZS21" s="277">
        <v>0</v>
      </c>
      <c r="TZT21" s="277">
        <v>0</v>
      </c>
      <c r="TZU21" s="277">
        <v>0</v>
      </c>
      <c r="TZV21" s="277">
        <v>0</v>
      </c>
      <c r="TZW21" s="277">
        <v>0</v>
      </c>
      <c r="TZX21" s="277">
        <v>0</v>
      </c>
      <c r="TZY21" s="277">
        <v>0</v>
      </c>
      <c r="TZZ21" s="277">
        <v>0</v>
      </c>
      <c r="UAA21" s="277">
        <v>0</v>
      </c>
      <c r="UAB21" s="277">
        <v>0</v>
      </c>
      <c r="UAC21" s="277">
        <v>0</v>
      </c>
      <c r="UAD21" s="277">
        <v>0</v>
      </c>
      <c r="UAE21" s="277">
        <v>0</v>
      </c>
      <c r="UAF21" s="277">
        <v>0</v>
      </c>
      <c r="UAG21" s="277">
        <v>0</v>
      </c>
      <c r="UAH21" s="277">
        <v>0</v>
      </c>
      <c r="UAI21" s="277">
        <v>0</v>
      </c>
      <c r="UAJ21" s="277">
        <v>0</v>
      </c>
      <c r="UAK21" s="277">
        <v>0</v>
      </c>
      <c r="UAL21" s="277">
        <v>0</v>
      </c>
      <c r="UAM21" s="277">
        <v>0</v>
      </c>
      <c r="UAN21" s="277">
        <v>0</v>
      </c>
      <c r="UAO21" s="277">
        <v>0</v>
      </c>
      <c r="UAP21" s="277">
        <v>0</v>
      </c>
      <c r="UAQ21" s="277">
        <v>0</v>
      </c>
      <c r="UAR21" s="277">
        <v>0</v>
      </c>
      <c r="UAS21" s="277">
        <v>0</v>
      </c>
      <c r="UAT21" s="277">
        <v>0</v>
      </c>
      <c r="UAU21" s="277">
        <v>0</v>
      </c>
      <c r="UAV21" s="277">
        <v>0</v>
      </c>
      <c r="UAW21" s="277">
        <v>0</v>
      </c>
      <c r="UAX21" s="277">
        <v>0</v>
      </c>
      <c r="UAY21" s="277">
        <v>0</v>
      </c>
      <c r="UAZ21" s="277">
        <v>0</v>
      </c>
      <c r="UBA21" s="277">
        <v>0</v>
      </c>
      <c r="UBB21" s="277">
        <v>0</v>
      </c>
      <c r="UBC21" s="277">
        <v>0</v>
      </c>
      <c r="UBD21" s="277">
        <v>0</v>
      </c>
      <c r="UBE21" s="277">
        <v>0</v>
      </c>
      <c r="UBF21" s="277">
        <v>0</v>
      </c>
      <c r="UBG21" s="277">
        <v>0</v>
      </c>
      <c r="UBH21" s="277">
        <v>0</v>
      </c>
      <c r="UBI21" s="277">
        <v>0</v>
      </c>
      <c r="UBJ21" s="277">
        <v>0</v>
      </c>
      <c r="UBK21" s="277">
        <v>0</v>
      </c>
      <c r="UBL21" s="277">
        <v>0</v>
      </c>
      <c r="UBM21" s="277">
        <v>0</v>
      </c>
      <c r="UBN21" s="277">
        <v>0</v>
      </c>
      <c r="UBO21" s="277">
        <v>0</v>
      </c>
      <c r="UBP21" s="277">
        <v>0</v>
      </c>
      <c r="UBQ21" s="277">
        <v>0</v>
      </c>
      <c r="UBR21" s="277">
        <v>0</v>
      </c>
      <c r="UBS21" s="277">
        <v>0</v>
      </c>
      <c r="UBT21" s="277">
        <v>0</v>
      </c>
      <c r="UBU21" s="277">
        <v>0</v>
      </c>
      <c r="UBV21" s="277">
        <v>0</v>
      </c>
      <c r="UBW21" s="277">
        <v>0</v>
      </c>
      <c r="UBX21" s="277">
        <v>0</v>
      </c>
      <c r="UBY21" s="277">
        <v>0</v>
      </c>
      <c r="UBZ21" s="277">
        <v>0</v>
      </c>
      <c r="UCA21" s="277">
        <v>0</v>
      </c>
      <c r="UCB21" s="277">
        <v>0</v>
      </c>
      <c r="UCC21" s="277">
        <v>0</v>
      </c>
      <c r="UCD21" s="277">
        <v>0</v>
      </c>
      <c r="UCE21" s="277">
        <v>0</v>
      </c>
      <c r="UCF21" s="277">
        <v>0</v>
      </c>
      <c r="UCG21" s="277">
        <v>0</v>
      </c>
      <c r="UCH21" s="277">
        <v>0</v>
      </c>
      <c r="UCI21" s="277">
        <v>0</v>
      </c>
      <c r="UCJ21" s="277">
        <v>0</v>
      </c>
      <c r="UCK21" s="277">
        <v>0</v>
      </c>
      <c r="UCL21" s="277">
        <v>0</v>
      </c>
      <c r="UCM21" s="277">
        <v>0</v>
      </c>
      <c r="UCN21" s="277">
        <v>0</v>
      </c>
      <c r="UCO21" s="277">
        <v>0</v>
      </c>
      <c r="UCP21" s="277">
        <v>0</v>
      </c>
      <c r="UCQ21" s="277">
        <v>0</v>
      </c>
      <c r="UCR21" s="277">
        <v>0</v>
      </c>
      <c r="UCS21" s="277">
        <v>0</v>
      </c>
      <c r="UCT21" s="277">
        <v>0</v>
      </c>
      <c r="UCU21" s="277">
        <v>0</v>
      </c>
      <c r="UCV21" s="277">
        <v>0</v>
      </c>
      <c r="UCW21" s="277">
        <v>0</v>
      </c>
      <c r="UCX21" s="277">
        <v>0</v>
      </c>
      <c r="UCY21" s="277">
        <v>0</v>
      </c>
      <c r="UCZ21" s="277">
        <v>0</v>
      </c>
      <c r="UDA21" s="277">
        <v>0</v>
      </c>
      <c r="UDB21" s="277">
        <v>0</v>
      </c>
      <c r="UDC21" s="277">
        <v>0</v>
      </c>
      <c r="UDD21" s="277">
        <v>0</v>
      </c>
      <c r="UDE21" s="277">
        <v>0</v>
      </c>
      <c r="UDF21" s="277">
        <v>0</v>
      </c>
      <c r="UDG21" s="277">
        <v>0</v>
      </c>
      <c r="UDH21" s="277">
        <v>0</v>
      </c>
      <c r="UDI21" s="277">
        <v>0</v>
      </c>
      <c r="UDJ21" s="277">
        <v>0</v>
      </c>
      <c r="UDK21" s="277">
        <v>0</v>
      </c>
      <c r="UDL21" s="277">
        <v>0</v>
      </c>
      <c r="UDM21" s="277">
        <v>0</v>
      </c>
      <c r="UDN21" s="277">
        <v>0</v>
      </c>
      <c r="UDO21" s="277">
        <v>0</v>
      </c>
      <c r="UDP21" s="277">
        <v>0</v>
      </c>
      <c r="UDQ21" s="277">
        <v>0</v>
      </c>
      <c r="UDR21" s="277">
        <v>0</v>
      </c>
      <c r="UDS21" s="277">
        <v>0</v>
      </c>
      <c r="UDT21" s="277">
        <v>0</v>
      </c>
      <c r="UDU21" s="277">
        <v>0</v>
      </c>
      <c r="UDV21" s="277">
        <v>0</v>
      </c>
      <c r="UDW21" s="277">
        <v>0</v>
      </c>
      <c r="UDX21" s="277">
        <v>0</v>
      </c>
      <c r="UDY21" s="277">
        <v>0</v>
      </c>
      <c r="UDZ21" s="277">
        <v>0</v>
      </c>
      <c r="UEA21" s="277">
        <v>0</v>
      </c>
      <c r="UEB21" s="277">
        <v>0</v>
      </c>
      <c r="UEC21" s="277">
        <v>0</v>
      </c>
      <c r="UED21" s="277">
        <v>0</v>
      </c>
      <c r="UEE21" s="277">
        <v>0</v>
      </c>
      <c r="UEF21" s="277">
        <v>0</v>
      </c>
      <c r="UEG21" s="277">
        <v>0</v>
      </c>
      <c r="UEH21" s="277">
        <v>0</v>
      </c>
      <c r="UEI21" s="277">
        <v>0</v>
      </c>
      <c r="UEJ21" s="277">
        <v>0</v>
      </c>
      <c r="UEK21" s="277">
        <v>0</v>
      </c>
      <c r="UEL21" s="277">
        <v>0</v>
      </c>
      <c r="UEM21" s="277">
        <v>0</v>
      </c>
      <c r="UEN21" s="277">
        <v>0</v>
      </c>
      <c r="UEO21" s="277">
        <v>0</v>
      </c>
      <c r="UEP21" s="277">
        <v>0</v>
      </c>
      <c r="UEQ21" s="277">
        <v>0</v>
      </c>
      <c r="UER21" s="277">
        <v>0</v>
      </c>
      <c r="UES21" s="277">
        <v>0</v>
      </c>
      <c r="UET21" s="277">
        <v>0</v>
      </c>
      <c r="UEU21" s="277">
        <v>0</v>
      </c>
      <c r="UEV21" s="277">
        <v>0</v>
      </c>
      <c r="UEW21" s="277">
        <v>0</v>
      </c>
      <c r="UEX21" s="277">
        <v>0</v>
      </c>
      <c r="UEY21" s="277">
        <v>0</v>
      </c>
      <c r="UEZ21" s="277">
        <v>0</v>
      </c>
      <c r="UFA21" s="277">
        <v>0</v>
      </c>
      <c r="UFB21" s="277">
        <v>0</v>
      </c>
      <c r="UFC21" s="277">
        <v>0</v>
      </c>
      <c r="UFD21" s="277">
        <v>0</v>
      </c>
      <c r="UFE21" s="277">
        <v>0</v>
      </c>
      <c r="UFF21" s="277">
        <v>0</v>
      </c>
      <c r="UFG21" s="277">
        <v>0</v>
      </c>
      <c r="UFH21" s="277">
        <v>0</v>
      </c>
      <c r="UFI21" s="277">
        <v>0</v>
      </c>
      <c r="UFJ21" s="277">
        <v>0</v>
      </c>
      <c r="UFK21" s="277">
        <v>0</v>
      </c>
      <c r="UFL21" s="277">
        <v>0</v>
      </c>
      <c r="UFM21" s="277">
        <v>0</v>
      </c>
      <c r="UFN21" s="277">
        <v>0</v>
      </c>
      <c r="UFO21" s="277">
        <v>0</v>
      </c>
      <c r="UFP21" s="277">
        <v>0</v>
      </c>
      <c r="UFQ21" s="277">
        <v>0</v>
      </c>
      <c r="UFR21" s="277">
        <v>0</v>
      </c>
      <c r="UFS21" s="277">
        <v>0</v>
      </c>
      <c r="UFT21" s="277">
        <v>0</v>
      </c>
      <c r="UFU21" s="277">
        <v>0</v>
      </c>
      <c r="UFV21" s="277">
        <v>0</v>
      </c>
      <c r="UFW21" s="277">
        <v>0</v>
      </c>
      <c r="UFX21" s="277">
        <v>0</v>
      </c>
      <c r="UFY21" s="277">
        <v>0</v>
      </c>
      <c r="UFZ21" s="277">
        <v>0</v>
      </c>
      <c r="UGA21" s="277">
        <v>0</v>
      </c>
      <c r="UGB21" s="277">
        <v>0</v>
      </c>
      <c r="UGC21" s="277">
        <v>0</v>
      </c>
      <c r="UGD21" s="277">
        <v>0</v>
      </c>
      <c r="UGE21" s="277">
        <v>0</v>
      </c>
      <c r="UGF21" s="277">
        <v>0</v>
      </c>
      <c r="UGG21" s="277">
        <v>0</v>
      </c>
      <c r="UGH21" s="277">
        <v>0</v>
      </c>
      <c r="UGI21" s="277">
        <v>0</v>
      </c>
      <c r="UGJ21" s="277">
        <v>0</v>
      </c>
      <c r="UGK21" s="277">
        <v>0</v>
      </c>
      <c r="UGL21" s="277">
        <v>0</v>
      </c>
      <c r="UGM21" s="277">
        <v>0</v>
      </c>
      <c r="UGN21" s="277">
        <v>0</v>
      </c>
      <c r="UGO21" s="277">
        <v>0</v>
      </c>
      <c r="UGP21" s="277">
        <v>0</v>
      </c>
      <c r="UGQ21" s="277">
        <v>0</v>
      </c>
      <c r="UGR21" s="277">
        <v>0</v>
      </c>
      <c r="UGS21" s="277">
        <v>0</v>
      </c>
      <c r="UGT21" s="277">
        <v>0</v>
      </c>
      <c r="UGU21" s="277">
        <v>0</v>
      </c>
      <c r="UGV21" s="277">
        <v>0</v>
      </c>
      <c r="UGW21" s="277">
        <v>0</v>
      </c>
      <c r="UGX21" s="277">
        <v>0</v>
      </c>
      <c r="UGY21" s="277">
        <v>0</v>
      </c>
      <c r="UGZ21" s="277">
        <v>0</v>
      </c>
      <c r="UHA21" s="277">
        <v>0</v>
      </c>
      <c r="UHB21" s="277">
        <v>0</v>
      </c>
      <c r="UHC21" s="277">
        <v>0</v>
      </c>
      <c r="UHD21" s="277">
        <v>0</v>
      </c>
      <c r="UHE21" s="277">
        <v>0</v>
      </c>
      <c r="UHF21" s="277">
        <v>0</v>
      </c>
      <c r="UHG21" s="277">
        <v>0</v>
      </c>
      <c r="UHH21" s="277">
        <v>0</v>
      </c>
      <c r="UHI21" s="277">
        <v>0</v>
      </c>
      <c r="UHJ21" s="277">
        <v>0</v>
      </c>
      <c r="UHK21" s="277">
        <v>0</v>
      </c>
      <c r="UHL21" s="277">
        <v>0</v>
      </c>
      <c r="UHM21" s="277">
        <v>0</v>
      </c>
      <c r="UHN21" s="277">
        <v>0</v>
      </c>
      <c r="UHO21" s="277">
        <v>0</v>
      </c>
      <c r="UHP21" s="277">
        <v>0</v>
      </c>
      <c r="UHQ21" s="277">
        <v>0</v>
      </c>
      <c r="UHR21" s="277">
        <v>0</v>
      </c>
      <c r="UHS21" s="277">
        <v>0</v>
      </c>
      <c r="UHT21" s="277">
        <v>0</v>
      </c>
      <c r="UHU21" s="277">
        <v>0</v>
      </c>
      <c r="UHV21" s="277">
        <v>0</v>
      </c>
      <c r="UHW21" s="277">
        <v>0</v>
      </c>
      <c r="UHX21" s="277">
        <v>0</v>
      </c>
      <c r="UHY21" s="277">
        <v>0</v>
      </c>
      <c r="UHZ21" s="277">
        <v>0</v>
      </c>
      <c r="UIA21" s="277">
        <v>0</v>
      </c>
      <c r="UIB21" s="277">
        <v>0</v>
      </c>
      <c r="UIC21" s="277">
        <v>0</v>
      </c>
      <c r="UID21" s="277">
        <v>0</v>
      </c>
      <c r="UIE21" s="277">
        <v>0</v>
      </c>
      <c r="UIF21" s="277">
        <v>0</v>
      </c>
      <c r="UIG21" s="277">
        <v>0</v>
      </c>
      <c r="UIH21" s="277">
        <v>0</v>
      </c>
      <c r="UII21" s="277">
        <v>0</v>
      </c>
      <c r="UIJ21" s="277">
        <v>0</v>
      </c>
      <c r="UIK21" s="277">
        <v>0</v>
      </c>
      <c r="UIL21" s="277">
        <v>0</v>
      </c>
      <c r="UIM21" s="277">
        <v>0</v>
      </c>
      <c r="UIN21" s="277">
        <v>0</v>
      </c>
      <c r="UIO21" s="277">
        <v>0</v>
      </c>
      <c r="UIP21" s="277">
        <v>0</v>
      </c>
      <c r="UIQ21" s="277">
        <v>0</v>
      </c>
      <c r="UIR21" s="277">
        <v>0</v>
      </c>
      <c r="UIS21" s="277">
        <v>0</v>
      </c>
      <c r="UIT21" s="277">
        <v>0</v>
      </c>
      <c r="UIU21" s="277">
        <v>0</v>
      </c>
      <c r="UIV21" s="277">
        <v>0</v>
      </c>
      <c r="UIW21" s="277">
        <v>0</v>
      </c>
      <c r="UIX21" s="277">
        <v>0</v>
      </c>
      <c r="UIY21" s="277">
        <v>0</v>
      </c>
      <c r="UIZ21" s="277">
        <v>0</v>
      </c>
      <c r="UJA21" s="277">
        <v>0</v>
      </c>
      <c r="UJB21" s="277">
        <v>0</v>
      </c>
      <c r="UJC21" s="277">
        <v>0</v>
      </c>
      <c r="UJD21" s="277">
        <v>0</v>
      </c>
      <c r="UJE21" s="277">
        <v>0</v>
      </c>
      <c r="UJF21" s="277">
        <v>0</v>
      </c>
      <c r="UJG21" s="277">
        <v>0</v>
      </c>
      <c r="UJH21" s="277">
        <v>0</v>
      </c>
      <c r="UJI21" s="277">
        <v>0</v>
      </c>
      <c r="UJJ21" s="277">
        <v>0</v>
      </c>
      <c r="UJK21" s="277">
        <v>0</v>
      </c>
      <c r="UJL21" s="277">
        <v>0</v>
      </c>
      <c r="UJM21" s="277">
        <v>0</v>
      </c>
      <c r="UJN21" s="277">
        <v>0</v>
      </c>
      <c r="UJO21" s="277">
        <v>0</v>
      </c>
      <c r="UJP21" s="277">
        <v>0</v>
      </c>
      <c r="UJQ21" s="277">
        <v>0</v>
      </c>
      <c r="UJR21" s="277">
        <v>0</v>
      </c>
      <c r="UJS21" s="277">
        <v>0</v>
      </c>
      <c r="UJT21" s="277">
        <v>0</v>
      </c>
      <c r="UJU21" s="277">
        <v>0</v>
      </c>
      <c r="UJV21" s="277">
        <v>0</v>
      </c>
      <c r="UJW21" s="277">
        <v>0</v>
      </c>
      <c r="UJX21" s="277">
        <v>0</v>
      </c>
      <c r="UJY21" s="277">
        <v>0</v>
      </c>
      <c r="UJZ21" s="277">
        <v>0</v>
      </c>
      <c r="UKA21" s="277">
        <v>0</v>
      </c>
      <c r="UKB21" s="277">
        <v>0</v>
      </c>
      <c r="UKC21" s="277">
        <v>0</v>
      </c>
      <c r="UKD21" s="277">
        <v>0</v>
      </c>
      <c r="UKE21" s="277">
        <v>0</v>
      </c>
      <c r="UKF21" s="277">
        <v>0</v>
      </c>
      <c r="UKG21" s="277">
        <v>0</v>
      </c>
      <c r="UKH21" s="277">
        <v>0</v>
      </c>
      <c r="UKI21" s="277">
        <v>0</v>
      </c>
      <c r="UKJ21" s="277">
        <v>0</v>
      </c>
      <c r="UKK21" s="277">
        <v>0</v>
      </c>
      <c r="UKL21" s="277">
        <v>0</v>
      </c>
      <c r="UKM21" s="277">
        <v>0</v>
      </c>
      <c r="UKN21" s="277">
        <v>0</v>
      </c>
      <c r="UKO21" s="277">
        <v>0</v>
      </c>
      <c r="UKP21" s="277">
        <v>0</v>
      </c>
      <c r="UKQ21" s="277">
        <v>0</v>
      </c>
      <c r="UKR21" s="277">
        <v>0</v>
      </c>
      <c r="UKS21" s="277">
        <v>0</v>
      </c>
      <c r="UKT21" s="277">
        <v>0</v>
      </c>
      <c r="UKU21" s="277">
        <v>0</v>
      </c>
      <c r="UKV21" s="277">
        <v>0</v>
      </c>
      <c r="UKW21" s="277">
        <v>0</v>
      </c>
      <c r="UKX21" s="277">
        <v>0</v>
      </c>
      <c r="UKY21" s="277">
        <v>0</v>
      </c>
      <c r="UKZ21" s="277">
        <v>0</v>
      </c>
      <c r="ULA21" s="277">
        <v>0</v>
      </c>
      <c r="ULB21" s="277">
        <v>0</v>
      </c>
      <c r="ULC21" s="277">
        <v>0</v>
      </c>
      <c r="ULD21" s="277">
        <v>0</v>
      </c>
      <c r="ULE21" s="277">
        <v>0</v>
      </c>
      <c r="ULF21" s="277">
        <v>0</v>
      </c>
      <c r="ULG21" s="277">
        <v>0</v>
      </c>
      <c r="ULH21" s="277">
        <v>0</v>
      </c>
      <c r="ULI21" s="277">
        <v>0</v>
      </c>
      <c r="ULJ21" s="277">
        <v>0</v>
      </c>
      <c r="ULK21" s="277">
        <v>0</v>
      </c>
      <c r="ULL21" s="277">
        <v>0</v>
      </c>
      <c r="ULM21" s="277">
        <v>0</v>
      </c>
      <c r="ULN21" s="277">
        <v>0</v>
      </c>
      <c r="ULO21" s="277">
        <v>0</v>
      </c>
      <c r="ULP21" s="277">
        <v>0</v>
      </c>
      <c r="ULQ21" s="277">
        <v>0</v>
      </c>
      <c r="ULR21" s="277">
        <v>0</v>
      </c>
      <c r="ULS21" s="277">
        <v>0</v>
      </c>
      <c r="ULT21" s="277">
        <v>0</v>
      </c>
      <c r="ULU21" s="277">
        <v>0</v>
      </c>
      <c r="ULV21" s="277">
        <v>0</v>
      </c>
      <c r="ULW21" s="277">
        <v>0</v>
      </c>
      <c r="ULX21" s="277">
        <v>0</v>
      </c>
      <c r="ULY21" s="277">
        <v>0</v>
      </c>
      <c r="ULZ21" s="277">
        <v>0</v>
      </c>
      <c r="UMA21" s="277">
        <v>0</v>
      </c>
      <c r="UMB21" s="277">
        <v>0</v>
      </c>
      <c r="UMC21" s="277">
        <v>0</v>
      </c>
      <c r="UMD21" s="277">
        <v>0</v>
      </c>
      <c r="UME21" s="277">
        <v>0</v>
      </c>
      <c r="UMF21" s="277">
        <v>0</v>
      </c>
      <c r="UMG21" s="277">
        <v>0</v>
      </c>
      <c r="UMH21" s="277">
        <v>0</v>
      </c>
      <c r="UMI21" s="277">
        <v>0</v>
      </c>
      <c r="UMJ21" s="277">
        <v>0</v>
      </c>
      <c r="UMK21" s="277">
        <v>0</v>
      </c>
      <c r="UML21" s="277">
        <v>0</v>
      </c>
      <c r="UMM21" s="277">
        <v>0</v>
      </c>
      <c r="UMN21" s="277">
        <v>0</v>
      </c>
      <c r="UMO21" s="277">
        <v>0</v>
      </c>
      <c r="UMP21" s="277">
        <v>0</v>
      </c>
      <c r="UMQ21" s="277">
        <v>0</v>
      </c>
      <c r="UMR21" s="277">
        <v>0</v>
      </c>
      <c r="UMS21" s="277">
        <v>0</v>
      </c>
      <c r="UMT21" s="277">
        <v>0</v>
      </c>
      <c r="UMU21" s="277">
        <v>0</v>
      </c>
      <c r="UMV21" s="277">
        <v>0</v>
      </c>
      <c r="UMW21" s="277">
        <v>0</v>
      </c>
      <c r="UMX21" s="277">
        <v>0</v>
      </c>
      <c r="UMY21" s="277">
        <v>0</v>
      </c>
      <c r="UMZ21" s="277">
        <v>0</v>
      </c>
      <c r="UNA21" s="277">
        <v>0</v>
      </c>
      <c r="UNB21" s="277">
        <v>0</v>
      </c>
      <c r="UNC21" s="277">
        <v>0</v>
      </c>
      <c r="UND21" s="277">
        <v>0</v>
      </c>
      <c r="UNE21" s="277">
        <v>0</v>
      </c>
      <c r="UNF21" s="277">
        <v>0</v>
      </c>
      <c r="UNG21" s="277">
        <v>0</v>
      </c>
      <c r="UNH21" s="277">
        <v>0</v>
      </c>
      <c r="UNI21" s="277">
        <v>0</v>
      </c>
      <c r="UNJ21" s="277">
        <v>0</v>
      </c>
      <c r="UNK21" s="277">
        <v>0</v>
      </c>
      <c r="UNL21" s="277">
        <v>0</v>
      </c>
      <c r="UNM21" s="277">
        <v>0</v>
      </c>
      <c r="UNN21" s="277">
        <v>0</v>
      </c>
      <c r="UNO21" s="277">
        <v>0</v>
      </c>
      <c r="UNP21" s="277">
        <v>0</v>
      </c>
      <c r="UNQ21" s="277">
        <v>0</v>
      </c>
      <c r="UNR21" s="277">
        <v>0</v>
      </c>
      <c r="UNS21" s="277">
        <v>0</v>
      </c>
      <c r="UNT21" s="277">
        <v>0</v>
      </c>
      <c r="UNU21" s="277">
        <v>0</v>
      </c>
      <c r="UNV21" s="277">
        <v>0</v>
      </c>
      <c r="UNW21" s="277">
        <v>0</v>
      </c>
      <c r="UNX21" s="277">
        <v>0</v>
      </c>
      <c r="UNY21" s="277">
        <v>0</v>
      </c>
      <c r="UNZ21" s="277">
        <v>0</v>
      </c>
      <c r="UOA21" s="277">
        <v>0</v>
      </c>
      <c r="UOB21" s="277">
        <v>0</v>
      </c>
      <c r="UOC21" s="277">
        <v>0</v>
      </c>
      <c r="UOD21" s="277">
        <v>0</v>
      </c>
      <c r="UOE21" s="277">
        <v>0</v>
      </c>
      <c r="UOF21" s="277">
        <v>0</v>
      </c>
      <c r="UOG21" s="277">
        <v>0</v>
      </c>
      <c r="UOH21" s="277">
        <v>0</v>
      </c>
      <c r="UOI21" s="277">
        <v>0</v>
      </c>
      <c r="UOJ21" s="277">
        <v>0</v>
      </c>
      <c r="UOK21" s="277">
        <v>0</v>
      </c>
      <c r="UOL21" s="277">
        <v>0</v>
      </c>
      <c r="UOM21" s="277">
        <v>0</v>
      </c>
      <c r="UON21" s="277">
        <v>0</v>
      </c>
      <c r="UOO21" s="277">
        <v>0</v>
      </c>
      <c r="UOP21" s="277">
        <v>0</v>
      </c>
      <c r="UOQ21" s="277">
        <v>0</v>
      </c>
      <c r="UOR21" s="277">
        <v>0</v>
      </c>
      <c r="UOS21" s="277">
        <v>0</v>
      </c>
      <c r="UOT21" s="277">
        <v>0</v>
      </c>
      <c r="UOU21" s="277">
        <v>0</v>
      </c>
      <c r="UOV21" s="277">
        <v>0</v>
      </c>
      <c r="UOW21" s="277">
        <v>0</v>
      </c>
      <c r="UOX21" s="277">
        <v>0</v>
      </c>
      <c r="UOY21" s="277">
        <v>0</v>
      </c>
      <c r="UOZ21" s="277">
        <v>0</v>
      </c>
      <c r="UPA21" s="277">
        <v>0</v>
      </c>
      <c r="UPB21" s="277">
        <v>0</v>
      </c>
      <c r="UPC21" s="277">
        <v>0</v>
      </c>
      <c r="UPD21" s="277">
        <v>0</v>
      </c>
      <c r="UPE21" s="277">
        <v>0</v>
      </c>
      <c r="UPF21" s="277">
        <v>0</v>
      </c>
      <c r="UPG21" s="277">
        <v>0</v>
      </c>
      <c r="UPH21" s="277">
        <v>0</v>
      </c>
      <c r="UPI21" s="277">
        <v>0</v>
      </c>
      <c r="UPJ21" s="277">
        <v>0</v>
      </c>
      <c r="UPK21" s="277">
        <v>0</v>
      </c>
      <c r="UPL21" s="277">
        <v>0</v>
      </c>
      <c r="UPM21" s="277">
        <v>0</v>
      </c>
      <c r="UPN21" s="277">
        <v>0</v>
      </c>
      <c r="UPO21" s="277">
        <v>0</v>
      </c>
      <c r="UPP21" s="277">
        <v>0</v>
      </c>
      <c r="UPQ21" s="277">
        <v>0</v>
      </c>
      <c r="UPR21" s="277">
        <v>0</v>
      </c>
      <c r="UPS21" s="277">
        <v>0</v>
      </c>
      <c r="UPT21" s="277">
        <v>0</v>
      </c>
      <c r="UPU21" s="277">
        <v>0</v>
      </c>
      <c r="UPV21" s="277">
        <v>0</v>
      </c>
      <c r="UPW21" s="277">
        <v>0</v>
      </c>
      <c r="UPX21" s="277">
        <v>0</v>
      </c>
      <c r="UPY21" s="277">
        <v>0</v>
      </c>
      <c r="UPZ21" s="277">
        <v>0</v>
      </c>
      <c r="UQA21" s="277">
        <v>0</v>
      </c>
      <c r="UQB21" s="277">
        <v>0</v>
      </c>
      <c r="UQC21" s="277">
        <v>0</v>
      </c>
      <c r="UQD21" s="277">
        <v>0</v>
      </c>
      <c r="UQE21" s="277">
        <v>0</v>
      </c>
      <c r="UQF21" s="277">
        <v>0</v>
      </c>
      <c r="UQG21" s="277">
        <v>0</v>
      </c>
      <c r="UQH21" s="277">
        <v>0</v>
      </c>
      <c r="UQI21" s="277">
        <v>0</v>
      </c>
      <c r="UQJ21" s="277">
        <v>0</v>
      </c>
      <c r="UQK21" s="277">
        <v>0</v>
      </c>
      <c r="UQL21" s="277">
        <v>0</v>
      </c>
      <c r="UQM21" s="277">
        <v>0</v>
      </c>
      <c r="UQN21" s="277">
        <v>0</v>
      </c>
      <c r="UQO21" s="277">
        <v>0</v>
      </c>
      <c r="UQP21" s="277">
        <v>0</v>
      </c>
      <c r="UQQ21" s="277">
        <v>0</v>
      </c>
      <c r="UQR21" s="277">
        <v>0</v>
      </c>
      <c r="UQS21" s="277">
        <v>0</v>
      </c>
      <c r="UQT21" s="277">
        <v>0</v>
      </c>
      <c r="UQU21" s="277">
        <v>0</v>
      </c>
      <c r="UQV21" s="277">
        <v>0</v>
      </c>
      <c r="UQW21" s="277">
        <v>0</v>
      </c>
      <c r="UQX21" s="277">
        <v>0</v>
      </c>
      <c r="UQY21" s="277">
        <v>0</v>
      </c>
      <c r="UQZ21" s="277">
        <v>0</v>
      </c>
      <c r="URA21" s="277">
        <v>0</v>
      </c>
      <c r="URB21" s="277">
        <v>0</v>
      </c>
      <c r="URC21" s="277">
        <v>0</v>
      </c>
      <c r="URD21" s="277">
        <v>0</v>
      </c>
      <c r="URE21" s="277">
        <v>0</v>
      </c>
      <c r="URF21" s="277">
        <v>0</v>
      </c>
      <c r="URG21" s="277">
        <v>0</v>
      </c>
      <c r="URH21" s="277">
        <v>0</v>
      </c>
      <c r="URI21" s="277">
        <v>0</v>
      </c>
      <c r="URJ21" s="277">
        <v>0</v>
      </c>
      <c r="URK21" s="277">
        <v>0</v>
      </c>
      <c r="URL21" s="277">
        <v>0</v>
      </c>
      <c r="URM21" s="277">
        <v>0</v>
      </c>
      <c r="URN21" s="277">
        <v>0</v>
      </c>
      <c r="URO21" s="277">
        <v>0</v>
      </c>
      <c r="URP21" s="277">
        <v>0</v>
      </c>
      <c r="URQ21" s="277">
        <v>0</v>
      </c>
      <c r="URR21" s="277">
        <v>0</v>
      </c>
      <c r="URS21" s="277">
        <v>0</v>
      </c>
      <c r="URT21" s="277">
        <v>0</v>
      </c>
      <c r="URU21" s="277">
        <v>0</v>
      </c>
      <c r="URV21" s="277">
        <v>0</v>
      </c>
      <c r="URW21" s="277">
        <v>0</v>
      </c>
      <c r="URX21" s="277">
        <v>0</v>
      </c>
      <c r="URY21" s="277">
        <v>0</v>
      </c>
      <c r="URZ21" s="277">
        <v>0</v>
      </c>
      <c r="USA21" s="277">
        <v>0</v>
      </c>
      <c r="USB21" s="277">
        <v>0</v>
      </c>
      <c r="USC21" s="277">
        <v>0</v>
      </c>
      <c r="USD21" s="277">
        <v>0</v>
      </c>
      <c r="USE21" s="277">
        <v>0</v>
      </c>
      <c r="USF21" s="277">
        <v>0</v>
      </c>
      <c r="USG21" s="277">
        <v>0</v>
      </c>
      <c r="USH21" s="277">
        <v>0</v>
      </c>
      <c r="USI21" s="277">
        <v>0</v>
      </c>
      <c r="USJ21" s="277">
        <v>0</v>
      </c>
      <c r="USK21" s="277">
        <v>0</v>
      </c>
      <c r="USL21" s="277">
        <v>0</v>
      </c>
      <c r="USM21" s="277">
        <v>0</v>
      </c>
      <c r="USN21" s="277">
        <v>0</v>
      </c>
      <c r="USO21" s="277">
        <v>0</v>
      </c>
      <c r="USP21" s="277">
        <v>0</v>
      </c>
      <c r="USQ21" s="277">
        <v>0</v>
      </c>
      <c r="USR21" s="277">
        <v>0</v>
      </c>
      <c r="USS21" s="277">
        <v>0</v>
      </c>
      <c r="UST21" s="277">
        <v>0</v>
      </c>
      <c r="USU21" s="277">
        <v>0</v>
      </c>
      <c r="USV21" s="277">
        <v>0</v>
      </c>
      <c r="USW21" s="277">
        <v>0</v>
      </c>
      <c r="USX21" s="277">
        <v>0</v>
      </c>
      <c r="USY21" s="277">
        <v>0</v>
      </c>
      <c r="USZ21" s="277">
        <v>0</v>
      </c>
      <c r="UTA21" s="277">
        <v>0</v>
      </c>
      <c r="UTB21" s="277">
        <v>0</v>
      </c>
      <c r="UTC21" s="277">
        <v>0</v>
      </c>
      <c r="UTD21" s="277">
        <v>0</v>
      </c>
      <c r="UTE21" s="277">
        <v>0</v>
      </c>
      <c r="UTF21" s="277">
        <v>0</v>
      </c>
      <c r="UTG21" s="277">
        <v>0</v>
      </c>
      <c r="UTH21" s="277">
        <v>0</v>
      </c>
      <c r="UTI21" s="277">
        <v>0</v>
      </c>
      <c r="UTJ21" s="277">
        <v>0</v>
      </c>
      <c r="UTK21" s="277">
        <v>0</v>
      </c>
      <c r="UTL21" s="277">
        <v>0</v>
      </c>
      <c r="UTM21" s="277">
        <v>0</v>
      </c>
      <c r="UTN21" s="277">
        <v>0</v>
      </c>
      <c r="UTO21" s="277">
        <v>0</v>
      </c>
      <c r="UTP21" s="277">
        <v>0</v>
      </c>
      <c r="UTQ21" s="277">
        <v>0</v>
      </c>
      <c r="UTR21" s="277">
        <v>0</v>
      </c>
      <c r="UTS21" s="277">
        <v>0</v>
      </c>
      <c r="UTT21" s="277">
        <v>0</v>
      </c>
      <c r="UTU21" s="277">
        <v>0</v>
      </c>
      <c r="UTV21" s="277">
        <v>0</v>
      </c>
      <c r="UTW21" s="277">
        <v>0</v>
      </c>
      <c r="UTX21" s="277">
        <v>0</v>
      </c>
      <c r="UTY21" s="277">
        <v>0</v>
      </c>
      <c r="UTZ21" s="277">
        <v>0</v>
      </c>
      <c r="UUA21" s="277">
        <v>0</v>
      </c>
      <c r="UUB21" s="277">
        <v>0</v>
      </c>
      <c r="UUC21" s="277">
        <v>0</v>
      </c>
      <c r="UUD21" s="277">
        <v>0</v>
      </c>
      <c r="UUE21" s="277">
        <v>0</v>
      </c>
      <c r="UUF21" s="277">
        <v>0</v>
      </c>
      <c r="UUG21" s="277">
        <v>0</v>
      </c>
      <c r="UUH21" s="277">
        <v>0</v>
      </c>
      <c r="UUI21" s="277">
        <v>0</v>
      </c>
      <c r="UUJ21" s="277">
        <v>0</v>
      </c>
      <c r="UUK21" s="277">
        <v>0</v>
      </c>
      <c r="UUL21" s="277">
        <v>0</v>
      </c>
      <c r="UUM21" s="277">
        <v>0</v>
      </c>
      <c r="UUN21" s="277">
        <v>0</v>
      </c>
      <c r="UUO21" s="277">
        <v>0</v>
      </c>
      <c r="UUP21" s="277">
        <v>0</v>
      </c>
      <c r="UUQ21" s="277">
        <v>0</v>
      </c>
      <c r="UUR21" s="277">
        <v>0</v>
      </c>
      <c r="UUS21" s="277">
        <v>0</v>
      </c>
      <c r="UUT21" s="277">
        <v>0</v>
      </c>
      <c r="UUU21" s="277">
        <v>0</v>
      </c>
      <c r="UUV21" s="277">
        <v>0</v>
      </c>
      <c r="UUW21" s="277">
        <v>0</v>
      </c>
      <c r="UUX21" s="277">
        <v>0</v>
      </c>
      <c r="UUY21" s="277">
        <v>0</v>
      </c>
      <c r="UUZ21" s="277">
        <v>0</v>
      </c>
      <c r="UVA21" s="277">
        <v>0</v>
      </c>
      <c r="UVB21" s="277">
        <v>0</v>
      </c>
      <c r="UVC21" s="277">
        <v>0</v>
      </c>
      <c r="UVD21" s="277">
        <v>0</v>
      </c>
      <c r="UVE21" s="277">
        <v>0</v>
      </c>
      <c r="UVF21" s="277">
        <v>0</v>
      </c>
      <c r="UVG21" s="277">
        <v>0</v>
      </c>
      <c r="UVH21" s="277">
        <v>0</v>
      </c>
      <c r="UVI21" s="277">
        <v>0</v>
      </c>
      <c r="UVJ21" s="277">
        <v>0</v>
      </c>
      <c r="UVK21" s="277">
        <v>0</v>
      </c>
      <c r="UVL21" s="277">
        <v>0</v>
      </c>
      <c r="UVM21" s="277">
        <v>0</v>
      </c>
      <c r="UVN21" s="277">
        <v>0</v>
      </c>
      <c r="UVO21" s="277">
        <v>0</v>
      </c>
      <c r="UVP21" s="277">
        <v>0</v>
      </c>
      <c r="UVQ21" s="277">
        <v>0</v>
      </c>
      <c r="UVR21" s="277">
        <v>0</v>
      </c>
      <c r="UVS21" s="277">
        <v>0</v>
      </c>
      <c r="UVT21" s="277">
        <v>0</v>
      </c>
      <c r="UVU21" s="277">
        <v>0</v>
      </c>
      <c r="UVV21" s="277">
        <v>0</v>
      </c>
      <c r="UVW21" s="277">
        <v>0</v>
      </c>
      <c r="UVX21" s="277">
        <v>0</v>
      </c>
      <c r="UVY21" s="277">
        <v>0</v>
      </c>
      <c r="UVZ21" s="277">
        <v>0</v>
      </c>
      <c r="UWA21" s="277">
        <v>0</v>
      </c>
      <c r="UWB21" s="277">
        <v>0</v>
      </c>
      <c r="UWC21" s="277">
        <v>0</v>
      </c>
      <c r="UWD21" s="277">
        <v>0</v>
      </c>
      <c r="UWE21" s="277">
        <v>0</v>
      </c>
      <c r="UWF21" s="277">
        <v>0</v>
      </c>
      <c r="UWG21" s="277">
        <v>0</v>
      </c>
      <c r="UWH21" s="277">
        <v>0</v>
      </c>
      <c r="UWI21" s="277">
        <v>0</v>
      </c>
      <c r="UWJ21" s="277">
        <v>0</v>
      </c>
      <c r="UWK21" s="277">
        <v>0</v>
      </c>
      <c r="UWL21" s="277">
        <v>0</v>
      </c>
      <c r="UWM21" s="277">
        <v>0</v>
      </c>
      <c r="UWN21" s="277">
        <v>0</v>
      </c>
      <c r="UWO21" s="277">
        <v>0</v>
      </c>
      <c r="UWP21" s="277">
        <v>0</v>
      </c>
      <c r="UWQ21" s="277">
        <v>0</v>
      </c>
      <c r="UWR21" s="277">
        <v>0</v>
      </c>
      <c r="UWS21" s="277">
        <v>0</v>
      </c>
      <c r="UWT21" s="277">
        <v>0</v>
      </c>
      <c r="UWU21" s="277">
        <v>0</v>
      </c>
      <c r="UWV21" s="277">
        <v>0</v>
      </c>
      <c r="UWW21" s="277">
        <v>0</v>
      </c>
      <c r="UWX21" s="277">
        <v>0</v>
      </c>
      <c r="UWY21" s="277">
        <v>0</v>
      </c>
      <c r="UWZ21" s="277">
        <v>0</v>
      </c>
      <c r="UXA21" s="277">
        <v>0</v>
      </c>
      <c r="UXB21" s="277">
        <v>0</v>
      </c>
      <c r="UXC21" s="277">
        <v>0</v>
      </c>
      <c r="UXD21" s="277">
        <v>0</v>
      </c>
      <c r="UXE21" s="277">
        <v>0</v>
      </c>
      <c r="UXF21" s="277">
        <v>0</v>
      </c>
      <c r="UXG21" s="277">
        <v>0</v>
      </c>
      <c r="UXH21" s="277">
        <v>0</v>
      </c>
      <c r="UXI21" s="277">
        <v>0</v>
      </c>
      <c r="UXJ21" s="277">
        <v>0</v>
      </c>
      <c r="UXK21" s="277">
        <v>0</v>
      </c>
      <c r="UXL21" s="277">
        <v>0</v>
      </c>
      <c r="UXM21" s="277">
        <v>0</v>
      </c>
      <c r="UXN21" s="277">
        <v>0</v>
      </c>
      <c r="UXO21" s="277">
        <v>0</v>
      </c>
      <c r="UXP21" s="277">
        <v>0</v>
      </c>
      <c r="UXQ21" s="277">
        <v>0</v>
      </c>
      <c r="UXR21" s="277">
        <v>0</v>
      </c>
      <c r="UXS21" s="277">
        <v>0</v>
      </c>
      <c r="UXT21" s="277">
        <v>0</v>
      </c>
      <c r="UXU21" s="277">
        <v>0</v>
      </c>
      <c r="UXV21" s="277">
        <v>0</v>
      </c>
      <c r="UXW21" s="277">
        <v>0</v>
      </c>
      <c r="UXX21" s="277">
        <v>0</v>
      </c>
      <c r="UXY21" s="277">
        <v>0</v>
      </c>
      <c r="UXZ21" s="277">
        <v>0</v>
      </c>
      <c r="UYA21" s="277">
        <v>0</v>
      </c>
      <c r="UYB21" s="277">
        <v>0</v>
      </c>
      <c r="UYC21" s="277">
        <v>0</v>
      </c>
      <c r="UYD21" s="277">
        <v>0</v>
      </c>
      <c r="UYE21" s="277">
        <v>0</v>
      </c>
      <c r="UYF21" s="277">
        <v>0</v>
      </c>
      <c r="UYG21" s="277">
        <v>0</v>
      </c>
      <c r="UYH21" s="277">
        <v>0</v>
      </c>
      <c r="UYI21" s="277">
        <v>0</v>
      </c>
      <c r="UYJ21" s="277">
        <v>0</v>
      </c>
      <c r="UYK21" s="277">
        <v>0</v>
      </c>
      <c r="UYL21" s="277">
        <v>0</v>
      </c>
      <c r="UYM21" s="277">
        <v>0</v>
      </c>
      <c r="UYN21" s="277">
        <v>0</v>
      </c>
      <c r="UYO21" s="277">
        <v>0</v>
      </c>
      <c r="UYP21" s="277">
        <v>0</v>
      </c>
      <c r="UYQ21" s="277">
        <v>0</v>
      </c>
      <c r="UYR21" s="277">
        <v>0</v>
      </c>
      <c r="UYS21" s="277">
        <v>0</v>
      </c>
      <c r="UYT21" s="277">
        <v>0</v>
      </c>
      <c r="UYU21" s="277">
        <v>0</v>
      </c>
      <c r="UYV21" s="277">
        <v>0</v>
      </c>
      <c r="UYW21" s="277">
        <v>0</v>
      </c>
      <c r="UYX21" s="277">
        <v>0</v>
      </c>
      <c r="UYY21" s="277">
        <v>0</v>
      </c>
      <c r="UYZ21" s="277">
        <v>0</v>
      </c>
      <c r="UZA21" s="277">
        <v>0</v>
      </c>
      <c r="UZB21" s="277">
        <v>0</v>
      </c>
      <c r="UZC21" s="277">
        <v>0</v>
      </c>
      <c r="UZD21" s="277">
        <v>0</v>
      </c>
      <c r="UZE21" s="277">
        <v>0</v>
      </c>
      <c r="UZF21" s="277">
        <v>0</v>
      </c>
      <c r="UZG21" s="277">
        <v>0</v>
      </c>
      <c r="UZH21" s="277">
        <v>0</v>
      </c>
      <c r="UZI21" s="277">
        <v>0</v>
      </c>
      <c r="UZJ21" s="277">
        <v>0</v>
      </c>
      <c r="UZK21" s="277">
        <v>0</v>
      </c>
      <c r="UZL21" s="277">
        <v>0</v>
      </c>
      <c r="UZM21" s="277">
        <v>0</v>
      </c>
      <c r="UZN21" s="277">
        <v>0</v>
      </c>
      <c r="UZO21" s="277">
        <v>0</v>
      </c>
      <c r="UZP21" s="277">
        <v>0</v>
      </c>
      <c r="UZQ21" s="277">
        <v>0</v>
      </c>
      <c r="UZR21" s="277">
        <v>0</v>
      </c>
      <c r="UZS21" s="277">
        <v>0</v>
      </c>
      <c r="UZT21" s="277">
        <v>0</v>
      </c>
      <c r="UZU21" s="277">
        <v>0</v>
      </c>
      <c r="UZV21" s="277">
        <v>0</v>
      </c>
      <c r="UZW21" s="277">
        <v>0</v>
      </c>
      <c r="UZX21" s="277">
        <v>0</v>
      </c>
      <c r="UZY21" s="277">
        <v>0</v>
      </c>
      <c r="UZZ21" s="277">
        <v>0</v>
      </c>
      <c r="VAA21" s="277">
        <v>0</v>
      </c>
      <c r="VAB21" s="277">
        <v>0</v>
      </c>
      <c r="VAC21" s="277">
        <v>0</v>
      </c>
      <c r="VAD21" s="277">
        <v>0</v>
      </c>
      <c r="VAE21" s="277">
        <v>0</v>
      </c>
      <c r="VAF21" s="277">
        <v>0</v>
      </c>
      <c r="VAG21" s="277">
        <v>0</v>
      </c>
      <c r="VAH21" s="277">
        <v>0</v>
      </c>
      <c r="VAI21" s="277">
        <v>0</v>
      </c>
      <c r="VAJ21" s="277">
        <v>0</v>
      </c>
      <c r="VAK21" s="277">
        <v>0</v>
      </c>
      <c r="VAL21" s="277">
        <v>0</v>
      </c>
      <c r="VAM21" s="277">
        <v>0</v>
      </c>
      <c r="VAN21" s="277">
        <v>0</v>
      </c>
      <c r="VAO21" s="277">
        <v>0</v>
      </c>
      <c r="VAP21" s="277">
        <v>0</v>
      </c>
      <c r="VAQ21" s="277">
        <v>0</v>
      </c>
      <c r="VAR21" s="277">
        <v>0</v>
      </c>
      <c r="VAS21" s="277">
        <v>0</v>
      </c>
      <c r="VAT21" s="277">
        <v>0</v>
      </c>
      <c r="VAU21" s="277">
        <v>0</v>
      </c>
      <c r="VAV21" s="277">
        <v>0</v>
      </c>
      <c r="VAW21" s="277">
        <v>0</v>
      </c>
      <c r="VAX21" s="277">
        <v>0</v>
      </c>
      <c r="VAY21" s="277">
        <v>0</v>
      </c>
      <c r="VAZ21" s="277">
        <v>0</v>
      </c>
      <c r="VBA21" s="277">
        <v>0</v>
      </c>
      <c r="VBB21" s="277">
        <v>0</v>
      </c>
      <c r="VBC21" s="277">
        <v>0</v>
      </c>
      <c r="VBD21" s="277">
        <v>0</v>
      </c>
      <c r="VBE21" s="277">
        <v>0</v>
      </c>
      <c r="VBF21" s="277">
        <v>0</v>
      </c>
      <c r="VBG21" s="277">
        <v>0</v>
      </c>
      <c r="VBH21" s="277">
        <v>0</v>
      </c>
      <c r="VBI21" s="277">
        <v>0</v>
      </c>
      <c r="VBJ21" s="277">
        <v>0</v>
      </c>
      <c r="VBK21" s="277">
        <v>0</v>
      </c>
      <c r="VBL21" s="277">
        <v>0</v>
      </c>
      <c r="VBM21" s="277">
        <v>0</v>
      </c>
      <c r="VBN21" s="277">
        <v>0</v>
      </c>
      <c r="VBO21" s="277">
        <v>0</v>
      </c>
      <c r="VBP21" s="277">
        <v>0</v>
      </c>
      <c r="VBQ21" s="277">
        <v>0</v>
      </c>
      <c r="VBR21" s="277">
        <v>0</v>
      </c>
      <c r="VBS21" s="277">
        <v>0</v>
      </c>
      <c r="VBT21" s="277">
        <v>0</v>
      </c>
      <c r="VBU21" s="277">
        <v>0</v>
      </c>
      <c r="VBV21" s="277">
        <v>0</v>
      </c>
      <c r="VBW21" s="277">
        <v>0</v>
      </c>
      <c r="VBX21" s="277">
        <v>0</v>
      </c>
      <c r="VBY21" s="277">
        <v>0</v>
      </c>
      <c r="VBZ21" s="277">
        <v>0</v>
      </c>
      <c r="VCA21" s="277">
        <v>0</v>
      </c>
      <c r="VCB21" s="277">
        <v>0</v>
      </c>
      <c r="VCC21" s="277">
        <v>0</v>
      </c>
      <c r="VCD21" s="277">
        <v>0</v>
      </c>
      <c r="VCE21" s="277">
        <v>0</v>
      </c>
      <c r="VCF21" s="277">
        <v>0</v>
      </c>
      <c r="VCG21" s="277">
        <v>0</v>
      </c>
      <c r="VCH21" s="277">
        <v>0</v>
      </c>
      <c r="VCI21" s="277">
        <v>0</v>
      </c>
      <c r="VCJ21" s="277">
        <v>0</v>
      </c>
      <c r="VCK21" s="277">
        <v>0</v>
      </c>
      <c r="VCL21" s="277">
        <v>0</v>
      </c>
      <c r="VCM21" s="277">
        <v>0</v>
      </c>
      <c r="VCN21" s="277">
        <v>0</v>
      </c>
      <c r="VCO21" s="277">
        <v>0</v>
      </c>
      <c r="VCP21" s="277">
        <v>0</v>
      </c>
      <c r="VCQ21" s="277">
        <v>0</v>
      </c>
      <c r="VCR21" s="277">
        <v>0</v>
      </c>
      <c r="VCS21" s="277">
        <v>0</v>
      </c>
      <c r="VCT21" s="277">
        <v>0</v>
      </c>
      <c r="VCU21" s="277">
        <v>0</v>
      </c>
      <c r="VCV21" s="277">
        <v>0</v>
      </c>
      <c r="VCW21" s="277">
        <v>0</v>
      </c>
      <c r="VCX21" s="277">
        <v>0</v>
      </c>
      <c r="VCY21" s="277">
        <v>0</v>
      </c>
      <c r="VCZ21" s="277">
        <v>0</v>
      </c>
      <c r="VDA21" s="277">
        <v>0</v>
      </c>
      <c r="VDB21" s="277">
        <v>0</v>
      </c>
      <c r="VDC21" s="277">
        <v>0</v>
      </c>
      <c r="VDD21" s="277">
        <v>0</v>
      </c>
      <c r="VDE21" s="277">
        <v>0</v>
      </c>
      <c r="VDF21" s="277">
        <v>0</v>
      </c>
      <c r="VDG21" s="277">
        <v>0</v>
      </c>
      <c r="VDH21" s="277">
        <v>0</v>
      </c>
      <c r="VDI21" s="277">
        <v>0</v>
      </c>
      <c r="VDJ21" s="277">
        <v>0</v>
      </c>
      <c r="VDK21" s="277">
        <v>0</v>
      </c>
      <c r="VDL21" s="277">
        <v>0</v>
      </c>
      <c r="VDM21" s="277">
        <v>0</v>
      </c>
      <c r="VDN21" s="277">
        <v>0</v>
      </c>
      <c r="VDO21" s="277">
        <v>0</v>
      </c>
      <c r="VDP21" s="277">
        <v>0</v>
      </c>
      <c r="VDQ21" s="277">
        <v>0</v>
      </c>
      <c r="VDR21" s="277">
        <v>0</v>
      </c>
      <c r="VDS21" s="277">
        <v>0</v>
      </c>
      <c r="VDT21" s="277">
        <v>0</v>
      </c>
      <c r="VDU21" s="277">
        <v>0</v>
      </c>
      <c r="VDV21" s="277">
        <v>0</v>
      </c>
      <c r="VDW21" s="277">
        <v>0</v>
      </c>
      <c r="VDX21" s="277">
        <v>0</v>
      </c>
      <c r="VDY21" s="277">
        <v>0</v>
      </c>
      <c r="VDZ21" s="277">
        <v>0</v>
      </c>
      <c r="VEA21" s="277">
        <v>0</v>
      </c>
      <c r="VEB21" s="277">
        <v>0</v>
      </c>
      <c r="VEC21" s="277">
        <v>0</v>
      </c>
      <c r="VED21" s="277">
        <v>0</v>
      </c>
      <c r="VEE21" s="277">
        <v>0</v>
      </c>
      <c r="VEF21" s="277">
        <v>0</v>
      </c>
      <c r="VEG21" s="277">
        <v>0</v>
      </c>
      <c r="VEH21" s="277">
        <v>0</v>
      </c>
      <c r="VEI21" s="277">
        <v>0</v>
      </c>
      <c r="VEJ21" s="277">
        <v>0</v>
      </c>
      <c r="VEK21" s="277">
        <v>0</v>
      </c>
      <c r="VEL21" s="277">
        <v>0</v>
      </c>
      <c r="VEM21" s="277">
        <v>0</v>
      </c>
      <c r="VEN21" s="277">
        <v>0</v>
      </c>
      <c r="VEO21" s="277">
        <v>0</v>
      </c>
      <c r="VEP21" s="277">
        <v>0</v>
      </c>
      <c r="VEQ21" s="277">
        <v>0</v>
      </c>
      <c r="VER21" s="277">
        <v>0</v>
      </c>
      <c r="VES21" s="277">
        <v>0</v>
      </c>
      <c r="VET21" s="277">
        <v>0</v>
      </c>
      <c r="VEU21" s="277">
        <v>0</v>
      </c>
      <c r="VEV21" s="277">
        <v>0</v>
      </c>
      <c r="VEW21" s="277">
        <v>0</v>
      </c>
      <c r="VEX21" s="277">
        <v>0</v>
      </c>
      <c r="VEY21" s="277">
        <v>0</v>
      </c>
      <c r="VEZ21" s="277">
        <v>0</v>
      </c>
      <c r="VFA21" s="277">
        <v>0</v>
      </c>
      <c r="VFB21" s="277">
        <v>0</v>
      </c>
      <c r="VFC21" s="277">
        <v>0</v>
      </c>
      <c r="VFD21" s="277">
        <v>0</v>
      </c>
      <c r="VFE21" s="277">
        <v>0</v>
      </c>
      <c r="VFF21" s="277">
        <v>0</v>
      </c>
      <c r="VFG21" s="277">
        <v>0</v>
      </c>
      <c r="VFH21" s="277">
        <v>0</v>
      </c>
      <c r="VFI21" s="277">
        <v>0</v>
      </c>
      <c r="VFJ21" s="277">
        <v>0</v>
      </c>
      <c r="VFK21" s="277">
        <v>0</v>
      </c>
      <c r="VFL21" s="277">
        <v>0</v>
      </c>
      <c r="VFM21" s="277">
        <v>0</v>
      </c>
      <c r="VFN21" s="277">
        <v>0</v>
      </c>
      <c r="VFO21" s="277">
        <v>0</v>
      </c>
      <c r="VFP21" s="277">
        <v>0</v>
      </c>
      <c r="VFQ21" s="277">
        <v>0</v>
      </c>
      <c r="VFR21" s="277">
        <v>0</v>
      </c>
      <c r="VFS21" s="277">
        <v>0</v>
      </c>
      <c r="VFT21" s="277">
        <v>0</v>
      </c>
      <c r="VFU21" s="277">
        <v>0</v>
      </c>
      <c r="VFV21" s="277">
        <v>0</v>
      </c>
      <c r="VFW21" s="277">
        <v>0</v>
      </c>
      <c r="VFX21" s="277">
        <v>0</v>
      </c>
      <c r="VFY21" s="277">
        <v>0</v>
      </c>
      <c r="VFZ21" s="277">
        <v>0</v>
      </c>
      <c r="VGA21" s="277">
        <v>0</v>
      </c>
      <c r="VGB21" s="277">
        <v>0</v>
      </c>
      <c r="VGC21" s="277">
        <v>0</v>
      </c>
      <c r="VGD21" s="277">
        <v>0</v>
      </c>
      <c r="VGE21" s="277">
        <v>0</v>
      </c>
      <c r="VGF21" s="277">
        <v>0</v>
      </c>
      <c r="VGG21" s="277">
        <v>0</v>
      </c>
      <c r="VGH21" s="277">
        <v>0</v>
      </c>
      <c r="VGI21" s="277">
        <v>0</v>
      </c>
      <c r="VGJ21" s="277">
        <v>0</v>
      </c>
      <c r="VGK21" s="277">
        <v>0</v>
      </c>
      <c r="VGL21" s="277">
        <v>0</v>
      </c>
      <c r="VGM21" s="277">
        <v>0</v>
      </c>
      <c r="VGN21" s="277">
        <v>0</v>
      </c>
      <c r="VGO21" s="277">
        <v>0</v>
      </c>
      <c r="VGP21" s="277">
        <v>0</v>
      </c>
      <c r="VGQ21" s="277">
        <v>0</v>
      </c>
      <c r="VGR21" s="277">
        <v>0</v>
      </c>
      <c r="VGS21" s="277">
        <v>0</v>
      </c>
      <c r="VGT21" s="277">
        <v>0</v>
      </c>
      <c r="VGU21" s="277">
        <v>0</v>
      </c>
      <c r="VGV21" s="277">
        <v>0</v>
      </c>
      <c r="VGW21" s="277">
        <v>0</v>
      </c>
      <c r="VGX21" s="277">
        <v>0</v>
      </c>
      <c r="VGY21" s="277">
        <v>0</v>
      </c>
      <c r="VGZ21" s="277">
        <v>0</v>
      </c>
      <c r="VHA21" s="277">
        <v>0</v>
      </c>
      <c r="VHB21" s="277">
        <v>0</v>
      </c>
      <c r="VHC21" s="277">
        <v>0</v>
      </c>
      <c r="VHD21" s="277">
        <v>0</v>
      </c>
      <c r="VHE21" s="277">
        <v>0</v>
      </c>
      <c r="VHF21" s="277">
        <v>0</v>
      </c>
      <c r="VHG21" s="277">
        <v>0</v>
      </c>
      <c r="VHH21" s="277">
        <v>0</v>
      </c>
      <c r="VHI21" s="277">
        <v>0</v>
      </c>
      <c r="VHJ21" s="277">
        <v>0</v>
      </c>
      <c r="VHK21" s="277">
        <v>0</v>
      </c>
      <c r="VHL21" s="277">
        <v>0</v>
      </c>
      <c r="VHM21" s="277">
        <v>0</v>
      </c>
      <c r="VHN21" s="277">
        <v>0</v>
      </c>
      <c r="VHO21" s="277">
        <v>0</v>
      </c>
      <c r="VHP21" s="277">
        <v>0</v>
      </c>
      <c r="VHQ21" s="277">
        <v>0</v>
      </c>
      <c r="VHR21" s="277">
        <v>0</v>
      </c>
      <c r="VHS21" s="277">
        <v>0</v>
      </c>
      <c r="VHT21" s="277">
        <v>0</v>
      </c>
      <c r="VHU21" s="277">
        <v>0</v>
      </c>
      <c r="VHV21" s="277">
        <v>0</v>
      </c>
      <c r="VHW21" s="277">
        <v>0</v>
      </c>
      <c r="VHX21" s="277">
        <v>0</v>
      </c>
      <c r="VHY21" s="277">
        <v>0</v>
      </c>
      <c r="VHZ21" s="277">
        <v>0</v>
      </c>
      <c r="VIA21" s="277">
        <v>0</v>
      </c>
      <c r="VIB21" s="277">
        <v>0</v>
      </c>
      <c r="VIC21" s="277">
        <v>0</v>
      </c>
      <c r="VID21" s="277">
        <v>0</v>
      </c>
      <c r="VIE21" s="277">
        <v>0</v>
      </c>
      <c r="VIF21" s="277">
        <v>0</v>
      </c>
      <c r="VIG21" s="277">
        <v>0</v>
      </c>
      <c r="VIH21" s="277">
        <v>0</v>
      </c>
      <c r="VII21" s="277">
        <v>0</v>
      </c>
      <c r="VIJ21" s="277">
        <v>0</v>
      </c>
      <c r="VIK21" s="277">
        <v>0</v>
      </c>
      <c r="VIL21" s="277">
        <v>0</v>
      </c>
      <c r="VIM21" s="277">
        <v>0</v>
      </c>
      <c r="VIN21" s="277">
        <v>0</v>
      </c>
      <c r="VIO21" s="277">
        <v>0</v>
      </c>
      <c r="VIP21" s="277">
        <v>0</v>
      </c>
      <c r="VIQ21" s="277">
        <v>0</v>
      </c>
      <c r="VIR21" s="277">
        <v>0</v>
      </c>
      <c r="VIS21" s="277">
        <v>0</v>
      </c>
      <c r="VIT21" s="277">
        <v>0</v>
      </c>
      <c r="VIU21" s="277">
        <v>0</v>
      </c>
      <c r="VIV21" s="277">
        <v>0</v>
      </c>
      <c r="VIW21" s="277">
        <v>0</v>
      </c>
      <c r="VIX21" s="277">
        <v>0</v>
      </c>
      <c r="VIY21" s="277">
        <v>0</v>
      </c>
      <c r="VIZ21" s="277">
        <v>0</v>
      </c>
      <c r="VJA21" s="277">
        <v>0</v>
      </c>
      <c r="VJB21" s="277">
        <v>0</v>
      </c>
      <c r="VJC21" s="277">
        <v>0</v>
      </c>
      <c r="VJD21" s="277">
        <v>0</v>
      </c>
      <c r="VJE21" s="277">
        <v>0</v>
      </c>
      <c r="VJF21" s="277">
        <v>0</v>
      </c>
      <c r="VJG21" s="277">
        <v>0</v>
      </c>
      <c r="VJH21" s="277">
        <v>0</v>
      </c>
      <c r="VJI21" s="277">
        <v>0</v>
      </c>
      <c r="VJJ21" s="277">
        <v>0</v>
      </c>
      <c r="VJK21" s="277">
        <v>0</v>
      </c>
      <c r="VJL21" s="277">
        <v>0</v>
      </c>
      <c r="VJM21" s="277">
        <v>0</v>
      </c>
      <c r="VJN21" s="277">
        <v>0</v>
      </c>
      <c r="VJO21" s="277">
        <v>0</v>
      </c>
      <c r="VJP21" s="277">
        <v>0</v>
      </c>
      <c r="VJQ21" s="277">
        <v>0</v>
      </c>
      <c r="VJR21" s="277">
        <v>0</v>
      </c>
      <c r="VJS21" s="277">
        <v>0</v>
      </c>
      <c r="VJT21" s="277">
        <v>0</v>
      </c>
      <c r="VJU21" s="277">
        <v>0</v>
      </c>
      <c r="VJV21" s="277">
        <v>0</v>
      </c>
      <c r="VJW21" s="277">
        <v>0</v>
      </c>
      <c r="VJX21" s="277">
        <v>0</v>
      </c>
      <c r="VJY21" s="277">
        <v>0</v>
      </c>
      <c r="VJZ21" s="277">
        <v>0</v>
      </c>
      <c r="VKA21" s="277">
        <v>0</v>
      </c>
      <c r="VKB21" s="277">
        <v>0</v>
      </c>
      <c r="VKC21" s="277">
        <v>0</v>
      </c>
      <c r="VKD21" s="277">
        <v>0</v>
      </c>
      <c r="VKE21" s="277">
        <v>0</v>
      </c>
      <c r="VKF21" s="277">
        <v>0</v>
      </c>
      <c r="VKG21" s="277">
        <v>0</v>
      </c>
      <c r="VKH21" s="277">
        <v>0</v>
      </c>
      <c r="VKI21" s="277">
        <v>0</v>
      </c>
      <c r="VKJ21" s="277">
        <v>0</v>
      </c>
      <c r="VKK21" s="277">
        <v>0</v>
      </c>
      <c r="VKL21" s="277">
        <v>0</v>
      </c>
      <c r="VKM21" s="277">
        <v>0</v>
      </c>
      <c r="VKN21" s="277">
        <v>0</v>
      </c>
      <c r="VKO21" s="277">
        <v>0</v>
      </c>
      <c r="VKP21" s="277">
        <v>0</v>
      </c>
      <c r="VKQ21" s="277">
        <v>0</v>
      </c>
      <c r="VKR21" s="277">
        <v>0</v>
      </c>
      <c r="VKS21" s="277">
        <v>0</v>
      </c>
      <c r="VKT21" s="277">
        <v>0</v>
      </c>
      <c r="VKU21" s="277">
        <v>0</v>
      </c>
      <c r="VKV21" s="277">
        <v>0</v>
      </c>
      <c r="VKW21" s="277">
        <v>0</v>
      </c>
      <c r="VKX21" s="277">
        <v>0</v>
      </c>
      <c r="VKY21" s="277">
        <v>0</v>
      </c>
      <c r="VKZ21" s="277">
        <v>0</v>
      </c>
      <c r="VLA21" s="277">
        <v>0</v>
      </c>
      <c r="VLB21" s="277">
        <v>0</v>
      </c>
      <c r="VLC21" s="277">
        <v>0</v>
      </c>
      <c r="VLD21" s="277">
        <v>0</v>
      </c>
      <c r="VLE21" s="277">
        <v>0</v>
      </c>
      <c r="VLF21" s="277">
        <v>0</v>
      </c>
      <c r="VLG21" s="277">
        <v>0</v>
      </c>
      <c r="VLH21" s="277">
        <v>0</v>
      </c>
      <c r="VLI21" s="277">
        <v>0</v>
      </c>
      <c r="VLJ21" s="277">
        <v>0</v>
      </c>
      <c r="VLK21" s="277">
        <v>0</v>
      </c>
      <c r="VLL21" s="277">
        <v>0</v>
      </c>
      <c r="VLM21" s="277">
        <v>0</v>
      </c>
      <c r="VLN21" s="277">
        <v>0</v>
      </c>
      <c r="VLO21" s="277">
        <v>0</v>
      </c>
      <c r="VLP21" s="277">
        <v>0</v>
      </c>
      <c r="VLQ21" s="277">
        <v>0</v>
      </c>
      <c r="VLR21" s="277">
        <v>0</v>
      </c>
      <c r="VLS21" s="277">
        <v>0</v>
      </c>
      <c r="VLT21" s="277">
        <v>0</v>
      </c>
      <c r="VLU21" s="277">
        <v>0</v>
      </c>
      <c r="VLV21" s="277">
        <v>0</v>
      </c>
      <c r="VLW21" s="277">
        <v>0</v>
      </c>
      <c r="VLX21" s="277">
        <v>0</v>
      </c>
      <c r="VLY21" s="277">
        <v>0</v>
      </c>
      <c r="VLZ21" s="277">
        <v>0</v>
      </c>
      <c r="VMA21" s="277">
        <v>0</v>
      </c>
      <c r="VMB21" s="277">
        <v>0</v>
      </c>
      <c r="VMC21" s="277">
        <v>0</v>
      </c>
      <c r="VMD21" s="277">
        <v>0</v>
      </c>
      <c r="VME21" s="277">
        <v>0</v>
      </c>
      <c r="VMF21" s="277">
        <v>0</v>
      </c>
      <c r="VMG21" s="277">
        <v>0</v>
      </c>
      <c r="VMH21" s="277">
        <v>0</v>
      </c>
      <c r="VMI21" s="277">
        <v>0</v>
      </c>
      <c r="VMJ21" s="277">
        <v>0</v>
      </c>
      <c r="VMK21" s="277">
        <v>0</v>
      </c>
      <c r="VML21" s="277">
        <v>0</v>
      </c>
      <c r="VMM21" s="277">
        <v>0</v>
      </c>
      <c r="VMN21" s="277">
        <v>0</v>
      </c>
      <c r="VMO21" s="277">
        <v>0</v>
      </c>
      <c r="VMP21" s="277">
        <v>0</v>
      </c>
      <c r="VMQ21" s="277">
        <v>0</v>
      </c>
      <c r="VMR21" s="277">
        <v>0</v>
      </c>
      <c r="VMS21" s="277">
        <v>0</v>
      </c>
      <c r="VMT21" s="277">
        <v>0</v>
      </c>
      <c r="VMU21" s="277">
        <v>0</v>
      </c>
      <c r="VMV21" s="277">
        <v>0</v>
      </c>
      <c r="VMW21" s="277">
        <v>0</v>
      </c>
      <c r="VMX21" s="277">
        <v>0</v>
      </c>
      <c r="VMY21" s="277">
        <v>0</v>
      </c>
      <c r="VMZ21" s="277">
        <v>0</v>
      </c>
      <c r="VNA21" s="277">
        <v>0</v>
      </c>
      <c r="VNB21" s="277">
        <v>0</v>
      </c>
      <c r="VNC21" s="277">
        <v>0</v>
      </c>
      <c r="VND21" s="277">
        <v>0</v>
      </c>
      <c r="VNE21" s="277">
        <v>0</v>
      </c>
      <c r="VNF21" s="277">
        <v>0</v>
      </c>
      <c r="VNG21" s="277">
        <v>0</v>
      </c>
      <c r="VNH21" s="277">
        <v>0</v>
      </c>
      <c r="VNI21" s="277">
        <v>0</v>
      </c>
      <c r="VNJ21" s="277">
        <v>0</v>
      </c>
      <c r="VNK21" s="277">
        <v>0</v>
      </c>
      <c r="VNL21" s="277">
        <v>0</v>
      </c>
      <c r="VNM21" s="277">
        <v>0</v>
      </c>
      <c r="VNN21" s="277">
        <v>0</v>
      </c>
      <c r="VNO21" s="277">
        <v>0</v>
      </c>
      <c r="VNP21" s="277">
        <v>0</v>
      </c>
      <c r="VNQ21" s="277">
        <v>0</v>
      </c>
      <c r="VNR21" s="277">
        <v>0</v>
      </c>
      <c r="VNS21" s="277">
        <v>0</v>
      </c>
      <c r="VNT21" s="277">
        <v>0</v>
      </c>
      <c r="VNU21" s="277">
        <v>0</v>
      </c>
      <c r="VNV21" s="277">
        <v>0</v>
      </c>
      <c r="VNW21" s="277">
        <v>0</v>
      </c>
      <c r="VNX21" s="277">
        <v>0</v>
      </c>
      <c r="VNY21" s="277">
        <v>0</v>
      </c>
      <c r="VNZ21" s="277">
        <v>0</v>
      </c>
      <c r="VOA21" s="277">
        <v>0</v>
      </c>
      <c r="VOB21" s="277">
        <v>0</v>
      </c>
      <c r="VOC21" s="277">
        <v>0</v>
      </c>
      <c r="VOD21" s="277">
        <v>0</v>
      </c>
      <c r="VOE21" s="277">
        <v>0</v>
      </c>
      <c r="VOF21" s="277">
        <v>0</v>
      </c>
      <c r="VOG21" s="277">
        <v>0</v>
      </c>
      <c r="VOH21" s="277">
        <v>0</v>
      </c>
      <c r="VOI21" s="277">
        <v>0</v>
      </c>
      <c r="VOJ21" s="277">
        <v>0</v>
      </c>
      <c r="VOK21" s="277">
        <v>0</v>
      </c>
      <c r="VOL21" s="277">
        <v>0</v>
      </c>
      <c r="VOM21" s="277">
        <v>0</v>
      </c>
      <c r="VON21" s="277">
        <v>0</v>
      </c>
      <c r="VOO21" s="277">
        <v>0</v>
      </c>
      <c r="VOP21" s="277">
        <v>0</v>
      </c>
      <c r="VOQ21" s="277">
        <v>0</v>
      </c>
      <c r="VOR21" s="277">
        <v>0</v>
      </c>
      <c r="VOS21" s="277">
        <v>0</v>
      </c>
      <c r="VOT21" s="277">
        <v>0</v>
      </c>
      <c r="VOU21" s="277">
        <v>0</v>
      </c>
      <c r="VOV21" s="277">
        <v>0</v>
      </c>
      <c r="VOW21" s="277">
        <v>0</v>
      </c>
      <c r="VOX21" s="277">
        <v>0</v>
      </c>
      <c r="VOY21" s="277">
        <v>0</v>
      </c>
      <c r="VOZ21" s="277">
        <v>0</v>
      </c>
      <c r="VPA21" s="277">
        <v>0</v>
      </c>
      <c r="VPB21" s="277">
        <v>0</v>
      </c>
      <c r="VPC21" s="277">
        <v>0</v>
      </c>
      <c r="VPD21" s="277">
        <v>0</v>
      </c>
      <c r="VPE21" s="277">
        <v>0</v>
      </c>
      <c r="VPF21" s="277">
        <v>0</v>
      </c>
      <c r="VPG21" s="277">
        <v>0</v>
      </c>
      <c r="VPH21" s="277">
        <v>0</v>
      </c>
      <c r="VPI21" s="277">
        <v>0</v>
      </c>
      <c r="VPJ21" s="277">
        <v>0</v>
      </c>
      <c r="VPK21" s="277">
        <v>0</v>
      </c>
      <c r="VPL21" s="277">
        <v>0</v>
      </c>
      <c r="VPM21" s="277">
        <v>0</v>
      </c>
      <c r="VPN21" s="277">
        <v>0</v>
      </c>
      <c r="VPO21" s="277">
        <v>0</v>
      </c>
      <c r="VPP21" s="277">
        <v>0</v>
      </c>
      <c r="VPQ21" s="277">
        <v>0</v>
      </c>
      <c r="VPR21" s="277">
        <v>0</v>
      </c>
      <c r="VPS21" s="277">
        <v>0</v>
      </c>
      <c r="VPT21" s="277">
        <v>0</v>
      </c>
      <c r="VPU21" s="277">
        <v>0</v>
      </c>
      <c r="VPV21" s="277">
        <v>0</v>
      </c>
      <c r="VPW21" s="277">
        <v>0</v>
      </c>
      <c r="VPX21" s="277">
        <v>0</v>
      </c>
      <c r="VPY21" s="277">
        <v>0</v>
      </c>
      <c r="VPZ21" s="277">
        <v>0</v>
      </c>
      <c r="VQA21" s="277">
        <v>0</v>
      </c>
      <c r="VQB21" s="277">
        <v>0</v>
      </c>
      <c r="VQC21" s="277">
        <v>0</v>
      </c>
      <c r="VQD21" s="277">
        <v>0</v>
      </c>
      <c r="VQE21" s="277">
        <v>0</v>
      </c>
      <c r="VQF21" s="277">
        <v>0</v>
      </c>
      <c r="VQG21" s="277">
        <v>0</v>
      </c>
      <c r="VQH21" s="277">
        <v>0</v>
      </c>
      <c r="VQI21" s="277">
        <v>0</v>
      </c>
      <c r="VQJ21" s="277">
        <v>0</v>
      </c>
      <c r="VQK21" s="277">
        <v>0</v>
      </c>
      <c r="VQL21" s="277">
        <v>0</v>
      </c>
      <c r="VQM21" s="277">
        <v>0</v>
      </c>
      <c r="VQN21" s="277">
        <v>0</v>
      </c>
      <c r="VQO21" s="277">
        <v>0</v>
      </c>
      <c r="VQP21" s="277">
        <v>0</v>
      </c>
      <c r="VQQ21" s="277">
        <v>0</v>
      </c>
      <c r="VQR21" s="277">
        <v>0</v>
      </c>
      <c r="VQS21" s="277">
        <v>0</v>
      </c>
      <c r="VQT21" s="277">
        <v>0</v>
      </c>
      <c r="VQU21" s="277">
        <v>0</v>
      </c>
      <c r="VQV21" s="277">
        <v>0</v>
      </c>
      <c r="VQW21" s="277">
        <v>0</v>
      </c>
      <c r="VQX21" s="277">
        <v>0</v>
      </c>
      <c r="VQY21" s="277">
        <v>0</v>
      </c>
      <c r="VQZ21" s="277">
        <v>0</v>
      </c>
      <c r="VRA21" s="277">
        <v>0</v>
      </c>
      <c r="VRB21" s="277">
        <v>0</v>
      </c>
      <c r="VRC21" s="277">
        <v>0</v>
      </c>
      <c r="VRD21" s="277">
        <v>0</v>
      </c>
      <c r="VRE21" s="277">
        <v>0</v>
      </c>
      <c r="VRF21" s="277">
        <v>0</v>
      </c>
      <c r="VRG21" s="277">
        <v>0</v>
      </c>
      <c r="VRH21" s="277">
        <v>0</v>
      </c>
      <c r="VRI21" s="277">
        <v>0</v>
      </c>
      <c r="VRJ21" s="277">
        <v>0</v>
      </c>
      <c r="VRK21" s="277">
        <v>0</v>
      </c>
      <c r="VRL21" s="277">
        <v>0</v>
      </c>
      <c r="VRM21" s="277">
        <v>0</v>
      </c>
      <c r="VRN21" s="277">
        <v>0</v>
      </c>
      <c r="VRO21" s="277">
        <v>0</v>
      </c>
      <c r="VRP21" s="277">
        <v>0</v>
      </c>
      <c r="VRQ21" s="277">
        <v>0</v>
      </c>
      <c r="VRR21" s="277">
        <v>0</v>
      </c>
      <c r="VRS21" s="277">
        <v>0</v>
      </c>
      <c r="VRT21" s="277">
        <v>0</v>
      </c>
      <c r="VRU21" s="277">
        <v>0</v>
      </c>
      <c r="VRV21" s="277">
        <v>0</v>
      </c>
      <c r="VRW21" s="277">
        <v>0</v>
      </c>
      <c r="VRX21" s="277">
        <v>0</v>
      </c>
      <c r="VRY21" s="277">
        <v>0</v>
      </c>
      <c r="VRZ21" s="277">
        <v>0</v>
      </c>
      <c r="VSA21" s="277">
        <v>0</v>
      </c>
      <c r="VSB21" s="277">
        <v>0</v>
      </c>
      <c r="VSC21" s="277">
        <v>0</v>
      </c>
      <c r="VSD21" s="277">
        <v>0</v>
      </c>
      <c r="VSE21" s="277">
        <v>0</v>
      </c>
      <c r="VSF21" s="277">
        <v>0</v>
      </c>
      <c r="VSG21" s="277">
        <v>0</v>
      </c>
      <c r="VSH21" s="277">
        <v>0</v>
      </c>
      <c r="VSI21" s="277">
        <v>0</v>
      </c>
      <c r="VSJ21" s="277">
        <v>0</v>
      </c>
      <c r="VSK21" s="277">
        <v>0</v>
      </c>
      <c r="VSL21" s="277">
        <v>0</v>
      </c>
      <c r="VSM21" s="277">
        <v>0</v>
      </c>
      <c r="VSN21" s="277">
        <v>0</v>
      </c>
      <c r="VSO21" s="277">
        <v>0</v>
      </c>
      <c r="VSP21" s="277">
        <v>0</v>
      </c>
      <c r="VSQ21" s="277">
        <v>0</v>
      </c>
      <c r="VSR21" s="277">
        <v>0</v>
      </c>
      <c r="VSS21" s="277">
        <v>0</v>
      </c>
      <c r="VST21" s="277">
        <v>0</v>
      </c>
      <c r="VSU21" s="277">
        <v>0</v>
      </c>
      <c r="VSV21" s="277">
        <v>0</v>
      </c>
      <c r="VSW21" s="277">
        <v>0</v>
      </c>
      <c r="VSX21" s="277">
        <v>0</v>
      </c>
      <c r="VSY21" s="277">
        <v>0</v>
      </c>
      <c r="VSZ21" s="277">
        <v>0</v>
      </c>
      <c r="VTA21" s="277">
        <v>0</v>
      </c>
      <c r="VTB21" s="277">
        <v>0</v>
      </c>
      <c r="VTC21" s="277">
        <v>0</v>
      </c>
      <c r="VTD21" s="277">
        <v>0</v>
      </c>
      <c r="VTE21" s="277">
        <v>0</v>
      </c>
      <c r="VTF21" s="277">
        <v>0</v>
      </c>
      <c r="VTG21" s="277">
        <v>0</v>
      </c>
      <c r="VTH21" s="277">
        <v>0</v>
      </c>
      <c r="VTI21" s="277">
        <v>0</v>
      </c>
      <c r="VTJ21" s="277">
        <v>0</v>
      </c>
      <c r="VTK21" s="277">
        <v>0</v>
      </c>
      <c r="VTL21" s="277">
        <v>0</v>
      </c>
      <c r="VTM21" s="277">
        <v>0</v>
      </c>
      <c r="VTN21" s="277">
        <v>0</v>
      </c>
      <c r="VTO21" s="277">
        <v>0</v>
      </c>
      <c r="VTP21" s="277">
        <v>0</v>
      </c>
      <c r="VTQ21" s="277">
        <v>0</v>
      </c>
      <c r="VTR21" s="277">
        <v>0</v>
      </c>
      <c r="VTS21" s="277">
        <v>0</v>
      </c>
      <c r="VTT21" s="277">
        <v>0</v>
      </c>
      <c r="VTU21" s="277">
        <v>0</v>
      </c>
      <c r="VTV21" s="277">
        <v>0</v>
      </c>
      <c r="VTW21" s="277">
        <v>0</v>
      </c>
      <c r="VTX21" s="277">
        <v>0</v>
      </c>
      <c r="VTY21" s="277">
        <v>0</v>
      </c>
      <c r="VTZ21" s="277">
        <v>0</v>
      </c>
      <c r="VUA21" s="277">
        <v>0</v>
      </c>
      <c r="VUB21" s="277">
        <v>0</v>
      </c>
      <c r="VUC21" s="277">
        <v>0</v>
      </c>
      <c r="VUD21" s="277">
        <v>0</v>
      </c>
      <c r="VUE21" s="277">
        <v>0</v>
      </c>
      <c r="VUF21" s="277">
        <v>0</v>
      </c>
      <c r="VUG21" s="277">
        <v>0</v>
      </c>
      <c r="VUH21" s="277">
        <v>0</v>
      </c>
      <c r="VUI21" s="277">
        <v>0</v>
      </c>
      <c r="VUJ21" s="277">
        <v>0</v>
      </c>
      <c r="VUK21" s="277">
        <v>0</v>
      </c>
      <c r="VUL21" s="277">
        <v>0</v>
      </c>
      <c r="VUM21" s="277">
        <v>0</v>
      </c>
      <c r="VUN21" s="277">
        <v>0</v>
      </c>
      <c r="VUO21" s="277">
        <v>0</v>
      </c>
      <c r="VUP21" s="277">
        <v>0</v>
      </c>
      <c r="VUQ21" s="277">
        <v>0</v>
      </c>
      <c r="VUR21" s="277">
        <v>0</v>
      </c>
      <c r="VUS21" s="277">
        <v>0</v>
      </c>
      <c r="VUT21" s="277">
        <v>0</v>
      </c>
      <c r="VUU21" s="277">
        <v>0</v>
      </c>
      <c r="VUV21" s="277">
        <v>0</v>
      </c>
      <c r="VUW21" s="277">
        <v>0</v>
      </c>
      <c r="VUX21" s="277">
        <v>0</v>
      </c>
      <c r="VUY21" s="277">
        <v>0</v>
      </c>
      <c r="VUZ21" s="277">
        <v>0</v>
      </c>
      <c r="VVA21" s="277">
        <v>0</v>
      </c>
      <c r="VVB21" s="277">
        <v>0</v>
      </c>
      <c r="VVC21" s="277">
        <v>0</v>
      </c>
      <c r="VVD21" s="277">
        <v>0</v>
      </c>
      <c r="VVE21" s="277">
        <v>0</v>
      </c>
      <c r="VVF21" s="277">
        <v>0</v>
      </c>
      <c r="VVG21" s="277">
        <v>0</v>
      </c>
      <c r="VVH21" s="277">
        <v>0</v>
      </c>
      <c r="VVI21" s="277">
        <v>0</v>
      </c>
      <c r="VVJ21" s="277">
        <v>0</v>
      </c>
      <c r="VVK21" s="277">
        <v>0</v>
      </c>
      <c r="VVL21" s="277">
        <v>0</v>
      </c>
      <c r="VVM21" s="277">
        <v>0</v>
      </c>
      <c r="VVN21" s="277">
        <v>0</v>
      </c>
      <c r="VVO21" s="277">
        <v>0</v>
      </c>
      <c r="VVP21" s="277">
        <v>0</v>
      </c>
      <c r="VVQ21" s="277">
        <v>0</v>
      </c>
      <c r="VVR21" s="277">
        <v>0</v>
      </c>
      <c r="VVS21" s="277">
        <v>0</v>
      </c>
      <c r="VVT21" s="277">
        <v>0</v>
      </c>
      <c r="VVU21" s="277">
        <v>0</v>
      </c>
      <c r="VVV21" s="277">
        <v>0</v>
      </c>
      <c r="VVW21" s="277">
        <v>0</v>
      </c>
      <c r="VVX21" s="277">
        <v>0</v>
      </c>
      <c r="VVY21" s="277">
        <v>0</v>
      </c>
      <c r="VVZ21" s="277">
        <v>0</v>
      </c>
      <c r="VWA21" s="277">
        <v>0</v>
      </c>
      <c r="VWB21" s="277">
        <v>0</v>
      </c>
      <c r="VWC21" s="277">
        <v>0</v>
      </c>
      <c r="VWD21" s="277">
        <v>0</v>
      </c>
      <c r="VWE21" s="277">
        <v>0</v>
      </c>
      <c r="VWF21" s="277">
        <v>0</v>
      </c>
      <c r="VWG21" s="277">
        <v>0</v>
      </c>
      <c r="VWH21" s="277">
        <v>0</v>
      </c>
      <c r="VWI21" s="277">
        <v>0</v>
      </c>
      <c r="VWJ21" s="277">
        <v>0</v>
      </c>
      <c r="VWK21" s="277">
        <v>0</v>
      </c>
      <c r="VWL21" s="277">
        <v>0</v>
      </c>
      <c r="VWM21" s="277">
        <v>0</v>
      </c>
      <c r="VWN21" s="277">
        <v>0</v>
      </c>
      <c r="VWO21" s="277">
        <v>0</v>
      </c>
      <c r="VWP21" s="277">
        <v>0</v>
      </c>
      <c r="VWQ21" s="277">
        <v>0</v>
      </c>
      <c r="VWR21" s="277">
        <v>0</v>
      </c>
      <c r="VWS21" s="277">
        <v>0</v>
      </c>
      <c r="VWT21" s="277">
        <v>0</v>
      </c>
      <c r="VWU21" s="277">
        <v>0</v>
      </c>
      <c r="VWV21" s="277">
        <v>0</v>
      </c>
      <c r="VWW21" s="277">
        <v>0</v>
      </c>
      <c r="VWX21" s="277">
        <v>0</v>
      </c>
      <c r="VWY21" s="277">
        <v>0</v>
      </c>
      <c r="VWZ21" s="277">
        <v>0</v>
      </c>
      <c r="VXA21" s="277">
        <v>0</v>
      </c>
      <c r="VXB21" s="277">
        <v>0</v>
      </c>
      <c r="VXC21" s="277">
        <v>0</v>
      </c>
      <c r="VXD21" s="277">
        <v>0</v>
      </c>
      <c r="VXE21" s="277">
        <v>0</v>
      </c>
      <c r="VXF21" s="277">
        <v>0</v>
      </c>
      <c r="VXG21" s="277">
        <v>0</v>
      </c>
      <c r="VXH21" s="277">
        <v>0</v>
      </c>
      <c r="VXI21" s="277">
        <v>0</v>
      </c>
      <c r="VXJ21" s="277">
        <v>0</v>
      </c>
      <c r="VXK21" s="277">
        <v>0</v>
      </c>
      <c r="VXL21" s="277">
        <v>0</v>
      </c>
      <c r="VXM21" s="277">
        <v>0</v>
      </c>
      <c r="VXN21" s="277">
        <v>0</v>
      </c>
      <c r="VXO21" s="277">
        <v>0</v>
      </c>
      <c r="VXP21" s="277">
        <v>0</v>
      </c>
      <c r="VXQ21" s="277">
        <v>0</v>
      </c>
      <c r="VXR21" s="277">
        <v>0</v>
      </c>
      <c r="VXS21" s="277">
        <v>0</v>
      </c>
      <c r="VXT21" s="277">
        <v>0</v>
      </c>
      <c r="VXU21" s="277">
        <v>0</v>
      </c>
      <c r="VXV21" s="277">
        <v>0</v>
      </c>
      <c r="VXW21" s="277">
        <v>0</v>
      </c>
      <c r="VXX21" s="277">
        <v>0</v>
      </c>
      <c r="VXY21" s="277">
        <v>0</v>
      </c>
      <c r="VXZ21" s="277">
        <v>0</v>
      </c>
      <c r="VYA21" s="277">
        <v>0</v>
      </c>
      <c r="VYB21" s="277">
        <v>0</v>
      </c>
      <c r="VYC21" s="277">
        <v>0</v>
      </c>
      <c r="VYD21" s="277">
        <v>0</v>
      </c>
      <c r="VYE21" s="277">
        <v>0</v>
      </c>
      <c r="VYF21" s="277">
        <v>0</v>
      </c>
      <c r="VYG21" s="277">
        <v>0</v>
      </c>
      <c r="VYH21" s="277">
        <v>0</v>
      </c>
      <c r="VYI21" s="277">
        <v>0</v>
      </c>
      <c r="VYJ21" s="277">
        <v>0</v>
      </c>
      <c r="VYK21" s="277">
        <v>0</v>
      </c>
      <c r="VYL21" s="277">
        <v>0</v>
      </c>
      <c r="VYM21" s="277">
        <v>0</v>
      </c>
      <c r="VYN21" s="277">
        <v>0</v>
      </c>
      <c r="VYO21" s="277">
        <v>0</v>
      </c>
      <c r="VYP21" s="277">
        <v>0</v>
      </c>
      <c r="VYQ21" s="277">
        <v>0</v>
      </c>
      <c r="VYR21" s="277">
        <v>0</v>
      </c>
      <c r="VYS21" s="277">
        <v>0</v>
      </c>
      <c r="VYT21" s="277">
        <v>0</v>
      </c>
      <c r="VYU21" s="277">
        <v>0</v>
      </c>
      <c r="VYV21" s="277">
        <v>0</v>
      </c>
      <c r="VYW21" s="277">
        <v>0</v>
      </c>
      <c r="VYX21" s="277">
        <v>0</v>
      </c>
      <c r="VYY21" s="277">
        <v>0</v>
      </c>
      <c r="VYZ21" s="277">
        <v>0</v>
      </c>
      <c r="VZA21" s="277">
        <v>0</v>
      </c>
      <c r="VZB21" s="277">
        <v>0</v>
      </c>
      <c r="VZC21" s="277">
        <v>0</v>
      </c>
      <c r="VZD21" s="277">
        <v>0</v>
      </c>
      <c r="VZE21" s="277">
        <v>0</v>
      </c>
      <c r="VZF21" s="277">
        <v>0</v>
      </c>
      <c r="VZG21" s="277">
        <v>0</v>
      </c>
      <c r="VZH21" s="277">
        <v>0</v>
      </c>
      <c r="VZI21" s="277">
        <v>0</v>
      </c>
      <c r="VZJ21" s="277">
        <v>0</v>
      </c>
      <c r="VZK21" s="277">
        <v>0</v>
      </c>
      <c r="VZL21" s="277">
        <v>0</v>
      </c>
      <c r="VZM21" s="277">
        <v>0</v>
      </c>
      <c r="VZN21" s="277">
        <v>0</v>
      </c>
      <c r="VZO21" s="277">
        <v>0</v>
      </c>
      <c r="VZP21" s="277">
        <v>0</v>
      </c>
      <c r="VZQ21" s="277">
        <v>0</v>
      </c>
      <c r="VZR21" s="277">
        <v>0</v>
      </c>
      <c r="VZS21" s="277">
        <v>0</v>
      </c>
      <c r="VZT21" s="277">
        <v>0</v>
      </c>
      <c r="VZU21" s="277">
        <v>0</v>
      </c>
      <c r="VZV21" s="277">
        <v>0</v>
      </c>
      <c r="VZW21" s="277">
        <v>0</v>
      </c>
      <c r="VZX21" s="277">
        <v>0</v>
      </c>
      <c r="VZY21" s="277">
        <v>0</v>
      </c>
      <c r="VZZ21" s="277">
        <v>0</v>
      </c>
      <c r="WAA21" s="277">
        <v>0</v>
      </c>
      <c r="WAB21" s="277">
        <v>0</v>
      </c>
      <c r="WAC21" s="277">
        <v>0</v>
      </c>
      <c r="WAD21" s="277">
        <v>0</v>
      </c>
      <c r="WAE21" s="277">
        <v>0</v>
      </c>
      <c r="WAF21" s="277">
        <v>0</v>
      </c>
      <c r="WAG21" s="277">
        <v>0</v>
      </c>
      <c r="WAH21" s="277">
        <v>0</v>
      </c>
      <c r="WAI21" s="277">
        <v>0</v>
      </c>
      <c r="WAJ21" s="277">
        <v>0</v>
      </c>
      <c r="WAK21" s="277">
        <v>0</v>
      </c>
      <c r="WAL21" s="277">
        <v>0</v>
      </c>
      <c r="WAM21" s="277">
        <v>0</v>
      </c>
      <c r="WAN21" s="277">
        <v>0</v>
      </c>
      <c r="WAO21" s="277">
        <v>0</v>
      </c>
      <c r="WAP21" s="277">
        <v>0</v>
      </c>
      <c r="WAQ21" s="277">
        <v>0</v>
      </c>
      <c r="WAR21" s="277">
        <v>0</v>
      </c>
      <c r="WAS21" s="277">
        <v>0</v>
      </c>
      <c r="WAT21" s="277">
        <v>0</v>
      </c>
      <c r="WAU21" s="277">
        <v>0</v>
      </c>
      <c r="WAV21" s="277">
        <v>0</v>
      </c>
      <c r="WAW21" s="277">
        <v>0</v>
      </c>
      <c r="WAX21" s="277">
        <v>0</v>
      </c>
      <c r="WAY21" s="277">
        <v>0</v>
      </c>
      <c r="WAZ21" s="277">
        <v>0</v>
      </c>
      <c r="WBA21" s="277">
        <v>0</v>
      </c>
      <c r="WBB21" s="277">
        <v>0</v>
      </c>
      <c r="WBC21" s="277">
        <v>0</v>
      </c>
      <c r="WBD21" s="277">
        <v>0</v>
      </c>
      <c r="WBE21" s="277">
        <v>0</v>
      </c>
      <c r="WBF21" s="277">
        <v>0</v>
      </c>
      <c r="WBG21" s="277">
        <v>0</v>
      </c>
      <c r="WBH21" s="277">
        <v>0</v>
      </c>
      <c r="WBI21" s="277">
        <v>0</v>
      </c>
      <c r="WBJ21" s="277">
        <v>0</v>
      </c>
      <c r="WBK21" s="277">
        <v>0</v>
      </c>
      <c r="WBL21" s="277">
        <v>0</v>
      </c>
      <c r="WBM21" s="277">
        <v>0</v>
      </c>
      <c r="WBN21" s="277">
        <v>0</v>
      </c>
      <c r="WBO21" s="277">
        <v>0</v>
      </c>
      <c r="WBP21" s="277">
        <v>0</v>
      </c>
      <c r="WBQ21" s="277">
        <v>0</v>
      </c>
      <c r="WBR21" s="277">
        <v>0</v>
      </c>
      <c r="WBS21" s="277">
        <v>0</v>
      </c>
      <c r="WBT21" s="277">
        <v>0</v>
      </c>
      <c r="WBU21" s="277">
        <v>0</v>
      </c>
      <c r="WBV21" s="277">
        <v>0</v>
      </c>
      <c r="WBW21" s="277">
        <v>0</v>
      </c>
      <c r="WBX21" s="277">
        <v>0</v>
      </c>
      <c r="WBY21" s="277">
        <v>0</v>
      </c>
      <c r="WBZ21" s="277">
        <v>0</v>
      </c>
      <c r="WCA21" s="277">
        <v>0</v>
      </c>
      <c r="WCB21" s="277">
        <v>0</v>
      </c>
      <c r="WCC21" s="277">
        <v>0</v>
      </c>
      <c r="WCD21" s="277">
        <v>0</v>
      </c>
      <c r="WCE21" s="277">
        <v>0</v>
      </c>
      <c r="WCF21" s="277">
        <v>0</v>
      </c>
      <c r="WCG21" s="277">
        <v>0</v>
      </c>
      <c r="WCH21" s="277">
        <v>0</v>
      </c>
      <c r="WCI21" s="277">
        <v>0</v>
      </c>
      <c r="WCJ21" s="277">
        <v>0</v>
      </c>
      <c r="WCK21" s="277">
        <v>0</v>
      </c>
      <c r="WCL21" s="277">
        <v>0</v>
      </c>
      <c r="WCM21" s="277">
        <v>0</v>
      </c>
      <c r="WCN21" s="277">
        <v>0</v>
      </c>
      <c r="WCO21" s="277">
        <v>0</v>
      </c>
      <c r="WCP21" s="277">
        <v>0</v>
      </c>
      <c r="WCQ21" s="277">
        <v>0</v>
      </c>
      <c r="WCR21" s="277">
        <v>0</v>
      </c>
      <c r="WCS21" s="277">
        <v>0</v>
      </c>
      <c r="WCT21" s="277">
        <v>0</v>
      </c>
      <c r="WCU21" s="277">
        <v>0</v>
      </c>
      <c r="WCV21" s="277">
        <v>0</v>
      </c>
      <c r="WCW21" s="277">
        <v>0</v>
      </c>
      <c r="WCX21" s="277">
        <v>0</v>
      </c>
      <c r="WCY21" s="277">
        <v>0</v>
      </c>
      <c r="WCZ21" s="277">
        <v>0</v>
      </c>
      <c r="WDA21" s="277">
        <v>0</v>
      </c>
      <c r="WDB21" s="277">
        <v>0</v>
      </c>
      <c r="WDC21" s="277">
        <v>0</v>
      </c>
      <c r="WDD21" s="277">
        <v>0</v>
      </c>
      <c r="WDE21" s="277">
        <v>0</v>
      </c>
      <c r="WDF21" s="277">
        <v>0</v>
      </c>
      <c r="WDG21" s="277">
        <v>0</v>
      </c>
      <c r="WDH21" s="277">
        <v>0</v>
      </c>
      <c r="WDI21" s="277">
        <v>0</v>
      </c>
      <c r="WDJ21" s="277">
        <v>0</v>
      </c>
      <c r="WDK21" s="277">
        <v>0</v>
      </c>
      <c r="WDL21" s="277">
        <v>0</v>
      </c>
      <c r="WDM21" s="277">
        <v>0</v>
      </c>
      <c r="WDN21" s="277">
        <v>0</v>
      </c>
      <c r="WDO21" s="277">
        <v>0</v>
      </c>
      <c r="WDP21" s="277">
        <v>0</v>
      </c>
      <c r="WDQ21" s="277">
        <v>0</v>
      </c>
      <c r="WDR21" s="277">
        <v>0</v>
      </c>
      <c r="WDS21" s="277">
        <v>0</v>
      </c>
      <c r="WDT21" s="277">
        <v>0</v>
      </c>
      <c r="WDU21" s="277">
        <v>0</v>
      </c>
      <c r="WDV21" s="277">
        <v>0</v>
      </c>
      <c r="WDW21" s="277">
        <v>0</v>
      </c>
      <c r="WDX21" s="277">
        <v>0</v>
      </c>
      <c r="WDY21" s="277">
        <v>0</v>
      </c>
      <c r="WDZ21" s="277">
        <v>0</v>
      </c>
      <c r="WEA21" s="277">
        <v>0</v>
      </c>
      <c r="WEB21" s="277">
        <v>0</v>
      </c>
      <c r="WEC21" s="277">
        <v>0</v>
      </c>
      <c r="WED21" s="277">
        <v>0</v>
      </c>
      <c r="WEE21" s="277">
        <v>0</v>
      </c>
      <c r="WEF21" s="277">
        <v>0</v>
      </c>
      <c r="WEG21" s="277">
        <v>0</v>
      </c>
      <c r="WEH21" s="277">
        <v>0</v>
      </c>
      <c r="WEI21" s="277">
        <v>0</v>
      </c>
      <c r="WEJ21" s="277">
        <v>0</v>
      </c>
      <c r="WEK21" s="277">
        <v>0</v>
      </c>
      <c r="WEL21" s="277">
        <v>0</v>
      </c>
      <c r="WEM21" s="277">
        <v>0</v>
      </c>
      <c r="WEN21" s="277">
        <v>0</v>
      </c>
      <c r="WEO21" s="277">
        <v>0</v>
      </c>
      <c r="WEP21" s="277">
        <v>0</v>
      </c>
      <c r="WEQ21" s="277">
        <v>0</v>
      </c>
      <c r="WER21" s="277">
        <v>0</v>
      </c>
      <c r="WES21" s="277">
        <v>0</v>
      </c>
      <c r="WET21" s="277">
        <v>0</v>
      </c>
      <c r="WEU21" s="277">
        <v>0</v>
      </c>
      <c r="WEV21" s="277">
        <v>0</v>
      </c>
      <c r="WEW21" s="277">
        <v>0</v>
      </c>
      <c r="WEX21" s="277">
        <v>0</v>
      </c>
      <c r="WEY21" s="277">
        <v>0</v>
      </c>
      <c r="WEZ21" s="277">
        <v>0</v>
      </c>
      <c r="WFA21" s="277">
        <v>0</v>
      </c>
      <c r="WFB21" s="277">
        <v>0</v>
      </c>
      <c r="WFC21" s="277">
        <v>0</v>
      </c>
      <c r="WFD21" s="277">
        <v>0</v>
      </c>
      <c r="WFE21" s="277">
        <v>0</v>
      </c>
      <c r="WFF21" s="277">
        <v>0</v>
      </c>
      <c r="WFG21" s="277">
        <v>0</v>
      </c>
      <c r="WFH21" s="277">
        <v>0</v>
      </c>
      <c r="WFI21" s="277">
        <v>0</v>
      </c>
      <c r="WFJ21" s="277">
        <v>0</v>
      </c>
      <c r="WFK21" s="277">
        <v>0</v>
      </c>
      <c r="WFL21" s="277">
        <v>0</v>
      </c>
      <c r="WFM21" s="277">
        <v>0</v>
      </c>
      <c r="WFN21" s="277">
        <v>0</v>
      </c>
      <c r="WFO21" s="277">
        <v>0</v>
      </c>
      <c r="WFP21" s="277">
        <v>0</v>
      </c>
      <c r="WFQ21" s="277">
        <v>0</v>
      </c>
      <c r="WFR21" s="277">
        <v>0</v>
      </c>
      <c r="WFS21" s="277">
        <v>0</v>
      </c>
      <c r="WFT21" s="277">
        <v>0</v>
      </c>
      <c r="WFU21" s="277">
        <v>0</v>
      </c>
      <c r="WFV21" s="277">
        <v>0</v>
      </c>
      <c r="WFW21" s="277">
        <v>0</v>
      </c>
      <c r="WFX21" s="277">
        <v>0</v>
      </c>
      <c r="WFY21" s="277">
        <v>0</v>
      </c>
      <c r="WFZ21" s="277">
        <v>0</v>
      </c>
      <c r="WGA21" s="277">
        <v>0</v>
      </c>
      <c r="WGB21" s="277">
        <v>0</v>
      </c>
      <c r="WGC21" s="277">
        <v>0</v>
      </c>
      <c r="WGD21" s="277">
        <v>0</v>
      </c>
      <c r="WGE21" s="277">
        <v>0</v>
      </c>
      <c r="WGF21" s="277">
        <v>0</v>
      </c>
      <c r="WGG21" s="277">
        <v>0</v>
      </c>
      <c r="WGH21" s="277">
        <v>0</v>
      </c>
      <c r="WGI21" s="277">
        <v>0</v>
      </c>
      <c r="WGJ21" s="277">
        <v>0</v>
      </c>
      <c r="WGK21" s="277">
        <v>0</v>
      </c>
      <c r="WGL21" s="277">
        <v>0</v>
      </c>
      <c r="WGM21" s="277">
        <v>0</v>
      </c>
      <c r="WGN21" s="277">
        <v>0</v>
      </c>
      <c r="WGO21" s="277">
        <v>0</v>
      </c>
      <c r="WGP21" s="277">
        <v>0</v>
      </c>
      <c r="WGQ21" s="277">
        <v>0</v>
      </c>
      <c r="WGR21" s="277">
        <v>0</v>
      </c>
      <c r="WGS21" s="277">
        <v>0</v>
      </c>
      <c r="WGT21" s="277">
        <v>0</v>
      </c>
      <c r="WGU21" s="277">
        <v>0</v>
      </c>
      <c r="WGV21" s="277">
        <v>0</v>
      </c>
      <c r="WGW21" s="277">
        <v>0</v>
      </c>
      <c r="WGX21" s="277">
        <v>0</v>
      </c>
      <c r="WGY21" s="277">
        <v>0</v>
      </c>
      <c r="WGZ21" s="277">
        <v>0</v>
      </c>
      <c r="WHA21" s="277">
        <v>0</v>
      </c>
      <c r="WHB21" s="277">
        <v>0</v>
      </c>
      <c r="WHC21" s="277">
        <v>0</v>
      </c>
      <c r="WHD21" s="277">
        <v>0</v>
      </c>
      <c r="WHE21" s="277">
        <v>0</v>
      </c>
      <c r="WHF21" s="277">
        <v>0</v>
      </c>
      <c r="WHG21" s="277">
        <v>0</v>
      </c>
      <c r="WHH21" s="277">
        <v>0</v>
      </c>
      <c r="WHI21" s="277">
        <v>0</v>
      </c>
      <c r="WHJ21" s="277">
        <v>0</v>
      </c>
      <c r="WHK21" s="277">
        <v>0</v>
      </c>
      <c r="WHL21" s="277">
        <v>0</v>
      </c>
      <c r="WHM21" s="277">
        <v>0</v>
      </c>
      <c r="WHN21" s="277">
        <v>0</v>
      </c>
      <c r="WHO21" s="277">
        <v>0</v>
      </c>
      <c r="WHP21" s="277">
        <v>0</v>
      </c>
      <c r="WHQ21" s="277">
        <v>0</v>
      </c>
      <c r="WHR21" s="277">
        <v>0</v>
      </c>
      <c r="WHS21" s="277">
        <v>0</v>
      </c>
      <c r="WHT21" s="277">
        <v>0</v>
      </c>
      <c r="WHU21" s="277">
        <v>0</v>
      </c>
      <c r="WHV21" s="277">
        <v>0</v>
      </c>
      <c r="WHW21" s="277">
        <v>0</v>
      </c>
      <c r="WHX21" s="277">
        <v>0</v>
      </c>
      <c r="WHY21" s="277">
        <v>0</v>
      </c>
      <c r="WHZ21" s="277">
        <v>0</v>
      </c>
      <c r="WIA21" s="277">
        <v>0</v>
      </c>
      <c r="WIB21" s="277">
        <v>0</v>
      </c>
      <c r="WIC21" s="277">
        <v>0</v>
      </c>
      <c r="WID21" s="277">
        <v>0</v>
      </c>
      <c r="WIE21" s="277">
        <v>0</v>
      </c>
      <c r="WIF21" s="277">
        <v>0</v>
      </c>
      <c r="WIG21" s="277">
        <v>0</v>
      </c>
      <c r="WIH21" s="277">
        <v>0</v>
      </c>
      <c r="WII21" s="277">
        <v>0</v>
      </c>
      <c r="WIJ21" s="277">
        <v>0</v>
      </c>
      <c r="WIK21" s="277">
        <v>0</v>
      </c>
      <c r="WIL21" s="277">
        <v>0</v>
      </c>
      <c r="WIM21" s="277">
        <v>0</v>
      </c>
      <c r="WIN21" s="277">
        <v>0</v>
      </c>
      <c r="WIO21" s="277">
        <v>0</v>
      </c>
      <c r="WIP21" s="277">
        <v>0</v>
      </c>
      <c r="WIQ21" s="277">
        <v>0</v>
      </c>
      <c r="WIR21" s="277">
        <v>0</v>
      </c>
      <c r="WIS21" s="277">
        <v>0</v>
      </c>
      <c r="WIT21" s="277">
        <v>0</v>
      </c>
      <c r="WIU21" s="277">
        <v>0</v>
      </c>
      <c r="WIV21" s="277">
        <v>0</v>
      </c>
      <c r="WIW21" s="277">
        <v>0</v>
      </c>
      <c r="WIX21" s="277">
        <v>0</v>
      </c>
      <c r="WIY21" s="277">
        <v>0</v>
      </c>
      <c r="WIZ21" s="277">
        <v>0</v>
      </c>
      <c r="WJA21" s="277">
        <v>0</v>
      </c>
      <c r="WJB21" s="277">
        <v>0</v>
      </c>
      <c r="WJC21" s="277">
        <v>0</v>
      </c>
      <c r="WJD21" s="277">
        <v>0</v>
      </c>
      <c r="WJE21" s="277">
        <v>0</v>
      </c>
      <c r="WJF21" s="277">
        <v>0</v>
      </c>
      <c r="WJG21" s="277">
        <v>0</v>
      </c>
      <c r="WJH21" s="277">
        <v>0</v>
      </c>
      <c r="WJI21" s="277">
        <v>0</v>
      </c>
      <c r="WJJ21" s="277">
        <v>0</v>
      </c>
      <c r="WJK21" s="277">
        <v>0</v>
      </c>
      <c r="WJL21" s="277">
        <v>0</v>
      </c>
      <c r="WJM21" s="277">
        <v>0</v>
      </c>
      <c r="WJN21" s="277">
        <v>0</v>
      </c>
      <c r="WJO21" s="277">
        <v>0</v>
      </c>
      <c r="WJP21" s="277">
        <v>0</v>
      </c>
      <c r="WJQ21" s="277">
        <v>0</v>
      </c>
      <c r="WJR21" s="277">
        <v>0</v>
      </c>
      <c r="WJS21" s="277">
        <v>0</v>
      </c>
      <c r="WJT21" s="277">
        <v>0</v>
      </c>
      <c r="WJU21" s="277">
        <v>0</v>
      </c>
      <c r="WJV21" s="277">
        <v>0</v>
      </c>
      <c r="WJW21" s="277">
        <v>0</v>
      </c>
      <c r="WJX21" s="277">
        <v>0</v>
      </c>
      <c r="WJY21" s="277">
        <v>0</v>
      </c>
      <c r="WJZ21" s="277">
        <v>0</v>
      </c>
      <c r="WKA21" s="277">
        <v>0</v>
      </c>
      <c r="WKB21" s="277">
        <v>0</v>
      </c>
      <c r="WKC21" s="277">
        <v>0</v>
      </c>
      <c r="WKD21" s="277">
        <v>0</v>
      </c>
      <c r="WKE21" s="277">
        <v>0</v>
      </c>
      <c r="WKF21" s="277">
        <v>0</v>
      </c>
      <c r="WKG21" s="277">
        <v>0</v>
      </c>
      <c r="WKH21" s="277">
        <v>0</v>
      </c>
      <c r="WKI21" s="277">
        <v>0</v>
      </c>
      <c r="WKJ21" s="277">
        <v>0</v>
      </c>
      <c r="WKK21" s="277">
        <v>0</v>
      </c>
      <c r="WKL21" s="277">
        <v>0</v>
      </c>
      <c r="WKM21" s="277">
        <v>0</v>
      </c>
      <c r="WKN21" s="277">
        <v>0</v>
      </c>
      <c r="WKO21" s="277">
        <v>0</v>
      </c>
      <c r="WKP21" s="277">
        <v>0</v>
      </c>
      <c r="WKQ21" s="277">
        <v>0</v>
      </c>
      <c r="WKR21" s="277">
        <v>0</v>
      </c>
      <c r="WKS21" s="277">
        <v>0</v>
      </c>
      <c r="WKT21" s="277">
        <v>0</v>
      </c>
      <c r="WKU21" s="277">
        <v>0</v>
      </c>
      <c r="WKV21" s="277">
        <v>0</v>
      </c>
      <c r="WKW21" s="277">
        <v>0</v>
      </c>
      <c r="WKX21" s="277">
        <v>0</v>
      </c>
      <c r="WKY21" s="277">
        <v>0</v>
      </c>
      <c r="WKZ21" s="277">
        <v>0</v>
      </c>
      <c r="WLA21" s="277">
        <v>0</v>
      </c>
      <c r="WLB21" s="277">
        <v>0</v>
      </c>
      <c r="WLC21" s="277">
        <v>0</v>
      </c>
      <c r="WLD21" s="277">
        <v>0</v>
      </c>
      <c r="WLE21" s="277">
        <v>0</v>
      </c>
      <c r="WLF21" s="277">
        <v>0</v>
      </c>
      <c r="WLG21" s="277">
        <v>0</v>
      </c>
      <c r="WLH21" s="277">
        <v>0</v>
      </c>
      <c r="WLI21" s="277">
        <v>0</v>
      </c>
      <c r="WLJ21" s="277">
        <v>0</v>
      </c>
      <c r="WLK21" s="277">
        <v>0</v>
      </c>
      <c r="WLL21" s="277">
        <v>0</v>
      </c>
      <c r="WLM21" s="277">
        <v>0</v>
      </c>
      <c r="WLN21" s="277">
        <v>0</v>
      </c>
      <c r="WLO21" s="277">
        <v>0</v>
      </c>
      <c r="WLP21" s="277">
        <v>0</v>
      </c>
      <c r="WLQ21" s="277">
        <v>0</v>
      </c>
      <c r="WLR21" s="277">
        <v>0</v>
      </c>
      <c r="WLS21" s="277">
        <v>0</v>
      </c>
      <c r="WLT21" s="277">
        <v>0</v>
      </c>
      <c r="WLU21" s="277">
        <v>0</v>
      </c>
      <c r="WLV21" s="277">
        <v>0</v>
      </c>
      <c r="WLW21" s="277">
        <v>0</v>
      </c>
      <c r="WLX21" s="277">
        <v>0</v>
      </c>
      <c r="WLY21" s="277">
        <v>0</v>
      </c>
      <c r="WLZ21" s="277">
        <v>0</v>
      </c>
      <c r="WMA21" s="277">
        <v>0</v>
      </c>
      <c r="WMB21" s="277">
        <v>0</v>
      </c>
      <c r="WMC21" s="277">
        <v>0</v>
      </c>
      <c r="WMD21" s="277">
        <v>0</v>
      </c>
      <c r="WME21" s="277">
        <v>0</v>
      </c>
      <c r="WMF21" s="277">
        <v>0</v>
      </c>
      <c r="WMG21" s="277">
        <v>0</v>
      </c>
      <c r="WMH21" s="277">
        <v>0</v>
      </c>
      <c r="WMI21" s="277">
        <v>0</v>
      </c>
      <c r="WMJ21" s="277">
        <v>0</v>
      </c>
      <c r="WMK21" s="277">
        <v>0</v>
      </c>
      <c r="WML21" s="277">
        <v>0</v>
      </c>
      <c r="WMM21" s="277">
        <v>0</v>
      </c>
      <c r="WMN21" s="277">
        <v>0</v>
      </c>
      <c r="WMO21" s="277">
        <v>0</v>
      </c>
      <c r="WMP21" s="277">
        <v>0</v>
      </c>
      <c r="WMQ21" s="277">
        <v>0</v>
      </c>
      <c r="WMR21" s="277">
        <v>0</v>
      </c>
      <c r="WMS21" s="277">
        <v>0</v>
      </c>
      <c r="WMT21" s="277">
        <v>0</v>
      </c>
      <c r="WMU21" s="277">
        <v>0</v>
      </c>
      <c r="WMV21" s="277">
        <v>0</v>
      </c>
      <c r="WMW21" s="277">
        <v>0</v>
      </c>
      <c r="WMX21" s="277">
        <v>0</v>
      </c>
      <c r="WMY21" s="277">
        <v>0</v>
      </c>
      <c r="WMZ21" s="277">
        <v>0</v>
      </c>
      <c r="WNA21" s="277">
        <v>0</v>
      </c>
      <c r="WNB21" s="277">
        <v>0</v>
      </c>
      <c r="WNC21" s="277">
        <v>0</v>
      </c>
      <c r="WND21" s="277">
        <v>0</v>
      </c>
      <c r="WNE21" s="277">
        <v>0</v>
      </c>
      <c r="WNF21" s="277">
        <v>0</v>
      </c>
      <c r="WNG21" s="277">
        <v>0</v>
      </c>
      <c r="WNH21" s="277">
        <v>0</v>
      </c>
      <c r="WNI21" s="277">
        <v>0</v>
      </c>
      <c r="WNJ21" s="277">
        <v>0</v>
      </c>
      <c r="WNK21" s="277">
        <v>0</v>
      </c>
      <c r="WNL21" s="277">
        <v>0</v>
      </c>
      <c r="WNM21" s="277">
        <v>0</v>
      </c>
      <c r="WNN21" s="277">
        <v>0</v>
      </c>
      <c r="WNO21" s="277">
        <v>0</v>
      </c>
      <c r="WNP21" s="277">
        <v>0</v>
      </c>
      <c r="WNQ21" s="277">
        <v>0</v>
      </c>
      <c r="WNR21" s="277">
        <v>0</v>
      </c>
      <c r="WNS21" s="277">
        <v>0</v>
      </c>
      <c r="WNT21" s="277">
        <v>0</v>
      </c>
      <c r="WNU21" s="277">
        <v>0</v>
      </c>
      <c r="WNV21" s="277">
        <v>0</v>
      </c>
      <c r="WNW21" s="277">
        <v>0</v>
      </c>
      <c r="WNX21" s="277">
        <v>0</v>
      </c>
      <c r="WNY21" s="277">
        <v>0</v>
      </c>
      <c r="WNZ21" s="277">
        <v>0</v>
      </c>
      <c r="WOA21" s="277">
        <v>0</v>
      </c>
      <c r="WOB21" s="277">
        <v>0</v>
      </c>
      <c r="WOC21" s="277">
        <v>0</v>
      </c>
      <c r="WOD21" s="277">
        <v>0</v>
      </c>
      <c r="WOE21" s="277">
        <v>0</v>
      </c>
      <c r="WOF21" s="277">
        <v>0</v>
      </c>
      <c r="WOG21" s="277">
        <v>0</v>
      </c>
      <c r="WOH21" s="277">
        <v>0</v>
      </c>
      <c r="WOI21" s="277">
        <v>0</v>
      </c>
      <c r="WOJ21" s="277">
        <v>0</v>
      </c>
      <c r="WOK21" s="277">
        <v>0</v>
      </c>
      <c r="WOL21" s="277">
        <v>0</v>
      </c>
      <c r="WOM21" s="277">
        <v>0</v>
      </c>
      <c r="WON21" s="277">
        <v>0</v>
      </c>
      <c r="WOO21" s="277">
        <v>0</v>
      </c>
      <c r="WOP21" s="277">
        <v>0</v>
      </c>
      <c r="WOQ21" s="277">
        <v>0</v>
      </c>
      <c r="WOR21" s="277">
        <v>0</v>
      </c>
      <c r="WOS21" s="277">
        <v>0</v>
      </c>
      <c r="WOT21" s="277">
        <v>0</v>
      </c>
      <c r="WOU21" s="277">
        <v>0</v>
      </c>
      <c r="WOV21" s="277">
        <v>0</v>
      </c>
      <c r="WOW21" s="277">
        <v>0</v>
      </c>
      <c r="WOX21" s="277">
        <v>0</v>
      </c>
      <c r="WOY21" s="277">
        <v>0</v>
      </c>
      <c r="WOZ21" s="277">
        <v>0</v>
      </c>
      <c r="WPA21" s="277">
        <v>0</v>
      </c>
      <c r="WPB21" s="277">
        <v>0</v>
      </c>
      <c r="WPC21" s="277">
        <v>0</v>
      </c>
      <c r="WPD21" s="277">
        <v>0</v>
      </c>
      <c r="WPE21" s="277">
        <v>0</v>
      </c>
      <c r="WPF21" s="277">
        <v>0</v>
      </c>
      <c r="WPG21" s="277">
        <v>0</v>
      </c>
      <c r="WPH21" s="277">
        <v>0</v>
      </c>
      <c r="WPI21" s="277">
        <v>0</v>
      </c>
      <c r="WPJ21" s="277">
        <v>0</v>
      </c>
      <c r="WPK21" s="277">
        <v>0</v>
      </c>
      <c r="WPL21" s="277">
        <v>0</v>
      </c>
      <c r="WPM21" s="277">
        <v>0</v>
      </c>
      <c r="WPN21" s="277">
        <v>0</v>
      </c>
      <c r="WPO21" s="277">
        <v>0</v>
      </c>
      <c r="WPP21" s="277">
        <v>0</v>
      </c>
      <c r="WPQ21" s="277">
        <v>0</v>
      </c>
      <c r="WPR21" s="277">
        <v>0</v>
      </c>
      <c r="WPS21" s="277">
        <v>0</v>
      </c>
      <c r="WPT21" s="277">
        <v>0</v>
      </c>
      <c r="WPU21" s="277">
        <v>0</v>
      </c>
      <c r="WPV21" s="277">
        <v>0</v>
      </c>
      <c r="WPW21" s="277">
        <v>0</v>
      </c>
      <c r="WPX21" s="277">
        <v>0</v>
      </c>
      <c r="WPY21" s="277">
        <v>0</v>
      </c>
      <c r="WPZ21" s="277">
        <v>0</v>
      </c>
      <c r="WQA21" s="277">
        <v>0</v>
      </c>
      <c r="WQB21" s="277">
        <v>0</v>
      </c>
      <c r="WQC21" s="277">
        <v>0</v>
      </c>
      <c r="WQD21" s="277">
        <v>0</v>
      </c>
      <c r="WQE21" s="277">
        <v>0</v>
      </c>
      <c r="WQF21" s="277">
        <v>0</v>
      </c>
      <c r="WQG21" s="277">
        <v>0</v>
      </c>
      <c r="WQH21" s="277">
        <v>0</v>
      </c>
      <c r="WQI21" s="277">
        <v>0</v>
      </c>
      <c r="WQJ21" s="277">
        <v>0</v>
      </c>
      <c r="WQK21" s="277">
        <v>0</v>
      </c>
      <c r="WQL21" s="277">
        <v>0</v>
      </c>
      <c r="WQM21" s="277">
        <v>0</v>
      </c>
      <c r="WQN21" s="277">
        <v>0</v>
      </c>
      <c r="WQO21" s="277">
        <v>0</v>
      </c>
      <c r="WQP21" s="277">
        <v>0</v>
      </c>
      <c r="WQQ21" s="277">
        <v>0</v>
      </c>
      <c r="WQR21" s="277">
        <v>0</v>
      </c>
      <c r="WQS21" s="277">
        <v>0</v>
      </c>
      <c r="WQT21" s="277">
        <v>0</v>
      </c>
      <c r="WQU21" s="277">
        <v>0</v>
      </c>
      <c r="WQV21" s="277">
        <v>0</v>
      </c>
      <c r="WQW21" s="277">
        <v>0</v>
      </c>
      <c r="WQX21" s="277">
        <v>0</v>
      </c>
      <c r="WQY21" s="277">
        <v>0</v>
      </c>
      <c r="WQZ21" s="277">
        <v>0</v>
      </c>
      <c r="WRA21" s="277">
        <v>0</v>
      </c>
      <c r="WRB21" s="277">
        <v>0</v>
      </c>
      <c r="WRC21" s="277">
        <v>0</v>
      </c>
      <c r="WRD21" s="277">
        <v>0</v>
      </c>
      <c r="WRE21" s="277">
        <v>0</v>
      </c>
      <c r="WRF21" s="277">
        <v>0</v>
      </c>
      <c r="WRG21" s="277">
        <v>0</v>
      </c>
      <c r="WRH21" s="277">
        <v>0</v>
      </c>
      <c r="WRI21" s="277">
        <v>0</v>
      </c>
      <c r="WRJ21" s="277">
        <v>0</v>
      </c>
      <c r="WRK21" s="277">
        <v>0</v>
      </c>
      <c r="WRL21" s="277">
        <v>0</v>
      </c>
      <c r="WRM21" s="277">
        <v>0</v>
      </c>
      <c r="WRN21" s="277">
        <v>0</v>
      </c>
      <c r="WRO21" s="277">
        <v>0</v>
      </c>
      <c r="WRP21" s="277">
        <v>0</v>
      </c>
      <c r="WRQ21" s="277">
        <v>0</v>
      </c>
      <c r="WRR21" s="277">
        <v>0</v>
      </c>
      <c r="WRS21" s="277">
        <v>0</v>
      </c>
      <c r="WRT21" s="277">
        <v>0</v>
      </c>
      <c r="WRU21" s="277">
        <v>0</v>
      </c>
      <c r="WRV21" s="277">
        <v>0</v>
      </c>
      <c r="WRW21" s="277">
        <v>0</v>
      </c>
      <c r="WRX21" s="277">
        <v>0</v>
      </c>
      <c r="WRY21" s="277">
        <v>0</v>
      </c>
      <c r="WRZ21" s="277">
        <v>0</v>
      </c>
      <c r="WSA21" s="277">
        <v>0</v>
      </c>
      <c r="WSB21" s="277">
        <v>0</v>
      </c>
      <c r="WSC21" s="277">
        <v>0</v>
      </c>
      <c r="WSD21" s="277">
        <v>0</v>
      </c>
      <c r="WSE21" s="277">
        <v>0</v>
      </c>
      <c r="WSF21" s="277">
        <v>0</v>
      </c>
      <c r="WSG21" s="277">
        <v>0</v>
      </c>
      <c r="WSH21" s="277">
        <v>0</v>
      </c>
      <c r="WSI21" s="277">
        <v>0</v>
      </c>
      <c r="WSJ21" s="277">
        <v>0</v>
      </c>
      <c r="WSK21" s="277">
        <v>0</v>
      </c>
      <c r="WSL21" s="277">
        <v>0</v>
      </c>
      <c r="WSM21" s="277">
        <v>0</v>
      </c>
      <c r="WSN21" s="277">
        <v>0</v>
      </c>
      <c r="WSO21" s="277">
        <v>0</v>
      </c>
      <c r="WSP21" s="277">
        <v>0</v>
      </c>
      <c r="WSQ21" s="277">
        <v>0</v>
      </c>
      <c r="WSR21" s="277">
        <v>0</v>
      </c>
      <c r="WSS21" s="277">
        <v>0</v>
      </c>
      <c r="WST21" s="277">
        <v>0</v>
      </c>
      <c r="WSU21" s="277">
        <v>0</v>
      </c>
      <c r="WSV21" s="277">
        <v>0</v>
      </c>
      <c r="WSW21" s="277">
        <v>0</v>
      </c>
      <c r="WSX21" s="277">
        <v>0</v>
      </c>
      <c r="WSY21" s="277">
        <v>0</v>
      </c>
      <c r="WSZ21" s="277">
        <v>0</v>
      </c>
      <c r="WTA21" s="277">
        <v>0</v>
      </c>
      <c r="WTB21" s="277">
        <v>0</v>
      </c>
      <c r="WTC21" s="277">
        <v>0</v>
      </c>
      <c r="WTD21" s="277">
        <v>0</v>
      </c>
      <c r="WTE21" s="277">
        <v>0</v>
      </c>
      <c r="WTF21" s="277">
        <v>0</v>
      </c>
      <c r="WTG21" s="277">
        <v>0</v>
      </c>
      <c r="WTH21" s="277">
        <v>0</v>
      </c>
      <c r="WTI21" s="277">
        <v>0</v>
      </c>
      <c r="WTJ21" s="277">
        <v>0</v>
      </c>
      <c r="WTK21" s="277">
        <v>0</v>
      </c>
      <c r="WTL21" s="277">
        <v>0</v>
      </c>
      <c r="WTM21" s="277">
        <v>0</v>
      </c>
      <c r="WTN21" s="277">
        <v>0</v>
      </c>
      <c r="WTO21" s="277">
        <v>0</v>
      </c>
      <c r="WTP21" s="277">
        <v>0</v>
      </c>
      <c r="WTQ21" s="277">
        <v>0</v>
      </c>
      <c r="WTR21" s="277">
        <v>0</v>
      </c>
      <c r="WTS21" s="277">
        <v>0</v>
      </c>
      <c r="WTT21" s="277">
        <v>0</v>
      </c>
      <c r="WTU21" s="277">
        <v>0</v>
      </c>
      <c r="WTV21" s="277">
        <v>0</v>
      </c>
      <c r="WTW21" s="277">
        <v>0</v>
      </c>
      <c r="WTX21" s="277">
        <v>0</v>
      </c>
      <c r="WTY21" s="277">
        <v>0</v>
      </c>
      <c r="WTZ21" s="277">
        <v>0</v>
      </c>
      <c r="WUA21" s="277">
        <v>0</v>
      </c>
      <c r="WUB21" s="277">
        <v>0</v>
      </c>
      <c r="WUC21" s="277">
        <v>0</v>
      </c>
      <c r="WUD21" s="277">
        <v>0</v>
      </c>
      <c r="WUE21" s="277">
        <v>0</v>
      </c>
      <c r="WUF21" s="277">
        <v>0</v>
      </c>
      <c r="WUG21" s="277">
        <v>0</v>
      </c>
      <c r="WUH21" s="277">
        <v>0</v>
      </c>
      <c r="WUI21" s="277">
        <v>0</v>
      </c>
      <c r="WUJ21" s="277">
        <v>0</v>
      </c>
      <c r="WUK21" s="277">
        <v>0</v>
      </c>
      <c r="WUL21" s="277">
        <v>0</v>
      </c>
      <c r="WUM21" s="277">
        <v>0</v>
      </c>
      <c r="WUN21" s="277">
        <v>0</v>
      </c>
      <c r="WUO21" s="277">
        <v>0</v>
      </c>
      <c r="WUP21" s="277">
        <v>0</v>
      </c>
      <c r="WUQ21" s="277">
        <v>0</v>
      </c>
      <c r="WUR21" s="277">
        <v>0</v>
      </c>
      <c r="WUS21" s="277">
        <v>0</v>
      </c>
      <c r="WUT21" s="277">
        <v>0</v>
      </c>
      <c r="WUU21" s="277">
        <v>0</v>
      </c>
      <c r="WUV21" s="277">
        <v>0</v>
      </c>
      <c r="WUW21" s="277">
        <v>0</v>
      </c>
      <c r="WUX21" s="277">
        <v>0</v>
      </c>
      <c r="WUY21" s="277">
        <v>0</v>
      </c>
      <c r="WUZ21" s="277">
        <v>0</v>
      </c>
      <c r="WVA21" s="277">
        <v>0</v>
      </c>
      <c r="WVB21" s="277">
        <v>0</v>
      </c>
      <c r="WVC21" s="277">
        <v>0</v>
      </c>
      <c r="WVD21" s="277">
        <v>0</v>
      </c>
      <c r="WVE21" s="277">
        <v>0</v>
      </c>
      <c r="WVF21" s="277">
        <v>0</v>
      </c>
      <c r="WVG21" s="277">
        <v>0</v>
      </c>
      <c r="WVH21" s="277">
        <v>0</v>
      </c>
      <c r="WVI21" s="277">
        <v>0</v>
      </c>
      <c r="WVJ21" s="277">
        <v>0</v>
      </c>
      <c r="WVK21" s="277">
        <v>0</v>
      </c>
      <c r="WVL21" s="277">
        <v>0</v>
      </c>
      <c r="WVM21" s="277">
        <v>0</v>
      </c>
      <c r="WVN21" s="277">
        <v>0</v>
      </c>
      <c r="WVO21" s="277">
        <v>0</v>
      </c>
      <c r="WVP21" s="277">
        <v>0</v>
      </c>
      <c r="WVQ21" s="277">
        <v>0</v>
      </c>
      <c r="WVR21" s="277">
        <v>0</v>
      </c>
      <c r="WVS21" s="277">
        <v>0</v>
      </c>
      <c r="WVT21" s="277">
        <v>0</v>
      </c>
      <c r="WVU21" s="277">
        <v>0</v>
      </c>
      <c r="WVV21" s="277">
        <v>0</v>
      </c>
      <c r="WVW21" s="277">
        <v>0</v>
      </c>
      <c r="WVX21" s="277">
        <v>0</v>
      </c>
      <c r="WVY21" s="277">
        <v>0</v>
      </c>
      <c r="WVZ21" s="277">
        <v>0</v>
      </c>
      <c r="WWA21" s="277">
        <v>0</v>
      </c>
      <c r="WWB21" s="277">
        <v>0</v>
      </c>
      <c r="WWC21" s="277">
        <v>0</v>
      </c>
      <c r="WWD21" s="277">
        <v>0</v>
      </c>
      <c r="WWE21" s="277">
        <v>0</v>
      </c>
      <c r="WWF21" s="277">
        <v>0</v>
      </c>
      <c r="WWG21" s="277">
        <v>0</v>
      </c>
      <c r="WWH21" s="277">
        <v>0</v>
      </c>
      <c r="WWI21" s="277">
        <v>0</v>
      </c>
      <c r="WWJ21" s="277">
        <v>0</v>
      </c>
      <c r="WWK21" s="277">
        <v>0</v>
      </c>
      <c r="WWL21" s="277">
        <v>0</v>
      </c>
      <c r="WWM21" s="277">
        <v>0</v>
      </c>
      <c r="WWN21" s="277">
        <v>0</v>
      </c>
      <c r="WWO21" s="277">
        <v>0</v>
      </c>
      <c r="WWP21" s="277">
        <v>0</v>
      </c>
      <c r="WWQ21" s="277">
        <v>0</v>
      </c>
      <c r="WWR21" s="277">
        <v>0</v>
      </c>
      <c r="WWS21" s="277">
        <v>0</v>
      </c>
      <c r="WWT21" s="277">
        <v>0</v>
      </c>
      <c r="WWU21" s="277">
        <v>0</v>
      </c>
      <c r="WWV21" s="277">
        <v>0</v>
      </c>
      <c r="WWW21" s="277">
        <v>0</v>
      </c>
      <c r="WWX21" s="277">
        <v>0</v>
      </c>
      <c r="WWY21" s="277">
        <v>0</v>
      </c>
      <c r="WWZ21" s="277">
        <v>0</v>
      </c>
      <c r="WXA21" s="277">
        <v>0</v>
      </c>
      <c r="WXB21" s="277">
        <v>0</v>
      </c>
      <c r="WXC21" s="277">
        <v>0</v>
      </c>
      <c r="WXD21" s="277">
        <v>0</v>
      </c>
      <c r="WXE21" s="277">
        <v>0</v>
      </c>
      <c r="WXF21" s="277">
        <v>0</v>
      </c>
      <c r="WXG21" s="277">
        <v>0</v>
      </c>
      <c r="WXH21" s="277">
        <v>0</v>
      </c>
      <c r="WXI21" s="277">
        <v>0</v>
      </c>
      <c r="WXJ21" s="277">
        <v>0</v>
      </c>
      <c r="WXK21" s="277">
        <v>0</v>
      </c>
      <c r="WXL21" s="277">
        <v>0</v>
      </c>
      <c r="WXM21" s="277">
        <v>0</v>
      </c>
      <c r="WXN21" s="277">
        <v>0</v>
      </c>
      <c r="WXO21" s="277">
        <v>0</v>
      </c>
      <c r="WXP21" s="277">
        <v>0</v>
      </c>
      <c r="WXQ21" s="277">
        <v>0</v>
      </c>
      <c r="WXR21" s="277">
        <v>0</v>
      </c>
      <c r="WXS21" s="277">
        <v>0</v>
      </c>
      <c r="WXT21" s="277">
        <v>0</v>
      </c>
      <c r="WXU21" s="277">
        <v>0</v>
      </c>
      <c r="WXV21" s="277">
        <v>0</v>
      </c>
      <c r="WXW21" s="277">
        <v>0</v>
      </c>
      <c r="WXX21" s="277">
        <v>0</v>
      </c>
      <c r="WXY21" s="277">
        <v>0</v>
      </c>
      <c r="WXZ21" s="277">
        <v>0</v>
      </c>
      <c r="WYA21" s="277">
        <v>0</v>
      </c>
      <c r="WYB21" s="277">
        <v>0</v>
      </c>
      <c r="WYC21" s="277">
        <v>0</v>
      </c>
      <c r="WYD21" s="277">
        <v>0</v>
      </c>
      <c r="WYE21" s="277">
        <v>0</v>
      </c>
      <c r="WYF21" s="277">
        <v>0</v>
      </c>
      <c r="WYG21" s="277">
        <v>0</v>
      </c>
      <c r="WYH21" s="277">
        <v>0</v>
      </c>
      <c r="WYI21" s="277">
        <v>0</v>
      </c>
      <c r="WYJ21" s="277">
        <v>0</v>
      </c>
      <c r="WYK21" s="277">
        <v>0</v>
      </c>
      <c r="WYL21" s="277">
        <v>0</v>
      </c>
      <c r="WYM21" s="277">
        <v>0</v>
      </c>
      <c r="WYN21" s="277">
        <v>0</v>
      </c>
      <c r="WYO21" s="277">
        <v>0</v>
      </c>
      <c r="WYP21" s="277">
        <v>0</v>
      </c>
      <c r="WYQ21" s="277">
        <v>0</v>
      </c>
      <c r="WYR21" s="277">
        <v>0</v>
      </c>
      <c r="WYS21" s="277">
        <v>0</v>
      </c>
      <c r="WYT21" s="277">
        <v>0</v>
      </c>
      <c r="WYU21" s="277">
        <v>0</v>
      </c>
      <c r="WYV21" s="277">
        <v>0</v>
      </c>
      <c r="WYW21" s="277">
        <v>0</v>
      </c>
      <c r="WYX21" s="277">
        <v>0</v>
      </c>
      <c r="WYY21" s="277">
        <v>0</v>
      </c>
      <c r="WYZ21" s="277">
        <v>0</v>
      </c>
      <c r="WZA21" s="277">
        <v>0</v>
      </c>
      <c r="WZB21" s="277">
        <v>0</v>
      </c>
      <c r="WZC21" s="277">
        <v>0</v>
      </c>
      <c r="WZD21" s="277">
        <v>0</v>
      </c>
      <c r="WZE21" s="277">
        <v>0</v>
      </c>
      <c r="WZF21" s="277">
        <v>0</v>
      </c>
      <c r="WZG21" s="277">
        <v>0</v>
      </c>
      <c r="WZH21" s="277">
        <v>0</v>
      </c>
      <c r="WZI21" s="277">
        <v>0</v>
      </c>
      <c r="WZJ21" s="277">
        <v>0</v>
      </c>
      <c r="WZK21" s="277">
        <v>0</v>
      </c>
      <c r="WZL21" s="277">
        <v>0</v>
      </c>
      <c r="WZM21" s="277">
        <v>0</v>
      </c>
      <c r="WZN21" s="277">
        <v>0</v>
      </c>
      <c r="WZO21" s="277">
        <v>0</v>
      </c>
      <c r="WZP21" s="277">
        <v>0</v>
      </c>
      <c r="WZQ21" s="277">
        <v>0</v>
      </c>
      <c r="WZR21" s="277">
        <v>0</v>
      </c>
      <c r="WZS21" s="277">
        <v>0</v>
      </c>
      <c r="WZT21" s="277">
        <v>0</v>
      </c>
      <c r="WZU21" s="277">
        <v>0</v>
      </c>
      <c r="WZV21" s="277">
        <v>0</v>
      </c>
      <c r="WZW21" s="277">
        <v>0</v>
      </c>
      <c r="WZX21" s="277">
        <v>0</v>
      </c>
      <c r="WZY21" s="277">
        <v>0</v>
      </c>
      <c r="WZZ21" s="277">
        <v>0</v>
      </c>
      <c r="XAA21" s="277">
        <v>0</v>
      </c>
      <c r="XAB21" s="277">
        <v>0</v>
      </c>
      <c r="XAC21" s="277">
        <v>0</v>
      </c>
      <c r="XAD21" s="277">
        <v>0</v>
      </c>
      <c r="XAE21" s="277">
        <v>0</v>
      </c>
      <c r="XAF21" s="277">
        <v>0</v>
      </c>
      <c r="XAG21" s="277">
        <v>0</v>
      </c>
      <c r="XAH21" s="277">
        <v>0</v>
      </c>
      <c r="XAI21" s="277">
        <v>0</v>
      </c>
      <c r="XAJ21" s="277">
        <v>0</v>
      </c>
      <c r="XAK21" s="277">
        <v>0</v>
      </c>
      <c r="XAL21" s="277">
        <v>0</v>
      </c>
      <c r="XAM21" s="277">
        <v>0</v>
      </c>
      <c r="XAN21" s="277">
        <v>0</v>
      </c>
      <c r="XAO21" s="277">
        <v>0</v>
      </c>
      <c r="XAP21" s="277">
        <v>0</v>
      </c>
      <c r="XAQ21" s="277">
        <v>0</v>
      </c>
      <c r="XAR21" s="277">
        <v>0</v>
      </c>
      <c r="XAS21" s="277">
        <v>0</v>
      </c>
      <c r="XAT21" s="277">
        <v>0</v>
      </c>
      <c r="XAU21" s="277">
        <v>0</v>
      </c>
      <c r="XAV21" s="277">
        <v>0</v>
      </c>
      <c r="XAW21" s="277">
        <v>0</v>
      </c>
      <c r="XAX21" s="277">
        <v>0</v>
      </c>
      <c r="XAY21" s="277">
        <v>0</v>
      </c>
      <c r="XAZ21" s="277">
        <v>0</v>
      </c>
      <c r="XBA21" s="277">
        <v>0</v>
      </c>
      <c r="XBB21" s="277">
        <v>0</v>
      </c>
      <c r="XBC21" s="277">
        <v>0</v>
      </c>
      <c r="XBD21" s="277">
        <v>0</v>
      </c>
      <c r="XBE21" s="277">
        <v>0</v>
      </c>
      <c r="XBF21" s="277">
        <v>0</v>
      </c>
      <c r="XBG21" s="277">
        <v>0</v>
      </c>
      <c r="XBH21" s="277">
        <v>0</v>
      </c>
      <c r="XBI21" s="277">
        <v>0</v>
      </c>
      <c r="XBJ21" s="277">
        <v>0</v>
      </c>
      <c r="XBK21" s="277">
        <v>0</v>
      </c>
      <c r="XBL21" s="277">
        <v>0</v>
      </c>
      <c r="XBM21" s="277">
        <v>0</v>
      </c>
      <c r="XBN21" s="277">
        <v>0</v>
      </c>
      <c r="XBO21" s="277">
        <v>0</v>
      </c>
      <c r="XBP21" s="277">
        <v>0</v>
      </c>
      <c r="XBQ21" s="277">
        <v>0</v>
      </c>
      <c r="XBR21" s="277">
        <v>0</v>
      </c>
      <c r="XBS21" s="277">
        <v>0</v>
      </c>
      <c r="XBT21" s="277">
        <v>0</v>
      </c>
      <c r="XBU21" s="277">
        <v>0</v>
      </c>
      <c r="XBV21" s="277">
        <v>0</v>
      </c>
      <c r="XBW21" s="277">
        <v>0</v>
      </c>
      <c r="XBX21" s="277">
        <v>0</v>
      </c>
      <c r="XBY21" s="277">
        <v>0</v>
      </c>
      <c r="XBZ21" s="277">
        <v>0</v>
      </c>
      <c r="XCA21" s="277">
        <v>0</v>
      </c>
      <c r="XCB21" s="277">
        <v>0</v>
      </c>
      <c r="XCC21" s="277">
        <v>0</v>
      </c>
      <c r="XCD21" s="277">
        <v>0</v>
      </c>
      <c r="XCE21" s="277">
        <v>0</v>
      </c>
      <c r="XCF21" s="277">
        <v>0</v>
      </c>
      <c r="XCG21" s="277">
        <v>0</v>
      </c>
      <c r="XCH21" s="277">
        <v>0</v>
      </c>
      <c r="XCI21" s="277">
        <v>0</v>
      </c>
      <c r="XCJ21" s="277">
        <v>0</v>
      </c>
      <c r="XCK21" s="277">
        <v>0</v>
      </c>
      <c r="XCL21" s="277">
        <v>0</v>
      </c>
      <c r="XCM21" s="277">
        <v>0</v>
      </c>
      <c r="XCN21" s="277">
        <v>0</v>
      </c>
      <c r="XCO21" s="277">
        <v>0</v>
      </c>
      <c r="XCP21" s="277">
        <v>0</v>
      </c>
      <c r="XCQ21" s="277">
        <v>0</v>
      </c>
      <c r="XCR21" s="277">
        <v>0</v>
      </c>
      <c r="XCS21" s="277">
        <v>0</v>
      </c>
      <c r="XCT21" s="277">
        <v>0</v>
      </c>
      <c r="XCU21" s="277">
        <v>0</v>
      </c>
      <c r="XCV21" s="277">
        <v>0</v>
      </c>
      <c r="XCW21" s="277">
        <v>0</v>
      </c>
      <c r="XCX21" s="277">
        <v>0</v>
      </c>
      <c r="XCY21" s="277">
        <v>0</v>
      </c>
      <c r="XCZ21" s="277">
        <v>0</v>
      </c>
      <c r="XDA21" s="277">
        <v>0</v>
      </c>
      <c r="XDB21" s="277">
        <v>0</v>
      </c>
      <c r="XDC21" s="277">
        <v>0</v>
      </c>
      <c r="XDD21" s="277">
        <v>0</v>
      </c>
      <c r="XDE21" s="277">
        <v>0</v>
      </c>
      <c r="XDF21" s="277">
        <v>0</v>
      </c>
      <c r="XDG21" s="277">
        <v>0</v>
      </c>
      <c r="XDH21" s="277">
        <v>0</v>
      </c>
      <c r="XDI21" s="277">
        <v>0</v>
      </c>
      <c r="XDJ21" s="277">
        <v>0</v>
      </c>
      <c r="XDK21" s="277">
        <v>0</v>
      </c>
      <c r="XDL21" s="277">
        <v>0</v>
      </c>
      <c r="XDM21" s="277">
        <v>0</v>
      </c>
      <c r="XDN21" s="277">
        <v>0</v>
      </c>
      <c r="XDO21" s="277">
        <v>0</v>
      </c>
      <c r="XDP21" s="277">
        <v>0</v>
      </c>
      <c r="XDQ21" s="277">
        <v>0</v>
      </c>
      <c r="XDR21" s="277">
        <v>0</v>
      </c>
      <c r="XDS21" s="277">
        <v>0</v>
      </c>
      <c r="XDT21" s="277">
        <v>0</v>
      </c>
      <c r="XDU21" s="277">
        <v>0</v>
      </c>
      <c r="XDV21" s="277">
        <v>0</v>
      </c>
      <c r="XDW21" s="277">
        <v>0</v>
      </c>
      <c r="XDX21" s="277">
        <v>0</v>
      </c>
      <c r="XDY21" s="277">
        <v>0</v>
      </c>
      <c r="XDZ21" s="277">
        <v>0</v>
      </c>
      <c r="XEA21" s="277">
        <v>0</v>
      </c>
      <c r="XEB21" s="277">
        <v>0</v>
      </c>
      <c r="XEC21" s="277">
        <v>0</v>
      </c>
      <c r="XED21" s="277">
        <v>0</v>
      </c>
      <c r="XEE21" s="277">
        <v>0</v>
      </c>
      <c r="XEF21" s="277">
        <v>0</v>
      </c>
      <c r="XEG21" s="277">
        <v>0</v>
      </c>
      <c r="XEH21" s="277">
        <v>0</v>
      </c>
      <c r="XEI21" s="277">
        <v>0</v>
      </c>
      <c r="XEJ21" s="277">
        <v>0</v>
      </c>
      <c r="XEK21" s="277">
        <v>0</v>
      </c>
      <c r="XEL21" s="277">
        <v>0</v>
      </c>
      <c r="XEM21" s="277">
        <v>0</v>
      </c>
      <c r="XEN21" s="277">
        <v>0</v>
      </c>
      <c r="XEO21" s="277">
        <v>0</v>
      </c>
      <c r="XEP21" s="277">
        <v>0</v>
      </c>
      <c r="XEQ21" s="277">
        <v>0</v>
      </c>
      <c r="XER21" s="277">
        <v>0</v>
      </c>
      <c r="XES21" s="277">
        <v>0</v>
      </c>
      <c r="XET21" s="277">
        <v>0</v>
      </c>
      <c r="XEU21" s="277">
        <v>0</v>
      </c>
      <c r="XEV21" s="277">
        <v>0</v>
      </c>
      <c r="XEW21" s="277">
        <v>0</v>
      </c>
      <c r="XEX21" s="277">
        <v>0</v>
      </c>
      <c r="XEY21" s="277">
        <v>0</v>
      </c>
      <c r="XEZ21" s="277">
        <v>0</v>
      </c>
      <c r="XFA21" s="277">
        <v>0</v>
      </c>
    </row>
    <row r="22" spans="1:16381" s="277" customFormat="1" ht="13.2" outlineLevel="1" x14ac:dyDescent="0.25">
      <c r="A22" s="208"/>
      <c r="B22" s="274"/>
      <c r="C22" s="275"/>
      <c r="D22" s="276"/>
      <c r="E22" s="7" t="s">
        <v>403</v>
      </c>
      <c r="F22" s="297">
        <f>SUM(K21:O21)</f>
        <v>45.928575556277316</v>
      </c>
      <c r="G22" s="7"/>
      <c r="H22" s="193"/>
      <c r="I22" s="196"/>
      <c r="J22" s="196"/>
      <c r="K22" s="196"/>
      <c r="L22" s="196"/>
      <c r="M22" s="196"/>
      <c r="N22" s="196"/>
      <c r="O22" s="196"/>
      <c r="P22" s="278"/>
    </row>
    <row r="23" spans="1:16381" ht="13.2" x14ac:dyDescent="0.25"/>
    <row r="24" spans="1:16381" ht="13.2" x14ac:dyDescent="0.25">
      <c r="A24" s="12" t="s">
        <v>81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381" ht="13.2" x14ac:dyDescent="0.25"/>
    <row r="27" spans="1:16381" ht="12.75" customHeight="1" x14ac:dyDescent="0.25"/>
    <row r="28" spans="1:16381" ht="12.75" customHeight="1" x14ac:dyDescent="0.25"/>
    <row r="29" spans="1:16381" ht="12.75" customHeight="1" x14ac:dyDescent="0.25"/>
    <row r="30" spans="1:16381" ht="12.75" customHeight="1" x14ac:dyDescent="0.25"/>
    <row r="31" spans="1:16381" ht="12.75" customHeight="1" x14ac:dyDescent="0.25"/>
  </sheetData>
  <conditionalFormatting sqref="J3:X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&amp;LPage &amp;P of &amp;N&amp;CSheet: &amp;A&amp;R OFFICIAL SENSITIVE</oddHeader>
    <oddFooter>&amp;L&amp;F (Printed on &amp;D at &amp;T) 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95360981-546e-4f39-af6b-5758d549268d" xsi:nil="true"/>
    <Classification xmlns="95360981-546e-4f39-af6b-5758d549268d">Internal Use</Classification>
    <_dlc_DocId xmlns="95360981-546e-4f39-af6b-5758d549268d">4F5WJJKREEPS-2026619861-584</_dlc_DocId>
    <_dlc_DocIdUrl xmlns="95360981-546e-4f39-af6b-5758d549268d">
      <Url>https://uusp/uu/PR24/_layouts/15/DocIdRedir.aspx?ID=4F5WJJKREEPS-2026619861-584</Url>
      <Description>4F5WJJKREEPS-2026619861-584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B8374DF588E489135E687C03F7996" ma:contentTypeVersion="1" ma:contentTypeDescription="Create a new document." ma:contentTypeScope="" ma:versionID="5230e6c9cab2fcb3eb1824508f72fc22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42D759-601B-42C3-A802-084D67C86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C029DC-2A77-4F63-BE49-005BAD9BF7E7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5360981-546e-4f39-af6b-5758d549268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F1F94-F299-47EF-8961-6C58BB778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60981-546e-4f39-af6b-5758d5492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F95220-8E01-4F85-B55A-CDFB6823CE8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 </vt:lpstr>
      <vt:lpstr>Model formatting</vt:lpstr>
      <vt:lpstr>ToC</vt:lpstr>
      <vt:lpstr>Time</vt:lpstr>
      <vt:lpstr>InpC</vt:lpstr>
      <vt:lpstr>InpR</vt:lpstr>
      <vt:lpstr>InpIndex</vt:lpstr>
      <vt:lpstr>RCV and post 2020 investment</vt:lpstr>
      <vt:lpstr>Cost of Debt</vt:lpstr>
      <vt:lpstr>Water resources</vt:lpstr>
      <vt:lpstr>Water network +</vt:lpstr>
      <vt:lpstr>Wastewater network +</vt:lpstr>
      <vt:lpstr>Bioresources</vt:lpstr>
      <vt:lpstr>Dummy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2023-09-06T09:26:34Z</dcterms:created>
  <dcterms:modified xsi:type="dcterms:W3CDTF">2024-08-28T03:29:30Z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0x010100C4EB8374DF588E489135E687C03F7996</vt:lpwstr>
  </property>
  <property fmtid="{D5CDD505-2E9C-101B-9397-08002B2CF9AE}" pid="3" name="_dlc_DocIdItemGuid">
    <vt:lpwstr>88b5557a-f3e8-4609-8f86-8ceb10c3475b</vt:lpwstr>
  </property>
  <property fmtid="{D5CDD505-2E9C-101B-9397-08002B2CF9AE}" pid="4" name="MSIP_Label_5fa35bea-b470-4850-b735-1c48374a6ec0_Enabled">
    <vt:lpwstr>true</vt:lpwstr>
  </property>
  <property fmtid="{D5CDD505-2E9C-101B-9397-08002B2CF9AE}" pid="5" name="MSIP_Label_5fa35bea-b470-4850-b735-1c48374a6ec0_SetDate">
    <vt:lpwstr>2024-05-31T07:59:31Z</vt:lpwstr>
  </property>
  <property fmtid="{D5CDD505-2E9C-101B-9397-08002B2CF9AE}" pid="6" name="MSIP_Label_5fa35bea-b470-4850-b735-1c48374a6ec0_Method">
    <vt:lpwstr>Privileged</vt:lpwstr>
  </property>
  <property fmtid="{D5CDD505-2E9C-101B-9397-08002B2CF9AE}" pid="7" name="MSIP_Label_5fa35bea-b470-4850-b735-1c48374a6ec0_Name">
    <vt:lpwstr>Internal</vt:lpwstr>
  </property>
  <property fmtid="{D5CDD505-2E9C-101B-9397-08002B2CF9AE}" pid="8" name="MSIP_Label_5fa35bea-b470-4850-b735-1c48374a6ec0_SiteId">
    <vt:lpwstr>fd84ea5f-acd2-4dfc-9b72-abb5d1685310</vt:lpwstr>
  </property>
  <property fmtid="{D5CDD505-2E9C-101B-9397-08002B2CF9AE}" pid="9" name="MSIP_Label_5fa35bea-b470-4850-b735-1c48374a6ec0_ActionId">
    <vt:lpwstr>19fd3cc1-ad44-46b5-aabc-df140f93072c</vt:lpwstr>
  </property>
  <property fmtid="{D5CDD505-2E9C-101B-9397-08002B2CF9AE}" pid="10" name="MSIP_Label_5fa35bea-b470-4850-b735-1c48374a6ec0_ContentBits">
    <vt:lpwstr>0</vt:lpwstr>
  </property>
</Properties>
</file>